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s to be uploaded\"/>
    </mc:Choice>
  </mc:AlternateContent>
  <xr:revisionPtr revIDLastSave="0" documentId="13_ncr:1_{274F08AF-66E5-42B2-A9F2-ECAED38C4F88}" xr6:coauthVersionLast="47" xr6:coauthVersionMax="47" xr10:uidLastSave="{00000000-0000-0000-0000-000000000000}"/>
  <bookViews>
    <workbookView xWindow="-120" yWindow="-120" windowWidth="29040" windowHeight="15720" xr2:uid="{56C1F18A-AFD4-4877-BF9C-67055683F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4" i="1" l="1"/>
  <c r="Q104" i="1"/>
  <c r="P104" i="1"/>
  <c r="M104" i="1"/>
  <c r="L104" i="1"/>
  <c r="J104" i="1"/>
  <c r="I104" i="1"/>
  <c r="H104" i="1"/>
  <c r="F104" i="1"/>
  <c r="E104" i="1"/>
  <c r="D104" i="1"/>
  <c r="C104" i="1"/>
  <c r="K103" i="1"/>
  <c r="G103" i="1"/>
  <c r="N103" i="1" s="1"/>
  <c r="O103" i="1" s="1"/>
  <c r="R103" i="1" s="1"/>
  <c r="T103" i="1" s="1"/>
  <c r="K102" i="1"/>
  <c r="G102" i="1"/>
  <c r="K101" i="1"/>
  <c r="G101" i="1"/>
  <c r="N101" i="1" s="1"/>
  <c r="O101" i="1" s="1"/>
  <c r="R101" i="1" s="1"/>
  <c r="T101" i="1" s="1"/>
  <c r="K100" i="1"/>
  <c r="G100" i="1"/>
  <c r="N100" i="1" s="1"/>
  <c r="O100" i="1" s="1"/>
  <c r="R100" i="1" s="1"/>
  <c r="T100" i="1" s="1"/>
  <c r="K99" i="1"/>
  <c r="G99" i="1"/>
  <c r="K98" i="1"/>
  <c r="G98" i="1"/>
  <c r="N98" i="1" s="1"/>
  <c r="O98" i="1" s="1"/>
  <c r="R98" i="1" s="1"/>
  <c r="T98" i="1" s="1"/>
  <c r="K97" i="1"/>
  <c r="G97" i="1"/>
  <c r="N97" i="1" s="1"/>
  <c r="O97" i="1" s="1"/>
  <c r="R97" i="1" s="1"/>
  <c r="T97" i="1" s="1"/>
  <c r="K96" i="1"/>
  <c r="G96" i="1"/>
  <c r="K95" i="1"/>
  <c r="G95" i="1"/>
  <c r="N95" i="1" s="1"/>
  <c r="O95" i="1" s="1"/>
  <c r="R95" i="1" s="1"/>
  <c r="T95" i="1" s="1"/>
  <c r="K94" i="1"/>
  <c r="G94" i="1"/>
  <c r="N94" i="1" s="1"/>
  <c r="O94" i="1" s="1"/>
  <c r="R94" i="1" s="1"/>
  <c r="T94" i="1" s="1"/>
  <c r="K93" i="1"/>
  <c r="G93" i="1"/>
  <c r="K92" i="1"/>
  <c r="G92" i="1"/>
  <c r="N92" i="1" s="1"/>
  <c r="O92" i="1" s="1"/>
  <c r="R92" i="1" s="1"/>
  <c r="T92" i="1" s="1"/>
  <c r="K91" i="1"/>
  <c r="G91" i="1"/>
  <c r="N91" i="1" s="1"/>
  <c r="O91" i="1" s="1"/>
  <c r="R91" i="1" s="1"/>
  <c r="T91" i="1" s="1"/>
  <c r="K90" i="1"/>
  <c r="G90" i="1"/>
  <c r="K89" i="1"/>
  <c r="G89" i="1"/>
  <c r="N89" i="1" s="1"/>
  <c r="O89" i="1" s="1"/>
  <c r="R89" i="1" s="1"/>
  <c r="T89" i="1" s="1"/>
  <c r="K88" i="1"/>
  <c r="G88" i="1"/>
  <c r="N88" i="1" s="1"/>
  <c r="O88" i="1" s="1"/>
  <c r="R88" i="1" s="1"/>
  <c r="T88" i="1" s="1"/>
  <c r="K87" i="1"/>
  <c r="G87" i="1"/>
  <c r="K86" i="1"/>
  <c r="G86" i="1"/>
  <c r="N86" i="1" s="1"/>
  <c r="O86" i="1" s="1"/>
  <c r="R86" i="1" s="1"/>
  <c r="T86" i="1" s="1"/>
  <c r="K85" i="1"/>
  <c r="G85" i="1"/>
  <c r="N85" i="1" s="1"/>
  <c r="O85" i="1" s="1"/>
  <c r="R85" i="1" s="1"/>
  <c r="T85" i="1" s="1"/>
  <c r="K84" i="1"/>
  <c r="G84" i="1"/>
  <c r="K83" i="1"/>
  <c r="G83" i="1"/>
  <c r="N83" i="1" s="1"/>
  <c r="O83" i="1" s="1"/>
  <c r="R83" i="1" s="1"/>
  <c r="T83" i="1" s="1"/>
  <c r="K82" i="1"/>
  <c r="G82" i="1"/>
  <c r="N82" i="1" s="1"/>
  <c r="O82" i="1" s="1"/>
  <c r="R82" i="1" s="1"/>
  <c r="T82" i="1" s="1"/>
  <c r="K81" i="1"/>
  <c r="G81" i="1"/>
  <c r="K80" i="1"/>
  <c r="G80" i="1"/>
  <c r="N80" i="1" s="1"/>
  <c r="O80" i="1" s="1"/>
  <c r="R80" i="1" s="1"/>
  <c r="T80" i="1" s="1"/>
  <c r="K79" i="1"/>
  <c r="G79" i="1"/>
  <c r="N79" i="1" s="1"/>
  <c r="O79" i="1" s="1"/>
  <c r="R79" i="1" s="1"/>
  <c r="T79" i="1" s="1"/>
  <c r="K78" i="1"/>
  <c r="G78" i="1"/>
  <c r="K77" i="1"/>
  <c r="G77" i="1"/>
  <c r="N77" i="1" s="1"/>
  <c r="O77" i="1" s="1"/>
  <c r="R77" i="1" s="1"/>
  <c r="T77" i="1" s="1"/>
  <c r="K76" i="1"/>
  <c r="G76" i="1"/>
  <c r="N76" i="1" s="1"/>
  <c r="O76" i="1" s="1"/>
  <c r="R76" i="1" s="1"/>
  <c r="T76" i="1" s="1"/>
  <c r="K75" i="1"/>
  <c r="G75" i="1"/>
  <c r="K74" i="1"/>
  <c r="G74" i="1"/>
  <c r="N74" i="1" s="1"/>
  <c r="O74" i="1" s="1"/>
  <c r="R74" i="1" s="1"/>
  <c r="T74" i="1" s="1"/>
  <c r="K73" i="1"/>
  <c r="G73" i="1"/>
  <c r="N73" i="1" s="1"/>
  <c r="O73" i="1" s="1"/>
  <c r="R73" i="1" s="1"/>
  <c r="T73" i="1" s="1"/>
  <c r="K72" i="1"/>
  <c r="G72" i="1"/>
  <c r="K71" i="1"/>
  <c r="G71" i="1"/>
  <c r="N71" i="1" s="1"/>
  <c r="O71" i="1" s="1"/>
  <c r="R71" i="1" s="1"/>
  <c r="T71" i="1" s="1"/>
  <c r="K70" i="1"/>
  <c r="G70" i="1"/>
  <c r="N70" i="1" s="1"/>
  <c r="O70" i="1" s="1"/>
  <c r="R70" i="1" s="1"/>
  <c r="T70" i="1" s="1"/>
  <c r="K69" i="1"/>
  <c r="G69" i="1"/>
  <c r="K68" i="1"/>
  <c r="G68" i="1"/>
  <c r="N68" i="1" s="1"/>
  <c r="O68" i="1" s="1"/>
  <c r="R68" i="1" s="1"/>
  <c r="T68" i="1" s="1"/>
  <c r="K67" i="1"/>
  <c r="G67" i="1"/>
  <c r="N67" i="1" s="1"/>
  <c r="O67" i="1" s="1"/>
  <c r="R67" i="1" s="1"/>
  <c r="T67" i="1" s="1"/>
  <c r="K66" i="1"/>
  <c r="G66" i="1"/>
  <c r="K65" i="1"/>
  <c r="G65" i="1"/>
  <c r="N65" i="1" s="1"/>
  <c r="O65" i="1" s="1"/>
  <c r="R65" i="1" s="1"/>
  <c r="T65" i="1" s="1"/>
  <c r="K64" i="1"/>
  <c r="G64" i="1"/>
  <c r="N64" i="1" s="1"/>
  <c r="O64" i="1" s="1"/>
  <c r="R64" i="1" s="1"/>
  <c r="T64" i="1" s="1"/>
  <c r="K63" i="1"/>
  <c r="G63" i="1"/>
  <c r="K62" i="1"/>
  <c r="G62" i="1"/>
  <c r="N62" i="1" s="1"/>
  <c r="O62" i="1" s="1"/>
  <c r="R62" i="1" s="1"/>
  <c r="T62" i="1" s="1"/>
  <c r="K61" i="1"/>
  <c r="G61" i="1"/>
  <c r="N61" i="1" s="1"/>
  <c r="O61" i="1" s="1"/>
  <c r="R61" i="1" s="1"/>
  <c r="T61" i="1" s="1"/>
  <c r="K60" i="1"/>
  <c r="G60" i="1"/>
  <c r="K59" i="1"/>
  <c r="G59" i="1"/>
  <c r="N59" i="1" s="1"/>
  <c r="O59" i="1" s="1"/>
  <c r="R59" i="1" s="1"/>
  <c r="T59" i="1" s="1"/>
  <c r="K58" i="1"/>
  <c r="G58" i="1"/>
  <c r="N58" i="1" s="1"/>
  <c r="O58" i="1" s="1"/>
  <c r="R58" i="1" s="1"/>
  <c r="T58" i="1" s="1"/>
  <c r="K57" i="1"/>
  <c r="G57" i="1"/>
  <c r="K56" i="1"/>
  <c r="G56" i="1"/>
  <c r="N56" i="1" s="1"/>
  <c r="O56" i="1" s="1"/>
  <c r="R56" i="1" s="1"/>
  <c r="T56" i="1" s="1"/>
  <c r="K55" i="1"/>
  <c r="G55" i="1"/>
  <c r="N55" i="1" s="1"/>
  <c r="O55" i="1" s="1"/>
  <c r="R55" i="1" s="1"/>
  <c r="T55" i="1" s="1"/>
  <c r="K54" i="1"/>
  <c r="G54" i="1"/>
  <c r="K53" i="1"/>
  <c r="G53" i="1"/>
  <c r="N53" i="1" s="1"/>
  <c r="O53" i="1" s="1"/>
  <c r="R53" i="1" s="1"/>
  <c r="T53" i="1" s="1"/>
  <c r="K52" i="1"/>
  <c r="G52" i="1"/>
  <c r="N52" i="1" s="1"/>
  <c r="O52" i="1" s="1"/>
  <c r="R52" i="1" s="1"/>
  <c r="T52" i="1" s="1"/>
  <c r="K51" i="1"/>
  <c r="G51" i="1"/>
  <c r="K50" i="1"/>
  <c r="G50" i="1"/>
  <c r="N50" i="1" s="1"/>
  <c r="O50" i="1" s="1"/>
  <c r="R50" i="1" s="1"/>
  <c r="T50" i="1" s="1"/>
  <c r="K49" i="1"/>
  <c r="G49" i="1"/>
  <c r="N49" i="1" s="1"/>
  <c r="O49" i="1" s="1"/>
  <c r="R49" i="1" s="1"/>
  <c r="T49" i="1" s="1"/>
  <c r="K48" i="1"/>
  <c r="G48" i="1"/>
  <c r="K47" i="1"/>
  <c r="G47" i="1"/>
  <c r="N47" i="1" s="1"/>
  <c r="O47" i="1" s="1"/>
  <c r="R47" i="1" s="1"/>
  <c r="T47" i="1" s="1"/>
  <c r="K46" i="1"/>
  <c r="G46" i="1"/>
  <c r="N46" i="1" s="1"/>
  <c r="O46" i="1" s="1"/>
  <c r="R46" i="1" s="1"/>
  <c r="T46" i="1" s="1"/>
  <c r="K45" i="1"/>
  <c r="G45" i="1"/>
  <c r="K44" i="1"/>
  <c r="G44" i="1"/>
  <c r="N44" i="1" s="1"/>
  <c r="O44" i="1" s="1"/>
  <c r="R44" i="1" s="1"/>
  <c r="T44" i="1" s="1"/>
  <c r="K43" i="1"/>
  <c r="G43" i="1"/>
  <c r="N43" i="1" s="1"/>
  <c r="O43" i="1" s="1"/>
  <c r="R43" i="1" s="1"/>
  <c r="T43" i="1" s="1"/>
  <c r="K42" i="1"/>
  <c r="G42" i="1"/>
  <c r="K41" i="1"/>
  <c r="G41" i="1"/>
  <c r="N41" i="1" s="1"/>
  <c r="O41" i="1" s="1"/>
  <c r="R41" i="1" s="1"/>
  <c r="T41" i="1" s="1"/>
  <c r="K40" i="1"/>
  <c r="G40" i="1"/>
  <c r="N40" i="1" s="1"/>
  <c r="O40" i="1" s="1"/>
  <c r="R40" i="1" s="1"/>
  <c r="T40" i="1" s="1"/>
  <c r="K39" i="1"/>
  <c r="G39" i="1"/>
  <c r="K38" i="1"/>
  <c r="G38" i="1"/>
  <c r="N38" i="1" s="1"/>
  <c r="O38" i="1" s="1"/>
  <c r="R38" i="1" s="1"/>
  <c r="T38" i="1" s="1"/>
  <c r="K37" i="1"/>
  <c r="G37" i="1"/>
  <c r="N37" i="1" s="1"/>
  <c r="O37" i="1" s="1"/>
  <c r="R37" i="1" s="1"/>
  <c r="T37" i="1" s="1"/>
  <c r="K36" i="1"/>
  <c r="G36" i="1"/>
  <c r="K35" i="1"/>
  <c r="G35" i="1"/>
  <c r="N35" i="1" s="1"/>
  <c r="O35" i="1" s="1"/>
  <c r="R35" i="1" s="1"/>
  <c r="T35" i="1" s="1"/>
  <c r="K34" i="1"/>
  <c r="G34" i="1"/>
  <c r="N34" i="1" s="1"/>
  <c r="O34" i="1" s="1"/>
  <c r="R34" i="1" s="1"/>
  <c r="T34" i="1" s="1"/>
  <c r="K33" i="1"/>
  <c r="G33" i="1"/>
  <c r="K32" i="1"/>
  <c r="G32" i="1"/>
  <c r="N32" i="1" s="1"/>
  <c r="O32" i="1" s="1"/>
  <c r="R32" i="1" s="1"/>
  <c r="T32" i="1" s="1"/>
  <c r="K31" i="1"/>
  <c r="G31" i="1"/>
  <c r="K30" i="1"/>
  <c r="G30" i="1"/>
  <c r="K29" i="1"/>
  <c r="G29" i="1"/>
  <c r="K28" i="1"/>
  <c r="G28" i="1"/>
  <c r="K27" i="1"/>
  <c r="G27" i="1"/>
  <c r="N27" i="1" s="1"/>
  <c r="O27" i="1" s="1"/>
  <c r="R27" i="1" s="1"/>
  <c r="T27" i="1" s="1"/>
  <c r="K26" i="1"/>
  <c r="G26" i="1"/>
  <c r="N26" i="1" s="1"/>
  <c r="O26" i="1" s="1"/>
  <c r="R26" i="1" s="1"/>
  <c r="T26" i="1" s="1"/>
  <c r="K25" i="1"/>
  <c r="G25" i="1"/>
  <c r="K24" i="1"/>
  <c r="G24" i="1"/>
  <c r="N24" i="1" s="1"/>
  <c r="O24" i="1" s="1"/>
  <c r="R24" i="1" s="1"/>
  <c r="T24" i="1" s="1"/>
  <c r="K23" i="1"/>
  <c r="G23" i="1"/>
  <c r="N23" i="1" s="1"/>
  <c r="O23" i="1" s="1"/>
  <c r="R23" i="1" s="1"/>
  <c r="T23" i="1" s="1"/>
  <c r="K22" i="1"/>
  <c r="G22" i="1"/>
  <c r="K21" i="1"/>
  <c r="G21" i="1"/>
  <c r="N21" i="1" s="1"/>
  <c r="O21" i="1" s="1"/>
  <c r="R21" i="1" s="1"/>
  <c r="T21" i="1" s="1"/>
  <c r="K20" i="1"/>
  <c r="G20" i="1"/>
  <c r="N20" i="1" s="1"/>
  <c r="O20" i="1" s="1"/>
  <c r="R20" i="1" s="1"/>
  <c r="T20" i="1" s="1"/>
  <c r="K19" i="1"/>
  <c r="G19" i="1"/>
  <c r="K18" i="1"/>
  <c r="G18" i="1"/>
  <c r="K17" i="1"/>
  <c r="G17" i="1"/>
  <c r="K16" i="1"/>
  <c r="G16" i="1"/>
  <c r="N16" i="1" s="1"/>
  <c r="O16" i="1" s="1"/>
  <c r="R16" i="1" s="1"/>
  <c r="T16" i="1" s="1"/>
  <c r="K15" i="1"/>
  <c r="G15" i="1"/>
  <c r="N15" i="1" s="1"/>
  <c r="O15" i="1" s="1"/>
  <c r="R15" i="1" s="1"/>
  <c r="T15" i="1" s="1"/>
  <c r="K14" i="1"/>
  <c r="G14" i="1"/>
  <c r="K13" i="1"/>
  <c r="G13" i="1"/>
  <c r="N13" i="1" s="1"/>
  <c r="O13" i="1" s="1"/>
  <c r="R13" i="1" s="1"/>
  <c r="T13" i="1" s="1"/>
  <c r="K12" i="1"/>
  <c r="G12" i="1"/>
  <c r="N12" i="1" s="1"/>
  <c r="O12" i="1" s="1"/>
  <c r="R12" i="1" s="1"/>
  <c r="T12" i="1" s="1"/>
  <c r="K11" i="1"/>
  <c r="G11" i="1"/>
  <c r="K10" i="1"/>
  <c r="G10" i="1"/>
  <c r="N10" i="1" s="1"/>
  <c r="O10" i="1" s="1"/>
  <c r="R10" i="1" s="1"/>
  <c r="T10" i="1" s="1"/>
  <c r="K9" i="1"/>
  <c r="G9" i="1"/>
  <c r="K8" i="1"/>
  <c r="G8" i="1"/>
  <c r="N11" i="1" l="1"/>
  <c r="O11" i="1" s="1"/>
  <c r="R11" i="1" s="1"/>
  <c r="T11" i="1" s="1"/>
  <c r="N17" i="1"/>
  <c r="O17" i="1" s="1"/>
  <c r="R17" i="1" s="1"/>
  <c r="T17" i="1" s="1"/>
  <c r="N22" i="1"/>
  <c r="O22" i="1" s="1"/>
  <c r="R22" i="1" s="1"/>
  <c r="T22" i="1" s="1"/>
  <c r="N33" i="1"/>
  <c r="O33" i="1" s="1"/>
  <c r="R33" i="1" s="1"/>
  <c r="T33" i="1" s="1"/>
  <c r="N39" i="1"/>
  <c r="O39" i="1" s="1"/>
  <c r="R39" i="1" s="1"/>
  <c r="T39" i="1" s="1"/>
  <c r="N45" i="1"/>
  <c r="O45" i="1" s="1"/>
  <c r="R45" i="1" s="1"/>
  <c r="T45" i="1" s="1"/>
  <c r="N51" i="1"/>
  <c r="O51" i="1" s="1"/>
  <c r="R51" i="1" s="1"/>
  <c r="T51" i="1" s="1"/>
  <c r="N57" i="1"/>
  <c r="O57" i="1" s="1"/>
  <c r="R57" i="1" s="1"/>
  <c r="T57" i="1" s="1"/>
  <c r="N63" i="1"/>
  <c r="O63" i="1" s="1"/>
  <c r="R63" i="1" s="1"/>
  <c r="T63" i="1" s="1"/>
  <c r="N69" i="1"/>
  <c r="O69" i="1" s="1"/>
  <c r="R69" i="1" s="1"/>
  <c r="T69" i="1" s="1"/>
  <c r="N75" i="1"/>
  <c r="O75" i="1" s="1"/>
  <c r="R75" i="1" s="1"/>
  <c r="T75" i="1" s="1"/>
  <c r="N81" i="1"/>
  <c r="O81" i="1" s="1"/>
  <c r="R81" i="1" s="1"/>
  <c r="T81" i="1" s="1"/>
  <c r="N87" i="1"/>
  <c r="O87" i="1" s="1"/>
  <c r="R87" i="1" s="1"/>
  <c r="T87" i="1" s="1"/>
  <c r="N93" i="1"/>
  <c r="O93" i="1" s="1"/>
  <c r="R93" i="1" s="1"/>
  <c r="T93" i="1" s="1"/>
  <c r="N99" i="1"/>
  <c r="O99" i="1" s="1"/>
  <c r="R99" i="1" s="1"/>
  <c r="T99" i="1" s="1"/>
  <c r="N28" i="1"/>
  <c r="O28" i="1" s="1"/>
  <c r="R28" i="1" s="1"/>
  <c r="T28" i="1" s="1"/>
  <c r="N18" i="1"/>
  <c r="O18" i="1" s="1"/>
  <c r="R18" i="1" s="1"/>
  <c r="T18" i="1" s="1"/>
  <c r="N29" i="1"/>
  <c r="O29" i="1" s="1"/>
  <c r="R29" i="1" s="1"/>
  <c r="T29" i="1" s="1"/>
  <c r="G104" i="1"/>
  <c r="N19" i="1"/>
  <c r="O19" i="1" s="1"/>
  <c r="R19" i="1" s="1"/>
  <c r="T19" i="1" s="1"/>
  <c r="N30" i="1"/>
  <c r="O30" i="1" s="1"/>
  <c r="R30" i="1" s="1"/>
  <c r="T30" i="1" s="1"/>
  <c r="K104" i="1"/>
  <c r="N14" i="1"/>
  <c r="O14" i="1" s="1"/>
  <c r="R14" i="1" s="1"/>
  <c r="T14" i="1" s="1"/>
  <c r="N25" i="1"/>
  <c r="O25" i="1" s="1"/>
  <c r="R25" i="1" s="1"/>
  <c r="T25" i="1" s="1"/>
  <c r="N36" i="1"/>
  <c r="O36" i="1" s="1"/>
  <c r="R36" i="1" s="1"/>
  <c r="T36" i="1" s="1"/>
  <c r="N42" i="1"/>
  <c r="O42" i="1" s="1"/>
  <c r="R42" i="1" s="1"/>
  <c r="T42" i="1" s="1"/>
  <c r="N48" i="1"/>
  <c r="O48" i="1" s="1"/>
  <c r="R48" i="1" s="1"/>
  <c r="T48" i="1" s="1"/>
  <c r="N54" i="1"/>
  <c r="O54" i="1" s="1"/>
  <c r="R54" i="1" s="1"/>
  <c r="T54" i="1" s="1"/>
  <c r="N60" i="1"/>
  <c r="O60" i="1" s="1"/>
  <c r="R60" i="1" s="1"/>
  <c r="T60" i="1" s="1"/>
  <c r="N66" i="1"/>
  <c r="O66" i="1" s="1"/>
  <c r="R66" i="1" s="1"/>
  <c r="T66" i="1" s="1"/>
  <c r="N72" i="1"/>
  <c r="O72" i="1" s="1"/>
  <c r="R72" i="1" s="1"/>
  <c r="T72" i="1" s="1"/>
  <c r="N78" i="1"/>
  <c r="O78" i="1" s="1"/>
  <c r="R78" i="1" s="1"/>
  <c r="T78" i="1" s="1"/>
  <c r="N84" i="1"/>
  <c r="O84" i="1" s="1"/>
  <c r="R84" i="1" s="1"/>
  <c r="T84" i="1" s="1"/>
  <c r="N90" i="1"/>
  <c r="O90" i="1" s="1"/>
  <c r="R90" i="1" s="1"/>
  <c r="T90" i="1" s="1"/>
  <c r="N96" i="1"/>
  <c r="O96" i="1" s="1"/>
  <c r="R96" i="1" s="1"/>
  <c r="T96" i="1" s="1"/>
  <c r="N102" i="1"/>
  <c r="O102" i="1" s="1"/>
  <c r="R102" i="1" s="1"/>
  <c r="T102" i="1" s="1"/>
  <c r="N9" i="1"/>
  <c r="O9" i="1" s="1"/>
  <c r="R9" i="1" s="1"/>
  <c r="T9" i="1" s="1"/>
  <c r="N31" i="1"/>
  <c r="O31" i="1" s="1"/>
  <c r="R31" i="1" s="1"/>
  <c r="T31" i="1" s="1"/>
  <c r="N8" i="1"/>
  <c r="O8" i="1" l="1"/>
  <c r="N104" i="1"/>
  <c r="R8" i="1" l="1"/>
  <c r="O104" i="1"/>
  <c r="T8" i="1" l="1"/>
  <c r="T104" i="1" s="1"/>
  <c r="R104" i="1"/>
</calcChain>
</file>

<file path=xl/sharedStrings.xml><?xml version="1.0" encoding="utf-8"?>
<sst xmlns="http://schemas.openxmlformats.org/spreadsheetml/2006/main" count="146" uniqueCount="129">
  <si>
    <t>Day Ahead  forecast by State in respect of Demand, Availability and Shortages</t>
  </si>
  <si>
    <t>Details for State:</t>
  </si>
  <si>
    <t>ANDHRA PRADESH</t>
  </si>
  <si>
    <t>For Date:</t>
  </si>
  <si>
    <t>Time</t>
  </si>
  <si>
    <t>Forcasted Generation/Availability</t>
  </si>
  <si>
    <t>Gap between Demand &amp; Availability
(G) = (A)-(F) Surplus(-) /
 Deficit (+)</t>
  </si>
  <si>
    <t>Proposed Procurement</t>
  </si>
  <si>
    <t>Shortages after day ahead procurement from market 
(J) =(G)-(H+I) Surplus(-) / Deficit (+)</t>
  </si>
  <si>
    <t>Relief through planned restrictions/ rostering/ power cuts
(K)</t>
  </si>
  <si>
    <t>Additional Load shedding proposed 
(L) = (J)-(K) Surplus(-) / Deficit (+)</t>
  </si>
  <si>
    <t>Reactive Power Forecast</t>
  </si>
  <si>
    <t>Forcasted Demand 
(A)</t>
  </si>
  <si>
    <t xml:space="preserve">From its own sources (excluding Renewable) 
</t>
  </si>
  <si>
    <t xml:space="preserve">From Renewable Sources 
</t>
  </si>
  <si>
    <t>From ISGS &amp; Other LTA &amp; MTOA
(D)</t>
  </si>
  <si>
    <t>From Bilateral Transaction (Advance+ FCFS)
(E)</t>
  </si>
  <si>
    <t>Total Availability  
(F)= (B+C+D+E)</t>
  </si>
  <si>
    <t>Under Bilateral Transaction (Day Ahead+ Contingency)
(H)</t>
  </si>
  <si>
    <t>Through Power Exchange
(I)</t>
  </si>
  <si>
    <t>Thermal 
(Coal + Lignite)</t>
  </si>
  <si>
    <t>Gas/IPPs</t>
  </si>
  <si>
    <t>Hydro</t>
  </si>
  <si>
    <t>Total (B)</t>
  </si>
  <si>
    <t>Solar</t>
  </si>
  <si>
    <t>Wind</t>
  </si>
  <si>
    <t>Other RES (biomass etc.)</t>
  </si>
  <si>
    <t>Total (C)</t>
  </si>
  <si>
    <t>Block</t>
  </si>
  <si>
    <t>Period</t>
  </si>
  <si>
    <t>MW</t>
  </si>
  <si>
    <t>MVAr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</si>
  <si>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</si>
  <si>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</si>
  <si>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</si>
  <si>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</si>
  <si>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</si>
  <si>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</si>
  <si>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</si>
  <si>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</si>
  <si>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</si>
  <si>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</si>
  <si>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</si>
  <si>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</si>
  <si>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</si>
  <si>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</si>
  <si>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</si>
  <si>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</si>
  <si>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</si>
  <si>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</si>
  <si>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</si>
  <si>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</si>
  <si>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</si>
  <si>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</si>
  <si>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</si>
  <si>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</si>
  <si>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</si>
  <si>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</si>
  <si>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</si>
  <si>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</si>
  <si>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</si>
  <si>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</si>
  <si>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</si>
  <si>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</si>
  <si>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</si>
  <si>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</si>
  <si>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</si>
  <si>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</si>
  <si>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</si>
  <si>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</si>
  <si>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</si>
  <si>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</si>
  <si>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</si>
  <si>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</si>
  <si>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</si>
  <si>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</si>
  <si>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</si>
  <si>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</si>
  <si>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</si>
  <si>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</si>
  <si>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</si>
  <si>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</si>
  <si>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</si>
  <si>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</si>
  <si>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</si>
  <si>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</si>
  <si>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</si>
  <si>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</si>
  <si>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</si>
  <si>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</si>
  <si>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</si>
  <si>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</si>
  <si>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</si>
  <si>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</si>
  <si>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</si>
  <si>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</si>
  <si>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</si>
  <si>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</si>
  <si>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</si>
  <si>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</si>
  <si>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</si>
  <si>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</si>
  <si>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</si>
  <si>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</si>
  <si>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</si>
  <si>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</si>
  <si>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</si>
  <si>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</si>
  <si>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</si>
  <si>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</si>
  <si>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</si>
  <si>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</si>
  <si>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</si>
  <si>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</si>
  <si>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</si>
  <si>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</si>
  <si>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</si>
  <si>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</si>
  <si>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</si>
  <si>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</si>
  <si>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</si>
  <si>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</si>
  <si>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</si>
  <si>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</si>
  <si>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</si>
  <si>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</si>
  <si>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</si>
  <si>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</si>
  <si>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Total 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</si>
</sst>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2" borderId="0" xfId="1" applyFont="1" applyFill="1" applyAlignment="1">
      <alignment horizontal="center" vertical="center"/>
    </xf>
    <xf numFmtId="15" fontId="5" fillId="3" borderId="0" xfId="1" applyNumberFormat="1" applyFont="1" applyFill="1" applyAlignment="1">
      <alignment horizontal="center" vertical="center"/>
    </xf>
    <xf numFmtId="15" fontId="6" fillId="0" borderId="0" xfId="1" applyNumberFormat="1" applyFont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1" fontId="4" fillId="0" borderId="3" xfId="1" applyNumberFormat="1" applyFont="1" applyBorder="1" applyAlignment="1">
      <alignment horizontal="center" vertical="center" wrapText="1"/>
    </xf>
    <xf numFmtId="2" fontId="4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F9DB6D66-01AC-4A51-9BE1-84803D8CF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CACD-1B62-4CD9-BAA7-5C2A19CFB7D4}">
  <dimension ref="A1:U104"/>
  <sheetViews>
    <sheetView tabSelected="1" topLeftCell="A70" workbookViewId="0">
      <selection activeCell="U8" sqref="U8:U104"/>
    </sheetView>
  </sheetViews>
  <sheetFormatPr defaultRowHeight="15" x14ac:dyDescent="0.25"/>
  <sheetData>
    <row r="1" spans="1:21" ht="22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.75" x14ac:dyDescent="0.25">
      <c r="A2" s="2" t="s">
        <v>1</v>
      </c>
      <c r="B2" s="3"/>
      <c r="C2" s="2" t="s">
        <v>2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</row>
    <row r="3" spans="1:21" ht="18.75" x14ac:dyDescent="0.25">
      <c r="A3" s="2" t="s">
        <v>3</v>
      </c>
      <c r="B3" s="6"/>
      <c r="C3" s="7">
        <v>45350</v>
      </c>
      <c r="D3" s="8"/>
      <c r="E3" s="8"/>
      <c r="F3" s="4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</row>
    <row r="4" spans="1:21" ht="15.75" x14ac:dyDescent="0.25">
      <c r="A4" s="9" t="s">
        <v>4</v>
      </c>
      <c r="B4" s="10"/>
      <c r="C4" s="11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 t="s">
        <v>6</v>
      </c>
      <c r="P4" s="11" t="s">
        <v>7</v>
      </c>
      <c r="Q4" s="11"/>
      <c r="R4" s="12" t="s">
        <v>8</v>
      </c>
      <c r="S4" s="12" t="s">
        <v>9</v>
      </c>
      <c r="T4" s="12" t="s">
        <v>10</v>
      </c>
      <c r="U4" s="12" t="s">
        <v>11</v>
      </c>
    </row>
    <row r="5" spans="1:21" ht="15.75" x14ac:dyDescent="0.25">
      <c r="A5" s="13"/>
      <c r="B5" s="14"/>
      <c r="C5" s="12" t="s">
        <v>12</v>
      </c>
      <c r="D5" s="15" t="s">
        <v>13</v>
      </c>
      <c r="E5" s="16"/>
      <c r="F5" s="16"/>
      <c r="G5" s="17"/>
      <c r="H5" s="9" t="s">
        <v>14</v>
      </c>
      <c r="I5" s="18"/>
      <c r="J5" s="18"/>
      <c r="K5" s="10"/>
      <c r="L5" s="12" t="s">
        <v>15</v>
      </c>
      <c r="M5" s="12" t="s">
        <v>16</v>
      </c>
      <c r="N5" s="12" t="s">
        <v>17</v>
      </c>
      <c r="O5" s="19"/>
      <c r="P5" s="12" t="s">
        <v>18</v>
      </c>
      <c r="Q5" s="12" t="s">
        <v>19</v>
      </c>
      <c r="R5" s="19"/>
      <c r="S5" s="19"/>
      <c r="T5" s="19"/>
      <c r="U5" s="19"/>
    </row>
    <row r="6" spans="1:21" ht="63" x14ac:dyDescent="0.25">
      <c r="A6" s="20"/>
      <c r="B6" s="21"/>
      <c r="C6" s="22"/>
      <c r="D6" s="23" t="s">
        <v>20</v>
      </c>
      <c r="E6" s="23" t="s">
        <v>21</v>
      </c>
      <c r="F6" s="23" t="s">
        <v>22</v>
      </c>
      <c r="G6" s="23" t="s">
        <v>23</v>
      </c>
      <c r="H6" s="23" t="s">
        <v>24</v>
      </c>
      <c r="I6" s="23" t="s">
        <v>25</v>
      </c>
      <c r="J6" s="23" t="s">
        <v>26</v>
      </c>
      <c r="K6" s="23" t="s">
        <v>27</v>
      </c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15.75" x14ac:dyDescent="0.25">
      <c r="A7" s="24" t="s">
        <v>28</v>
      </c>
      <c r="B7" s="23" t="s">
        <v>29</v>
      </c>
      <c r="C7" s="23" t="s">
        <v>30</v>
      </c>
      <c r="D7" s="23" t="s">
        <v>30</v>
      </c>
      <c r="E7" s="23" t="s">
        <v>30</v>
      </c>
      <c r="F7" s="23" t="s">
        <v>30</v>
      </c>
      <c r="G7" s="23" t="s">
        <v>30</v>
      </c>
      <c r="H7" s="23" t="s">
        <v>30</v>
      </c>
      <c r="I7" s="23" t="s">
        <v>30</v>
      </c>
      <c r="J7" s="23" t="s">
        <v>30</v>
      </c>
      <c r="K7" s="23" t="s">
        <v>30</v>
      </c>
      <c r="L7" s="23" t="s">
        <v>30</v>
      </c>
      <c r="M7" s="23" t="s">
        <v>30</v>
      </c>
      <c r="N7" s="23" t="s">
        <v>30</v>
      </c>
      <c r="O7" s="23" t="s">
        <v>30</v>
      </c>
      <c r="P7" s="23" t="s">
        <v>30</v>
      </c>
      <c r="Q7" s="23" t="s">
        <v>30</v>
      </c>
      <c r="R7" s="23" t="s">
        <v>30</v>
      </c>
      <c r="S7" s="23" t="s">
        <v>30</v>
      </c>
      <c r="T7" s="23" t="s">
        <v>30</v>
      </c>
      <c r="U7" s="23" t="s">
        <v>31</v>
      </c>
    </row>
    <row r="8" spans="1:21" ht="15.75" x14ac:dyDescent="0.25">
      <c r="A8" s="25">
        <v>1</v>
      </c>
      <c r="B8" s="26" t="s">
        <v>32</v>
      </c>
      <c r="C8" s="27">
        <v>8352.2199999999993</v>
      </c>
      <c r="D8" s="27">
        <v>3480</v>
      </c>
      <c r="E8" s="27">
        <v>775</v>
      </c>
      <c r="F8" s="28">
        <v>0</v>
      </c>
      <c r="G8" s="27">
        <f>D8+E8+F8</f>
        <v>4255</v>
      </c>
      <c r="H8" s="28">
        <v>0</v>
      </c>
      <c r="I8" s="27">
        <v>1512.8576</v>
      </c>
      <c r="J8" s="27">
        <v>0</v>
      </c>
      <c r="K8" s="27">
        <f>H8+I8+J8</f>
        <v>1512.8576</v>
      </c>
      <c r="L8" s="27">
        <v>1823.2800000000002</v>
      </c>
      <c r="M8" s="27">
        <v>1319</v>
      </c>
      <c r="N8" s="27">
        <f>G8+K8+L8+M8</f>
        <v>8910.1376</v>
      </c>
      <c r="O8" s="27">
        <f t="shared" ref="O8:O71" si="0">C8-N8</f>
        <v>-557.91760000000068</v>
      </c>
      <c r="P8" s="27">
        <v>0</v>
      </c>
      <c r="Q8" s="27">
        <v>0</v>
      </c>
      <c r="R8" s="27">
        <f>O8-P8-Q8</f>
        <v>-557.91760000000068</v>
      </c>
      <c r="S8" s="27">
        <v>0</v>
      </c>
      <c r="T8" s="27">
        <f>R8-S8</f>
        <v>-557.91760000000068</v>
      </c>
      <c r="U8" s="27">
        <v>0</v>
      </c>
    </row>
    <row r="9" spans="1:21" ht="15.75" x14ac:dyDescent="0.25">
      <c r="A9" s="25">
        <v>2</v>
      </c>
      <c r="B9" s="26" t="s">
        <v>33</v>
      </c>
      <c r="C9" s="27">
        <v>8416.08</v>
      </c>
      <c r="D9" s="27">
        <v>3480</v>
      </c>
      <c r="E9" s="27">
        <v>775</v>
      </c>
      <c r="F9" s="28">
        <v>0</v>
      </c>
      <c r="G9" s="27">
        <f t="shared" ref="G9:G72" si="1">D9+E9+F9</f>
        <v>4255</v>
      </c>
      <c r="H9" s="28">
        <v>0</v>
      </c>
      <c r="I9" s="27">
        <v>1438.2816000000003</v>
      </c>
      <c r="J9" s="27">
        <v>0</v>
      </c>
      <c r="K9" s="27">
        <f t="shared" ref="K9:K72" si="2">H9+I9+J9</f>
        <v>1438.2816000000003</v>
      </c>
      <c r="L9" s="27">
        <v>1838.1799999999998</v>
      </c>
      <c r="M9" s="27">
        <v>1319</v>
      </c>
      <c r="N9" s="27">
        <f t="shared" ref="N9:N72" si="3">G9+K9+L9+M9</f>
        <v>8850.4616000000005</v>
      </c>
      <c r="O9" s="27">
        <f t="shared" si="0"/>
        <v>-434.38160000000062</v>
      </c>
      <c r="P9" s="27">
        <v>0</v>
      </c>
      <c r="Q9" s="27">
        <v>0</v>
      </c>
      <c r="R9" s="27">
        <f t="shared" ref="R9:R72" si="4">O9-P9-Q9</f>
        <v>-434.38160000000062</v>
      </c>
      <c r="S9" s="27">
        <v>0</v>
      </c>
      <c r="T9" s="27">
        <f t="shared" ref="T9:T72" si="5">R9-S9</f>
        <v>-434.38160000000062</v>
      </c>
      <c r="U9" s="27">
        <v>0</v>
      </c>
    </row>
    <row r="10" spans="1:21" ht="15.75" x14ac:dyDescent="0.25">
      <c r="A10" s="25">
        <v>3</v>
      </c>
      <c r="B10" s="26" t="s">
        <v>34</v>
      </c>
      <c r="C10" s="27">
        <v>8375.52</v>
      </c>
      <c r="D10" s="27">
        <v>3480</v>
      </c>
      <c r="E10" s="27">
        <v>775</v>
      </c>
      <c r="F10" s="28">
        <v>0</v>
      </c>
      <c r="G10" s="27">
        <f t="shared" si="1"/>
        <v>4255</v>
      </c>
      <c r="H10" s="28">
        <v>0</v>
      </c>
      <c r="I10" s="27">
        <v>1368.5384000000001</v>
      </c>
      <c r="J10" s="27">
        <v>0</v>
      </c>
      <c r="K10" s="27">
        <f t="shared" si="2"/>
        <v>1368.5384000000001</v>
      </c>
      <c r="L10" s="27">
        <v>1842.35</v>
      </c>
      <c r="M10" s="27">
        <v>1319</v>
      </c>
      <c r="N10" s="27">
        <f t="shared" si="3"/>
        <v>8784.8883999999998</v>
      </c>
      <c r="O10" s="27">
        <f t="shared" si="0"/>
        <v>-409.36839999999938</v>
      </c>
      <c r="P10" s="27">
        <v>0</v>
      </c>
      <c r="Q10" s="27">
        <v>0</v>
      </c>
      <c r="R10" s="27">
        <f t="shared" si="4"/>
        <v>-409.36839999999938</v>
      </c>
      <c r="S10" s="27">
        <v>0</v>
      </c>
      <c r="T10" s="27">
        <f t="shared" si="5"/>
        <v>-409.36839999999938</v>
      </c>
      <c r="U10" s="27">
        <v>0</v>
      </c>
    </row>
    <row r="11" spans="1:21" ht="15.75" x14ac:dyDescent="0.25">
      <c r="A11" s="25">
        <v>4</v>
      </c>
      <c r="B11" s="26" t="s">
        <v>35</v>
      </c>
      <c r="C11" s="27">
        <v>8398.58</v>
      </c>
      <c r="D11" s="27">
        <v>3480</v>
      </c>
      <c r="E11" s="27">
        <v>775</v>
      </c>
      <c r="F11" s="28">
        <v>0</v>
      </c>
      <c r="G11" s="27">
        <f t="shared" si="1"/>
        <v>4255</v>
      </c>
      <c r="H11" s="28">
        <v>0</v>
      </c>
      <c r="I11" s="27">
        <v>1293.8704</v>
      </c>
      <c r="J11" s="27">
        <v>0</v>
      </c>
      <c r="K11" s="27">
        <f t="shared" si="2"/>
        <v>1293.8704</v>
      </c>
      <c r="L11" s="27">
        <v>1846.13</v>
      </c>
      <c r="M11" s="27">
        <v>1319</v>
      </c>
      <c r="N11" s="27">
        <f t="shared" si="3"/>
        <v>8714.0004000000008</v>
      </c>
      <c r="O11" s="27">
        <f t="shared" si="0"/>
        <v>-315.42040000000088</v>
      </c>
      <c r="P11" s="27">
        <v>0</v>
      </c>
      <c r="Q11" s="27">
        <v>0</v>
      </c>
      <c r="R11" s="27">
        <f t="shared" si="4"/>
        <v>-315.42040000000088</v>
      </c>
      <c r="S11" s="27">
        <v>0</v>
      </c>
      <c r="T11" s="27">
        <f t="shared" si="5"/>
        <v>-315.42040000000088</v>
      </c>
      <c r="U11" s="27">
        <v>0</v>
      </c>
    </row>
    <row r="12" spans="1:21" ht="15.75" x14ac:dyDescent="0.25">
      <c r="A12" s="25">
        <v>5</v>
      </c>
      <c r="B12" s="26" t="s">
        <v>36</v>
      </c>
      <c r="C12" s="27">
        <v>8283.5499999999993</v>
      </c>
      <c r="D12" s="27">
        <v>3480</v>
      </c>
      <c r="E12" s="27">
        <v>775</v>
      </c>
      <c r="F12" s="28">
        <v>0</v>
      </c>
      <c r="G12" s="27">
        <f t="shared" si="1"/>
        <v>4255</v>
      </c>
      <c r="H12" s="28">
        <v>0</v>
      </c>
      <c r="I12" s="27">
        <v>1215.6304</v>
      </c>
      <c r="J12" s="27">
        <v>0</v>
      </c>
      <c r="K12" s="27">
        <f t="shared" si="2"/>
        <v>1215.6304</v>
      </c>
      <c r="L12" s="27">
        <v>1846.8000000000002</v>
      </c>
      <c r="M12" s="27">
        <v>1319</v>
      </c>
      <c r="N12" s="27">
        <f t="shared" si="3"/>
        <v>8636.4304000000011</v>
      </c>
      <c r="O12" s="27">
        <f t="shared" si="0"/>
        <v>-352.88040000000183</v>
      </c>
      <c r="P12" s="27">
        <v>0</v>
      </c>
      <c r="Q12" s="27">
        <v>0</v>
      </c>
      <c r="R12" s="27">
        <f t="shared" si="4"/>
        <v>-352.88040000000183</v>
      </c>
      <c r="S12" s="27">
        <v>0</v>
      </c>
      <c r="T12" s="27">
        <f t="shared" si="5"/>
        <v>-352.88040000000183</v>
      </c>
      <c r="U12" s="27">
        <v>0</v>
      </c>
    </row>
    <row r="13" spans="1:21" ht="15.75" x14ac:dyDescent="0.25">
      <c r="A13" s="25">
        <v>6</v>
      </c>
      <c r="B13" s="26" t="s">
        <v>37</v>
      </c>
      <c r="C13" s="27">
        <v>8290.9699999999993</v>
      </c>
      <c r="D13" s="27">
        <v>3480</v>
      </c>
      <c r="E13" s="27">
        <v>775</v>
      </c>
      <c r="F13" s="28">
        <v>0</v>
      </c>
      <c r="G13" s="27">
        <f t="shared" si="1"/>
        <v>4255</v>
      </c>
      <c r="H13" s="28">
        <v>0</v>
      </c>
      <c r="I13" s="27">
        <v>1133.3672000000001</v>
      </c>
      <c r="J13" s="27">
        <v>0</v>
      </c>
      <c r="K13" s="27">
        <f t="shared" si="2"/>
        <v>1133.3672000000001</v>
      </c>
      <c r="L13" s="27">
        <v>1846.8000000000002</v>
      </c>
      <c r="M13" s="27">
        <v>1319</v>
      </c>
      <c r="N13" s="27">
        <f t="shared" si="3"/>
        <v>8554.1671999999999</v>
      </c>
      <c r="O13" s="27">
        <f t="shared" si="0"/>
        <v>-263.19720000000052</v>
      </c>
      <c r="P13" s="27">
        <v>0</v>
      </c>
      <c r="Q13" s="27">
        <v>0</v>
      </c>
      <c r="R13" s="27">
        <f t="shared" si="4"/>
        <v>-263.19720000000052</v>
      </c>
      <c r="S13" s="27">
        <v>0</v>
      </c>
      <c r="T13" s="27">
        <f t="shared" si="5"/>
        <v>-263.19720000000052</v>
      </c>
      <c r="U13" s="27">
        <v>0</v>
      </c>
    </row>
    <row r="14" spans="1:21" ht="15.75" x14ac:dyDescent="0.25">
      <c r="A14" s="25">
        <v>7</v>
      </c>
      <c r="B14" s="26" t="s">
        <v>38</v>
      </c>
      <c r="C14" s="27">
        <v>8233.0300000000007</v>
      </c>
      <c r="D14" s="27">
        <v>3480</v>
      </c>
      <c r="E14" s="27">
        <v>775</v>
      </c>
      <c r="F14" s="28">
        <v>0</v>
      </c>
      <c r="G14" s="27">
        <f t="shared" si="1"/>
        <v>4255</v>
      </c>
      <c r="H14" s="28">
        <v>0</v>
      </c>
      <c r="I14" s="27">
        <v>1049.2567999999999</v>
      </c>
      <c r="J14" s="27">
        <v>0</v>
      </c>
      <c r="K14" s="27">
        <f t="shared" si="2"/>
        <v>1049.2567999999999</v>
      </c>
      <c r="L14" s="27">
        <v>1846.8000000000002</v>
      </c>
      <c r="M14" s="27">
        <v>1319</v>
      </c>
      <c r="N14" s="27">
        <f t="shared" si="3"/>
        <v>8470.0568000000003</v>
      </c>
      <c r="O14" s="27">
        <f t="shared" si="0"/>
        <v>-237.02679999999964</v>
      </c>
      <c r="P14" s="27">
        <v>0</v>
      </c>
      <c r="Q14" s="27">
        <v>0</v>
      </c>
      <c r="R14" s="27">
        <f t="shared" si="4"/>
        <v>-237.02679999999964</v>
      </c>
      <c r="S14" s="27">
        <v>0</v>
      </c>
      <c r="T14" s="27">
        <f t="shared" si="5"/>
        <v>-237.02679999999964</v>
      </c>
      <c r="U14" s="27">
        <v>0</v>
      </c>
    </row>
    <row r="15" spans="1:21" ht="15.75" x14ac:dyDescent="0.25">
      <c r="A15" s="25">
        <v>8</v>
      </c>
      <c r="B15" s="26" t="s">
        <v>39</v>
      </c>
      <c r="C15" s="27">
        <v>8208.67</v>
      </c>
      <c r="D15" s="27">
        <v>3480</v>
      </c>
      <c r="E15" s="27">
        <v>775</v>
      </c>
      <c r="F15" s="28">
        <v>0</v>
      </c>
      <c r="G15" s="27">
        <f t="shared" si="1"/>
        <v>4255</v>
      </c>
      <c r="H15" s="28">
        <v>0</v>
      </c>
      <c r="I15" s="27">
        <v>968.88560000000007</v>
      </c>
      <c r="J15" s="27">
        <v>0</v>
      </c>
      <c r="K15" s="27">
        <f t="shared" si="2"/>
        <v>968.88560000000007</v>
      </c>
      <c r="L15" s="27">
        <v>1846.8000000000002</v>
      </c>
      <c r="M15" s="27">
        <v>1319</v>
      </c>
      <c r="N15" s="27">
        <f t="shared" si="3"/>
        <v>8389.6856000000007</v>
      </c>
      <c r="O15" s="27">
        <f t="shared" si="0"/>
        <v>-181.01560000000063</v>
      </c>
      <c r="P15" s="27">
        <v>0</v>
      </c>
      <c r="Q15" s="27">
        <v>0</v>
      </c>
      <c r="R15" s="27">
        <f t="shared" si="4"/>
        <v>-181.01560000000063</v>
      </c>
      <c r="S15" s="27">
        <v>0</v>
      </c>
      <c r="T15" s="27">
        <f t="shared" si="5"/>
        <v>-181.01560000000063</v>
      </c>
      <c r="U15" s="27">
        <v>0</v>
      </c>
    </row>
    <row r="16" spans="1:21" ht="15.75" x14ac:dyDescent="0.25">
      <c r="A16" s="25">
        <v>9</v>
      </c>
      <c r="B16" s="26" t="s">
        <v>40</v>
      </c>
      <c r="C16" s="27">
        <v>8220.68</v>
      </c>
      <c r="D16" s="27">
        <v>3480</v>
      </c>
      <c r="E16" s="27">
        <v>775</v>
      </c>
      <c r="F16" s="28">
        <v>0</v>
      </c>
      <c r="G16" s="27">
        <f t="shared" si="1"/>
        <v>4255</v>
      </c>
      <c r="H16" s="28">
        <v>0</v>
      </c>
      <c r="I16" s="27">
        <v>887.95600000000002</v>
      </c>
      <c r="J16" s="27">
        <v>0</v>
      </c>
      <c r="K16" s="27">
        <f t="shared" si="2"/>
        <v>887.95600000000002</v>
      </c>
      <c r="L16" s="27">
        <v>1846.8000000000002</v>
      </c>
      <c r="M16" s="27">
        <v>1319</v>
      </c>
      <c r="N16" s="27">
        <f t="shared" si="3"/>
        <v>8308.7560000000012</v>
      </c>
      <c r="O16" s="27">
        <f t="shared" si="0"/>
        <v>-88.076000000000931</v>
      </c>
      <c r="P16" s="27">
        <v>0</v>
      </c>
      <c r="Q16" s="27">
        <v>0</v>
      </c>
      <c r="R16" s="27">
        <f t="shared" si="4"/>
        <v>-88.076000000000931</v>
      </c>
      <c r="S16" s="27">
        <v>0</v>
      </c>
      <c r="T16" s="27">
        <f t="shared" si="5"/>
        <v>-88.076000000000931</v>
      </c>
      <c r="U16" s="27">
        <v>0</v>
      </c>
    </row>
    <row r="17" spans="1:21" ht="15.75" x14ac:dyDescent="0.25">
      <c r="A17" s="25">
        <v>10</v>
      </c>
      <c r="B17" s="26" t="s">
        <v>41</v>
      </c>
      <c r="C17" s="27">
        <v>8231.27</v>
      </c>
      <c r="D17" s="27">
        <v>3480</v>
      </c>
      <c r="E17" s="27">
        <v>775</v>
      </c>
      <c r="F17" s="28">
        <v>0</v>
      </c>
      <c r="G17" s="27">
        <f t="shared" si="1"/>
        <v>4255</v>
      </c>
      <c r="H17" s="28">
        <v>0</v>
      </c>
      <c r="I17" s="27">
        <v>824.30240000000003</v>
      </c>
      <c r="J17" s="27">
        <v>0</v>
      </c>
      <c r="K17" s="27">
        <f t="shared" si="2"/>
        <v>824.30240000000003</v>
      </c>
      <c r="L17" s="27">
        <v>1846.8000000000002</v>
      </c>
      <c r="M17" s="27">
        <v>1319</v>
      </c>
      <c r="N17" s="27">
        <f t="shared" si="3"/>
        <v>8245.1023999999998</v>
      </c>
      <c r="O17" s="27">
        <f t="shared" si="0"/>
        <v>-13.832399999999325</v>
      </c>
      <c r="P17" s="27">
        <v>0</v>
      </c>
      <c r="Q17" s="27">
        <v>0</v>
      </c>
      <c r="R17" s="27">
        <f t="shared" si="4"/>
        <v>-13.832399999999325</v>
      </c>
      <c r="S17" s="27">
        <v>0</v>
      </c>
      <c r="T17" s="27">
        <f t="shared" si="5"/>
        <v>-13.832399999999325</v>
      </c>
      <c r="U17" s="27">
        <v>0</v>
      </c>
    </row>
    <row r="18" spans="1:21" ht="15.75" x14ac:dyDescent="0.25">
      <c r="A18" s="25">
        <v>11</v>
      </c>
      <c r="B18" s="26" t="s">
        <v>42</v>
      </c>
      <c r="C18" s="27">
        <v>8198.4599999999991</v>
      </c>
      <c r="D18" s="27">
        <v>3480</v>
      </c>
      <c r="E18" s="27">
        <v>775</v>
      </c>
      <c r="F18" s="28">
        <v>0</v>
      </c>
      <c r="G18" s="27">
        <f t="shared" si="1"/>
        <v>4255</v>
      </c>
      <c r="H18" s="28">
        <v>0</v>
      </c>
      <c r="I18" s="27">
        <v>778.98559999999998</v>
      </c>
      <c r="J18" s="27">
        <v>0</v>
      </c>
      <c r="K18" s="27">
        <f t="shared" si="2"/>
        <v>778.98559999999998</v>
      </c>
      <c r="L18" s="27">
        <v>1846.8000000000002</v>
      </c>
      <c r="M18" s="27">
        <v>1319</v>
      </c>
      <c r="N18" s="27">
        <f t="shared" si="3"/>
        <v>8199.7855999999992</v>
      </c>
      <c r="O18" s="27">
        <f t="shared" si="0"/>
        <v>-1.3256000000001222</v>
      </c>
      <c r="P18" s="27">
        <v>0</v>
      </c>
      <c r="Q18" s="27">
        <v>0</v>
      </c>
      <c r="R18" s="27">
        <f t="shared" si="4"/>
        <v>-1.3256000000001222</v>
      </c>
      <c r="S18" s="27">
        <v>0</v>
      </c>
      <c r="T18" s="27">
        <f t="shared" si="5"/>
        <v>-1.3256000000001222</v>
      </c>
      <c r="U18" s="27">
        <v>0</v>
      </c>
    </row>
    <row r="19" spans="1:21" ht="15.75" x14ac:dyDescent="0.25">
      <c r="A19" s="25">
        <v>12</v>
      </c>
      <c r="B19" s="26" t="s">
        <v>43</v>
      </c>
      <c r="C19" s="27">
        <v>8178.02</v>
      </c>
      <c r="D19" s="27">
        <v>3480</v>
      </c>
      <c r="E19" s="27">
        <v>775</v>
      </c>
      <c r="F19" s="28">
        <v>0</v>
      </c>
      <c r="G19" s="27">
        <f t="shared" si="1"/>
        <v>4255</v>
      </c>
      <c r="H19" s="28">
        <v>0</v>
      </c>
      <c r="I19" s="27">
        <v>726.88959999999997</v>
      </c>
      <c r="J19" s="27">
        <v>0</v>
      </c>
      <c r="K19" s="27">
        <f t="shared" si="2"/>
        <v>726.88959999999997</v>
      </c>
      <c r="L19" s="27">
        <v>1846.8000000000002</v>
      </c>
      <c r="M19" s="27">
        <v>1319</v>
      </c>
      <c r="N19" s="27">
        <f t="shared" si="3"/>
        <v>8147.6896000000006</v>
      </c>
      <c r="O19" s="27">
        <f t="shared" si="0"/>
        <v>30.330399999999827</v>
      </c>
      <c r="P19" s="27">
        <v>0</v>
      </c>
      <c r="Q19" s="27">
        <v>0</v>
      </c>
      <c r="R19" s="27">
        <f t="shared" si="4"/>
        <v>30.330399999999827</v>
      </c>
      <c r="S19" s="27">
        <v>0</v>
      </c>
      <c r="T19" s="27">
        <f t="shared" si="5"/>
        <v>30.330399999999827</v>
      </c>
      <c r="U19" s="27">
        <v>0</v>
      </c>
    </row>
    <row r="20" spans="1:21" ht="15.75" x14ac:dyDescent="0.25">
      <c r="A20" s="25">
        <v>13</v>
      </c>
      <c r="B20" s="26" t="s">
        <v>44</v>
      </c>
      <c r="C20" s="27">
        <v>8181.65</v>
      </c>
      <c r="D20" s="27">
        <v>3480</v>
      </c>
      <c r="E20" s="27">
        <v>775</v>
      </c>
      <c r="F20" s="28">
        <v>0</v>
      </c>
      <c r="G20" s="27">
        <f t="shared" si="1"/>
        <v>4255</v>
      </c>
      <c r="H20" s="28">
        <v>0</v>
      </c>
      <c r="I20" s="27">
        <v>684.3424</v>
      </c>
      <c r="J20" s="27">
        <v>0</v>
      </c>
      <c r="K20" s="27">
        <f t="shared" si="2"/>
        <v>684.3424</v>
      </c>
      <c r="L20" s="27">
        <v>1846.8000000000002</v>
      </c>
      <c r="M20" s="27">
        <v>1319</v>
      </c>
      <c r="N20" s="27">
        <f t="shared" si="3"/>
        <v>8105.1423999999997</v>
      </c>
      <c r="O20" s="27">
        <f t="shared" si="0"/>
        <v>76.507599999999911</v>
      </c>
      <c r="P20" s="27">
        <v>0</v>
      </c>
      <c r="Q20" s="27">
        <v>0</v>
      </c>
      <c r="R20" s="27">
        <f t="shared" si="4"/>
        <v>76.507599999999911</v>
      </c>
      <c r="S20" s="27">
        <v>0</v>
      </c>
      <c r="T20" s="27">
        <f t="shared" si="5"/>
        <v>76.507599999999911</v>
      </c>
      <c r="U20" s="27">
        <v>0</v>
      </c>
    </row>
    <row r="21" spans="1:21" ht="15.75" x14ac:dyDescent="0.25">
      <c r="A21" s="25">
        <v>14</v>
      </c>
      <c r="B21" s="26" t="s">
        <v>45</v>
      </c>
      <c r="C21" s="27">
        <v>8267.2099999999991</v>
      </c>
      <c r="D21" s="27">
        <v>3480</v>
      </c>
      <c r="E21" s="27">
        <v>775</v>
      </c>
      <c r="F21" s="28">
        <v>100</v>
      </c>
      <c r="G21" s="27">
        <f t="shared" si="1"/>
        <v>4355</v>
      </c>
      <c r="H21" s="28">
        <v>0</v>
      </c>
      <c r="I21" s="27">
        <v>657.35120000000006</v>
      </c>
      <c r="J21" s="27">
        <v>0</v>
      </c>
      <c r="K21" s="27">
        <f t="shared" si="2"/>
        <v>657.35120000000006</v>
      </c>
      <c r="L21" s="27">
        <v>1846.8000000000002</v>
      </c>
      <c r="M21" s="27">
        <v>1319</v>
      </c>
      <c r="N21" s="27">
        <f t="shared" si="3"/>
        <v>8178.1512000000002</v>
      </c>
      <c r="O21" s="27">
        <f t="shared" si="0"/>
        <v>89.058799999998882</v>
      </c>
      <c r="P21" s="27">
        <v>0</v>
      </c>
      <c r="Q21" s="27">
        <v>0</v>
      </c>
      <c r="R21" s="27">
        <f t="shared" si="4"/>
        <v>89.058799999998882</v>
      </c>
      <c r="S21" s="27">
        <v>0</v>
      </c>
      <c r="T21" s="27">
        <f t="shared" si="5"/>
        <v>89.058799999998882</v>
      </c>
      <c r="U21" s="27">
        <v>0</v>
      </c>
    </row>
    <row r="22" spans="1:21" ht="15.75" x14ac:dyDescent="0.25">
      <c r="A22" s="25">
        <v>15</v>
      </c>
      <c r="B22" s="26" t="s">
        <v>46</v>
      </c>
      <c r="C22" s="27">
        <v>8227.35</v>
      </c>
      <c r="D22" s="27">
        <v>3480</v>
      </c>
      <c r="E22" s="27">
        <v>775</v>
      </c>
      <c r="F22" s="28">
        <v>100</v>
      </c>
      <c r="G22" s="27">
        <f t="shared" si="1"/>
        <v>4355</v>
      </c>
      <c r="H22" s="28">
        <v>0</v>
      </c>
      <c r="I22" s="27">
        <v>626.81360000000006</v>
      </c>
      <c r="J22" s="27">
        <v>0</v>
      </c>
      <c r="K22" s="27">
        <f t="shared" si="2"/>
        <v>626.81360000000006</v>
      </c>
      <c r="L22" s="27">
        <v>1846.8000000000002</v>
      </c>
      <c r="M22" s="27">
        <v>1319</v>
      </c>
      <c r="N22" s="27">
        <f t="shared" si="3"/>
        <v>8147.6136000000006</v>
      </c>
      <c r="O22" s="27">
        <f t="shared" si="0"/>
        <v>79.736399999999776</v>
      </c>
      <c r="P22" s="27">
        <v>0</v>
      </c>
      <c r="Q22" s="27">
        <v>0</v>
      </c>
      <c r="R22" s="27">
        <f t="shared" si="4"/>
        <v>79.736399999999776</v>
      </c>
      <c r="S22" s="27">
        <v>0</v>
      </c>
      <c r="T22" s="27">
        <f t="shared" si="5"/>
        <v>79.736399999999776</v>
      </c>
      <c r="U22" s="27">
        <v>0</v>
      </c>
    </row>
    <row r="23" spans="1:21" ht="15.75" x14ac:dyDescent="0.25">
      <c r="A23" s="25">
        <v>16</v>
      </c>
      <c r="B23" s="26" t="s">
        <v>47</v>
      </c>
      <c r="C23" s="27">
        <v>8223.7199999999993</v>
      </c>
      <c r="D23" s="27">
        <v>3480</v>
      </c>
      <c r="E23" s="27">
        <v>775</v>
      </c>
      <c r="F23" s="28">
        <v>100</v>
      </c>
      <c r="G23" s="27">
        <f t="shared" si="1"/>
        <v>4355</v>
      </c>
      <c r="H23" s="28">
        <v>0</v>
      </c>
      <c r="I23" s="27">
        <v>607.04319999999996</v>
      </c>
      <c r="J23" s="27">
        <v>0</v>
      </c>
      <c r="K23" s="27">
        <f t="shared" si="2"/>
        <v>607.04319999999996</v>
      </c>
      <c r="L23" s="27">
        <v>1846.8000000000002</v>
      </c>
      <c r="M23" s="27">
        <v>1319</v>
      </c>
      <c r="N23" s="27">
        <f t="shared" si="3"/>
        <v>8127.8432000000003</v>
      </c>
      <c r="O23" s="27">
        <f t="shared" si="0"/>
        <v>95.876799999999093</v>
      </c>
      <c r="P23" s="27">
        <v>0</v>
      </c>
      <c r="Q23" s="27">
        <v>0</v>
      </c>
      <c r="R23" s="27">
        <f t="shared" si="4"/>
        <v>95.876799999999093</v>
      </c>
      <c r="S23" s="27">
        <v>0</v>
      </c>
      <c r="T23" s="27">
        <f t="shared" si="5"/>
        <v>95.876799999999093</v>
      </c>
      <c r="U23" s="27">
        <v>0</v>
      </c>
    </row>
    <row r="24" spans="1:21" ht="15.75" x14ac:dyDescent="0.25">
      <c r="A24" s="25">
        <v>17</v>
      </c>
      <c r="B24" s="26" t="s">
        <v>48</v>
      </c>
      <c r="C24" s="27">
        <v>8241.61</v>
      </c>
      <c r="D24" s="27">
        <v>3480</v>
      </c>
      <c r="E24" s="27">
        <v>775</v>
      </c>
      <c r="F24" s="28">
        <v>0</v>
      </c>
      <c r="G24" s="27">
        <f t="shared" si="1"/>
        <v>4255</v>
      </c>
      <c r="H24" s="28">
        <v>0</v>
      </c>
      <c r="I24" s="27">
        <v>581.84160000000008</v>
      </c>
      <c r="J24" s="27">
        <v>0</v>
      </c>
      <c r="K24" s="27">
        <f t="shared" si="2"/>
        <v>581.84160000000008</v>
      </c>
      <c r="L24" s="27">
        <v>1846.8000000000002</v>
      </c>
      <c r="M24" s="27">
        <v>1319</v>
      </c>
      <c r="N24" s="27">
        <f t="shared" si="3"/>
        <v>8002.6415999999999</v>
      </c>
      <c r="O24" s="27">
        <f t="shared" si="0"/>
        <v>238.96840000000066</v>
      </c>
      <c r="P24" s="27">
        <v>0</v>
      </c>
      <c r="Q24" s="27">
        <v>200</v>
      </c>
      <c r="R24" s="27">
        <f t="shared" si="4"/>
        <v>38.968400000000656</v>
      </c>
      <c r="S24" s="27">
        <v>0</v>
      </c>
      <c r="T24" s="27">
        <f t="shared" si="5"/>
        <v>38.968400000000656</v>
      </c>
      <c r="U24" s="27">
        <v>0</v>
      </c>
    </row>
    <row r="25" spans="1:21" ht="15.75" x14ac:dyDescent="0.25">
      <c r="A25" s="25">
        <v>18</v>
      </c>
      <c r="B25" s="26" t="s">
        <v>49</v>
      </c>
      <c r="C25" s="27">
        <v>8357.2900000000009</v>
      </c>
      <c r="D25" s="27">
        <v>3480</v>
      </c>
      <c r="E25" s="27">
        <v>775</v>
      </c>
      <c r="F25" s="28">
        <v>0</v>
      </c>
      <c r="G25" s="27">
        <f t="shared" si="1"/>
        <v>4255</v>
      </c>
      <c r="H25" s="28">
        <v>0</v>
      </c>
      <c r="I25" s="27">
        <v>559.95760000000007</v>
      </c>
      <c r="J25" s="27">
        <v>0</v>
      </c>
      <c r="K25" s="27">
        <f t="shared" si="2"/>
        <v>559.95760000000007</v>
      </c>
      <c r="L25" s="27">
        <v>1846.8000000000002</v>
      </c>
      <c r="M25" s="27">
        <v>1319</v>
      </c>
      <c r="N25" s="27">
        <f t="shared" si="3"/>
        <v>7980.7575999999999</v>
      </c>
      <c r="O25" s="27">
        <f t="shared" si="0"/>
        <v>376.53240000000096</v>
      </c>
      <c r="P25" s="27">
        <v>0</v>
      </c>
      <c r="Q25" s="27">
        <v>400</v>
      </c>
      <c r="R25" s="27">
        <f t="shared" si="4"/>
        <v>-23.467599999999038</v>
      </c>
      <c r="S25" s="27">
        <v>0</v>
      </c>
      <c r="T25" s="27">
        <f t="shared" si="5"/>
        <v>-23.467599999999038</v>
      </c>
      <c r="U25" s="27">
        <v>0</v>
      </c>
    </row>
    <row r="26" spans="1:21" ht="15.75" x14ac:dyDescent="0.25">
      <c r="A26" s="25">
        <v>19</v>
      </c>
      <c r="B26" s="26" t="s">
        <v>50</v>
      </c>
      <c r="C26" s="27">
        <v>8423.18</v>
      </c>
      <c r="D26" s="27">
        <v>3480</v>
      </c>
      <c r="E26" s="27">
        <v>775</v>
      </c>
      <c r="F26" s="28">
        <v>50</v>
      </c>
      <c r="G26" s="27">
        <f t="shared" si="1"/>
        <v>4305</v>
      </c>
      <c r="H26" s="28">
        <v>0</v>
      </c>
      <c r="I26" s="27">
        <v>540.89679999999998</v>
      </c>
      <c r="J26" s="27">
        <v>0</v>
      </c>
      <c r="K26" s="27">
        <f t="shared" si="2"/>
        <v>540.89679999999998</v>
      </c>
      <c r="L26" s="27">
        <v>1846.8000000000002</v>
      </c>
      <c r="M26" s="27">
        <v>1319</v>
      </c>
      <c r="N26" s="27">
        <f t="shared" si="3"/>
        <v>8011.6968000000006</v>
      </c>
      <c r="O26" s="27">
        <f t="shared" si="0"/>
        <v>411.48319999999967</v>
      </c>
      <c r="P26" s="27">
        <v>0</v>
      </c>
      <c r="Q26" s="27">
        <v>400</v>
      </c>
      <c r="R26" s="27">
        <f t="shared" si="4"/>
        <v>11.48319999999967</v>
      </c>
      <c r="S26" s="27">
        <v>0</v>
      </c>
      <c r="T26" s="27">
        <f t="shared" si="5"/>
        <v>11.48319999999967</v>
      </c>
      <c r="U26" s="27">
        <v>0</v>
      </c>
    </row>
    <row r="27" spans="1:21" ht="15.75" x14ac:dyDescent="0.25">
      <c r="A27" s="25">
        <v>20</v>
      </c>
      <c r="B27" s="26" t="s">
        <v>51</v>
      </c>
      <c r="C27" s="27">
        <v>8495.6200000000008</v>
      </c>
      <c r="D27" s="27">
        <v>3480</v>
      </c>
      <c r="E27" s="27">
        <v>775</v>
      </c>
      <c r="F27" s="28">
        <v>0</v>
      </c>
      <c r="G27" s="27">
        <f t="shared" si="1"/>
        <v>4255</v>
      </c>
      <c r="H27" s="28">
        <v>0</v>
      </c>
      <c r="I27" s="27">
        <v>518.53840000000002</v>
      </c>
      <c r="J27" s="27">
        <v>0</v>
      </c>
      <c r="K27" s="27">
        <f t="shared" si="2"/>
        <v>518.53840000000002</v>
      </c>
      <c r="L27" s="27">
        <v>1846.8000000000002</v>
      </c>
      <c r="M27" s="27">
        <v>1319</v>
      </c>
      <c r="N27" s="27">
        <f t="shared" si="3"/>
        <v>7939.3384000000005</v>
      </c>
      <c r="O27" s="27">
        <f t="shared" si="0"/>
        <v>556.28160000000025</v>
      </c>
      <c r="P27" s="27">
        <v>0</v>
      </c>
      <c r="Q27" s="27">
        <v>600</v>
      </c>
      <c r="R27" s="27">
        <f t="shared" si="4"/>
        <v>-43.718399999999747</v>
      </c>
      <c r="S27" s="27">
        <v>0</v>
      </c>
      <c r="T27" s="27">
        <f t="shared" si="5"/>
        <v>-43.718399999999747</v>
      </c>
      <c r="U27" s="27">
        <v>0</v>
      </c>
    </row>
    <row r="28" spans="1:21" ht="15.75" x14ac:dyDescent="0.25">
      <c r="A28" s="25">
        <v>21</v>
      </c>
      <c r="B28" s="26" t="s">
        <v>52</v>
      </c>
      <c r="C28" s="27">
        <v>8635.25</v>
      </c>
      <c r="D28" s="27">
        <v>3480</v>
      </c>
      <c r="E28" s="27">
        <v>775</v>
      </c>
      <c r="F28" s="28">
        <v>100</v>
      </c>
      <c r="G28" s="27">
        <f t="shared" si="1"/>
        <v>4355</v>
      </c>
      <c r="H28" s="28">
        <v>0</v>
      </c>
      <c r="I28" s="27">
        <v>489.50880000000001</v>
      </c>
      <c r="J28" s="27">
        <v>0</v>
      </c>
      <c r="K28" s="27">
        <f t="shared" si="2"/>
        <v>489.50880000000001</v>
      </c>
      <c r="L28" s="27">
        <v>1846.8000000000002</v>
      </c>
      <c r="M28" s="27">
        <v>1319</v>
      </c>
      <c r="N28" s="27">
        <f t="shared" si="3"/>
        <v>8010.3087999999998</v>
      </c>
      <c r="O28" s="27">
        <f t="shared" si="0"/>
        <v>624.94120000000021</v>
      </c>
      <c r="P28" s="27">
        <v>0</v>
      </c>
      <c r="Q28" s="27">
        <v>600</v>
      </c>
      <c r="R28" s="27">
        <f t="shared" si="4"/>
        <v>24.941200000000208</v>
      </c>
      <c r="S28" s="27">
        <v>0</v>
      </c>
      <c r="T28" s="27">
        <f t="shared" si="5"/>
        <v>24.941200000000208</v>
      </c>
      <c r="U28" s="27">
        <v>0</v>
      </c>
    </row>
    <row r="29" spans="1:21" ht="15.75" x14ac:dyDescent="0.25">
      <c r="A29" s="25">
        <v>22</v>
      </c>
      <c r="B29" s="26" t="s">
        <v>53</v>
      </c>
      <c r="C29" s="27">
        <v>8753.7199999999993</v>
      </c>
      <c r="D29" s="27">
        <v>3480</v>
      </c>
      <c r="E29" s="27">
        <v>775</v>
      </c>
      <c r="F29" s="28">
        <v>150</v>
      </c>
      <c r="G29" s="27">
        <f t="shared" si="1"/>
        <v>4405</v>
      </c>
      <c r="H29" s="28">
        <v>0</v>
      </c>
      <c r="I29" s="27">
        <v>470.48320000000007</v>
      </c>
      <c r="J29" s="27">
        <v>0</v>
      </c>
      <c r="K29" s="27">
        <f t="shared" si="2"/>
        <v>470.48320000000007</v>
      </c>
      <c r="L29" s="27">
        <v>1846.8000000000002</v>
      </c>
      <c r="M29" s="27">
        <v>1319</v>
      </c>
      <c r="N29" s="27">
        <f t="shared" si="3"/>
        <v>8041.2831999999999</v>
      </c>
      <c r="O29" s="27">
        <f t="shared" si="0"/>
        <v>712.43679999999949</v>
      </c>
      <c r="P29" s="27">
        <v>0</v>
      </c>
      <c r="Q29" s="27">
        <v>700</v>
      </c>
      <c r="R29" s="27">
        <f t="shared" si="4"/>
        <v>12.436799999999494</v>
      </c>
      <c r="S29" s="27">
        <v>0</v>
      </c>
      <c r="T29" s="27">
        <f t="shared" si="5"/>
        <v>12.436799999999494</v>
      </c>
      <c r="U29" s="27">
        <v>0</v>
      </c>
    </row>
    <row r="30" spans="1:21" ht="15.75" x14ac:dyDescent="0.25">
      <c r="A30" s="25">
        <v>23</v>
      </c>
      <c r="B30" s="26" t="s">
        <v>54</v>
      </c>
      <c r="C30" s="27">
        <v>8756.23</v>
      </c>
      <c r="D30" s="27">
        <v>3480</v>
      </c>
      <c r="E30" s="27">
        <v>775</v>
      </c>
      <c r="F30" s="28">
        <v>200</v>
      </c>
      <c r="G30" s="27">
        <f t="shared" si="1"/>
        <v>4455</v>
      </c>
      <c r="H30" s="28">
        <v>3.7999999999999999E-2</v>
      </c>
      <c r="I30" s="27">
        <v>452.01840000000004</v>
      </c>
      <c r="J30" s="27">
        <v>0</v>
      </c>
      <c r="K30" s="27">
        <f t="shared" si="2"/>
        <v>452.05640000000005</v>
      </c>
      <c r="L30" s="27">
        <v>1846.8000000000002</v>
      </c>
      <c r="M30" s="27">
        <v>1319</v>
      </c>
      <c r="N30" s="27">
        <f t="shared" si="3"/>
        <v>8072.8564000000006</v>
      </c>
      <c r="O30" s="27">
        <f t="shared" si="0"/>
        <v>683.37359999999899</v>
      </c>
      <c r="P30" s="27">
        <v>0</v>
      </c>
      <c r="Q30" s="27">
        <v>700</v>
      </c>
      <c r="R30" s="27">
        <f t="shared" si="4"/>
        <v>-16.626400000001013</v>
      </c>
      <c r="S30" s="27">
        <v>0</v>
      </c>
      <c r="T30" s="27">
        <f t="shared" si="5"/>
        <v>-16.626400000001013</v>
      </c>
      <c r="U30" s="27">
        <v>0</v>
      </c>
    </row>
    <row r="31" spans="1:21" ht="15.75" x14ac:dyDescent="0.25">
      <c r="A31" s="25">
        <v>24</v>
      </c>
      <c r="B31" s="26" t="s">
        <v>55</v>
      </c>
      <c r="C31" s="27">
        <v>8777.75</v>
      </c>
      <c r="D31" s="27">
        <v>3480</v>
      </c>
      <c r="E31" s="27">
        <v>775</v>
      </c>
      <c r="F31" s="28">
        <v>250</v>
      </c>
      <c r="G31" s="27">
        <f t="shared" si="1"/>
        <v>4505</v>
      </c>
      <c r="H31" s="28">
        <v>0.19949999999999998</v>
      </c>
      <c r="I31" s="27">
        <v>432.18000000000006</v>
      </c>
      <c r="J31" s="27">
        <v>0</v>
      </c>
      <c r="K31" s="27">
        <f t="shared" si="2"/>
        <v>432.37950000000006</v>
      </c>
      <c r="L31" s="27">
        <v>1848.33</v>
      </c>
      <c r="M31" s="27">
        <v>1319</v>
      </c>
      <c r="N31" s="27">
        <f t="shared" si="3"/>
        <v>8104.7094999999999</v>
      </c>
      <c r="O31" s="27">
        <f t="shared" si="0"/>
        <v>673.04050000000007</v>
      </c>
      <c r="P31" s="27">
        <v>0</v>
      </c>
      <c r="Q31" s="27">
        <v>700</v>
      </c>
      <c r="R31" s="27">
        <f t="shared" si="4"/>
        <v>-26.959499999999935</v>
      </c>
      <c r="S31" s="27">
        <v>0</v>
      </c>
      <c r="T31" s="27">
        <f t="shared" si="5"/>
        <v>-26.959499999999935</v>
      </c>
      <c r="U31" s="27">
        <v>0</v>
      </c>
    </row>
    <row r="32" spans="1:21" ht="15.75" x14ac:dyDescent="0.25">
      <c r="A32" s="25">
        <v>25</v>
      </c>
      <c r="B32" s="26" t="s">
        <v>56</v>
      </c>
      <c r="C32" s="27">
        <v>8820.14</v>
      </c>
      <c r="D32" s="27">
        <v>3480</v>
      </c>
      <c r="E32" s="27">
        <v>775</v>
      </c>
      <c r="F32" s="28">
        <v>50</v>
      </c>
      <c r="G32" s="27">
        <f t="shared" si="1"/>
        <v>4305</v>
      </c>
      <c r="H32" s="28">
        <v>5.415</v>
      </c>
      <c r="I32" s="27">
        <v>410.74399999999997</v>
      </c>
      <c r="J32" s="27">
        <v>0</v>
      </c>
      <c r="K32" s="27">
        <f t="shared" si="2"/>
        <v>416.15899999999999</v>
      </c>
      <c r="L32" s="27">
        <v>1848.4099999999999</v>
      </c>
      <c r="M32" s="27">
        <v>1319</v>
      </c>
      <c r="N32" s="27">
        <f t="shared" si="3"/>
        <v>7888.5689999999995</v>
      </c>
      <c r="O32" s="27">
        <f t="shared" si="0"/>
        <v>931.57099999999991</v>
      </c>
      <c r="P32" s="27">
        <v>0</v>
      </c>
      <c r="Q32" s="27">
        <v>900</v>
      </c>
      <c r="R32" s="27">
        <f t="shared" si="4"/>
        <v>31.570999999999913</v>
      </c>
      <c r="S32" s="27">
        <v>0</v>
      </c>
      <c r="T32" s="27">
        <f t="shared" si="5"/>
        <v>31.570999999999913</v>
      </c>
      <c r="U32" s="27">
        <v>0</v>
      </c>
    </row>
    <row r="33" spans="1:21" ht="15.75" x14ac:dyDescent="0.25">
      <c r="A33" s="25">
        <v>26</v>
      </c>
      <c r="B33" s="26" t="s">
        <v>57</v>
      </c>
      <c r="C33" s="27">
        <v>8946.61</v>
      </c>
      <c r="D33" s="27">
        <v>3480</v>
      </c>
      <c r="E33" s="27">
        <v>775</v>
      </c>
      <c r="F33" s="28">
        <v>150</v>
      </c>
      <c r="G33" s="27">
        <f t="shared" si="1"/>
        <v>4405</v>
      </c>
      <c r="H33" s="28">
        <v>18.990499999999997</v>
      </c>
      <c r="I33" s="27">
        <v>404.72480000000002</v>
      </c>
      <c r="J33" s="27">
        <v>0</v>
      </c>
      <c r="K33" s="27">
        <f t="shared" si="2"/>
        <v>423.71530000000001</v>
      </c>
      <c r="L33" s="27">
        <v>1848.4099999999999</v>
      </c>
      <c r="M33" s="27">
        <v>1319</v>
      </c>
      <c r="N33" s="27">
        <f t="shared" si="3"/>
        <v>7996.1252999999997</v>
      </c>
      <c r="O33" s="27">
        <f t="shared" si="0"/>
        <v>950.48470000000088</v>
      </c>
      <c r="P33" s="27">
        <v>0</v>
      </c>
      <c r="Q33" s="27">
        <v>1000</v>
      </c>
      <c r="R33" s="27">
        <f t="shared" si="4"/>
        <v>-49.515299999999115</v>
      </c>
      <c r="S33" s="27">
        <v>0</v>
      </c>
      <c r="T33" s="27">
        <f t="shared" si="5"/>
        <v>-49.515299999999115</v>
      </c>
      <c r="U33" s="27">
        <v>0</v>
      </c>
    </row>
    <row r="34" spans="1:21" ht="15.75" x14ac:dyDescent="0.25">
      <c r="A34" s="25">
        <v>27</v>
      </c>
      <c r="B34" s="26" t="s">
        <v>58</v>
      </c>
      <c r="C34" s="27">
        <v>8934.4699999999993</v>
      </c>
      <c r="D34" s="27">
        <v>3480</v>
      </c>
      <c r="E34" s="27">
        <v>775</v>
      </c>
      <c r="F34" s="28">
        <v>100</v>
      </c>
      <c r="G34" s="27">
        <f t="shared" si="1"/>
        <v>4355</v>
      </c>
      <c r="H34" s="28">
        <v>35.939449999999994</v>
      </c>
      <c r="I34" s="27">
        <v>394.18640000000005</v>
      </c>
      <c r="J34" s="27">
        <v>0</v>
      </c>
      <c r="K34" s="27">
        <f t="shared" si="2"/>
        <v>430.12585000000001</v>
      </c>
      <c r="L34" s="27">
        <v>1848.4099999999999</v>
      </c>
      <c r="M34" s="27">
        <v>1319</v>
      </c>
      <c r="N34" s="27">
        <f t="shared" si="3"/>
        <v>7952.5358500000002</v>
      </c>
      <c r="O34" s="27">
        <f t="shared" si="0"/>
        <v>981.93414999999914</v>
      </c>
      <c r="P34" s="27">
        <v>0</v>
      </c>
      <c r="Q34" s="27">
        <v>1000</v>
      </c>
      <c r="R34" s="27">
        <f t="shared" si="4"/>
        <v>-18.065850000000864</v>
      </c>
      <c r="S34" s="27">
        <v>0</v>
      </c>
      <c r="T34" s="27">
        <f t="shared" si="5"/>
        <v>-18.065850000000864</v>
      </c>
      <c r="U34" s="27">
        <v>0</v>
      </c>
    </row>
    <row r="35" spans="1:21" ht="15.75" x14ac:dyDescent="0.25">
      <c r="A35" s="25">
        <v>28</v>
      </c>
      <c r="B35" s="26" t="s">
        <v>59</v>
      </c>
      <c r="C35" s="27">
        <v>8883.74</v>
      </c>
      <c r="D35" s="27">
        <v>3480</v>
      </c>
      <c r="E35" s="27">
        <v>775</v>
      </c>
      <c r="F35" s="28">
        <v>0</v>
      </c>
      <c r="G35" s="27">
        <f t="shared" si="1"/>
        <v>4255</v>
      </c>
      <c r="H35" s="28">
        <v>77.128600000000006</v>
      </c>
      <c r="I35" s="27">
        <v>389</v>
      </c>
      <c r="J35" s="27">
        <v>0</v>
      </c>
      <c r="K35" s="27">
        <f t="shared" si="2"/>
        <v>466.12860000000001</v>
      </c>
      <c r="L35" s="27">
        <v>1848.4099999999999</v>
      </c>
      <c r="M35" s="27">
        <v>1319</v>
      </c>
      <c r="N35" s="27">
        <f t="shared" si="3"/>
        <v>7888.5385999999999</v>
      </c>
      <c r="O35" s="27">
        <f t="shared" si="0"/>
        <v>995.20139999999992</v>
      </c>
      <c r="P35" s="27">
        <v>0</v>
      </c>
      <c r="Q35" s="27">
        <v>1000</v>
      </c>
      <c r="R35" s="27">
        <f t="shared" si="4"/>
        <v>-4.7986000000000786</v>
      </c>
      <c r="S35" s="27">
        <v>0</v>
      </c>
      <c r="T35" s="27">
        <f t="shared" si="5"/>
        <v>-4.7986000000000786</v>
      </c>
      <c r="U35" s="27">
        <v>0</v>
      </c>
    </row>
    <row r="36" spans="1:21" ht="15.75" x14ac:dyDescent="0.25">
      <c r="A36" s="25">
        <v>29</v>
      </c>
      <c r="B36" s="26" t="s">
        <v>60</v>
      </c>
      <c r="C36" s="27">
        <v>9036.19</v>
      </c>
      <c r="D36" s="27">
        <v>3480</v>
      </c>
      <c r="E36" s="27">
        <v>775</v>
      </c>
      <c r="F36" s="28">
        <v>0</v>
      </c>
      <c r="G36" s="27">
        <f t="shared" si="1"/>
        <v>4255</v>
      </c>
      <c r="H36" s="28">
        <v>204.13029999999998</v>
      </c>
      <c r="I36" s="27">
        <v>381.04720000000003</v>
      </c>
      <c r="J36" s="27">
        <v>0</v>
      </c>
      <c r="K36" s="27">
        <f t="shared" si="2"/>
        <v>585.17750000000001</v>
      </c>
      <c r="L36" s="27">
        <v>1847.33</v>
      </c>
      <c r="M36" s="27">
        <v>1319</v>
      </c>
      <c r="N36" s="27">
        <f t="shared" si="3"/>
        <v>8006.5074999999997</v>
      </c>
      <c r="O36" s="27">
        <f t="shared" si="0"/>
        <v>1029.6825000000008</v>
      </c>
      <c r="P36" s="27">
        <v>0</v>
      </c>
      <c r="Q36" s="27">
        <v>1000</v>
      </c>
      <c r="R36" s="27">
        <f t="shared" si="4"/>
        <v>29.6825000000008</v>
      </c>
      <c r="S36" s="27">
        <v>0</v>
      </c>
      <c r="T36" s="27">
        <f t="shared" si="5"/>
        <v>29.6825000000008</v>
      </c>
      <c r="U36" s="27">
        <v>0</v>
      </c>
    </row>
    <row r="37" spans="1:21" ht="15.75" x14ac:dyDescent="0.25">
      <c r="A37" s="25">
        <v>30</v>
      </c>
      <c r="B37" s="26" t="s">
        <v>61</v>
      </c>
      <c r="C37" s="27">
        <v>9065.83</v>
      </c>
      <c r="D37" s="27">
        <v>3480</v>
      </c>
      <c r="E37" s="27">
        <v>775</v>
      </c>
      <c r="F37" s="28">
        <v>0</v>
      </c>
      <c r="G37" s="27">
        <f t="shared" si="1"/>
        <v>4255</v>
      </c>
      <c r="H37" s="28">
        <v>356.27089999999998</v>
      </c>
      <c r="I37" s="27">
        <v>297.79554999999999</v>
      </c>
      <c r="J37" s="27">
        <v>0</v>
      </c>
      <c r="K37" s="27">
        <f t="shared" si="2"/>
        <v>654.06645000000003</v>
      </c>
      <c r="L37" s="27">
        <v>1847.33</v>
      </c>
      <c r="M37" s="27">
        <v>1319</v>
      </c>
      <c r="N37" s="27">
        <f t="shared" si="3"/>
        <v>8075.3964500000002</v>
      </c>
      <c r="O37" s="27">
        <f t="shared" si="0"/>
        <v>990.43354999999974</v>
      </c>
      <c r="P37" s="27">
        <v>0</v>
      </c>
      <c r="Q37" s="27">
        <v>1000</v>
      </c>
      <c r="R37" s="27">
        <f t="shared" si="4"/>
        <v>-9.566450000000259</v>
      </c>
      <c r="S37" s="27">
        <v>0</v>
      </c>
      <c r="T37" s="27">
        <f t="shared" si="5"/>
        <v>-9.566450000000259</v>
      </c>
      <c r="U37" s="27">
        <v>0</v>
      </c>
    </row>
    <row r="38" spans="1:21" ht="15.75" x14ac:dyDescent="0.25">
      <c r="A38" s="25">
        <v>31</v>
      </c>
      <c r="B38" s="26" t="s">
        <v>62</v>
      </c>
      <c r="C38" s="27">
        <v>9003.7099999999991</v>
      </c>
      <c r="D38" s="27">
        <v>3480</v>
      </c>
      <c r="E38" s="27">
        <v>775</v>
      </c>
      <c r="F38" s="28">
        <v>0</v>
      </c>
      <c r="G38" s="27">
        <f t="shared" si="1"/>
        <v>4255</v>
      </c>
      <c r="H38" s="28">
        <v>521.7200499999999</v>
      </c>
      <c r="I38" s="27">
        <v>225.3895</v>
      </c>
      <c r="J38" s="27">
        <v>0</v>
      </c>
      <c r="K38" s="27">
        <f t="shared" si="2"/>
        <v>747.1095499999999</v>
      </c>
      <c r="L38" s="27">
        <v>1847.33</v>
      </c>
      <c r="M38" s="27">
        <v>1319</v>
      </c>
      <c r="N38" s="27">
        <f t="shared" si="3"/>
        <v>8168.4395500000001</v>
      </c>
      <c r="O38" s="27">
        <f t="shared" si="0"/>
        <v>835.27044999999907</v>
      </c>
      <c r="P38" s="27">
        <v>0</v>
      </c>
      <c r="Q38" s="27">
        <v>800</v>
      </c>
      <c r="R38" s="27">
        <f t="shared" si="4"/>
        <v>35.270449999999073</v>
      </c>
      <c r="S38" s="27">
        <v>0</v>
      </c>
      <c r="T38" s="27">
        <f t="shared" si="5"/>
        <v>35.270449999999073</v>
      </c>
      <c r="U38" s="27">
        <v>0</v>
      </c>
    </row>
    <row r="39" spans="1:21" ht="15.75" x14ac:dyDescent="0.25">
      <c r="A39" s="25">
        <v>32</v>
      </c>
      <c r="B39" s="26" t="s">
        <v>63</v>
      </c>
      <c r="C39" s="27">
        <v>9151.3799999999992</v>
      </c>
      <c r="D39" s="27">
        <v>3480</v>
      </c>
      <c r="E39" s="27">
        <v>775</v>
      </c>
      <c r="F39" s="28">
        <v>0</v>
      </c>
      <c r="G39" s="27">
        <f t="shared" si="1"/>
        <v>4255</v>
      </c>
      <c r="H39" s="28">
        <v>717.54829999999993</v>
      </c>
      <c r="I39" s="27">
        <v>212.74</v>
      </c>
      <c r="J39" s="27">
        <v>0</v>
      </c>
      <c r="K39" s="27">
        <f t="shared" si="2"/>
        <v>930.28829999999994</v>
      </c>
      <c r="L39" s="27">
        <v>1847.33</v>
      </c>
      <c r="M39" s="27">
        <v>1319</v>
      </c>
      <c r="N39" s="27">
        <f t="shared" si="3"/>
        <v>8351.6183000000001</v>
      </c>
      <c r="O39" s="27">
        <f t="shared" si="0"/>
        <v>799.76169999999911</v>
      </c>
      <c r="P39" s="27">
        <v>0</v>
      </c>
      <c r="Q39" s="27">
        <v>800</v>
      </c>
      <c r="R39" s="27">
        <f t="shared" si="4"/>
        <v>-0.23830000000089058</v>
      </c>
      <c r="S39" s="27">
        <v>0</v>
      </c>
      <c r="T39" s="27">
        <f t="shared" si="5"/>
        <v>-0.23830000000089058</v>
      </c>
      <c r="U39" s="27">
        <v>0</v>
      </c>
    </row>
    <row r="40" spans="1:21" ht="15.75" x14ac:dyDescent="0.25">
      <c r="A40" s="25">
        <v>33</v>
      </c>
      <c r="B40" s="26" t="s">
        <v>64</v>
      </c>
      <c r="C40" s="27">
        <v>9786.17</v>
      </c>
      <c r="D40" s="27">
        <v>3480</v>
      </c>
      <c r="E40" s="27">
        <v>775</v>
      </c>
      <c r="F40" s="28">
        <v>50</v>
      </c>
      <c r="G40" s="27">
        <f t="shared" si="1"/>
        <v>4305</v>
      </c>
      <c r="H40" s="28">
        <v>968.8537</v>
      </c>
      <c r="I40" s="27">
        <v>321.38800000000003</v>
      </c>
      <c r="J40" s="27">
        <v>0</v>
      </c>
      <c r="K40" s="27">
        <f t="shared" si="2"/>
        <v>1290.2417</v>
      </c>
      <c r="L40" s="27">
        <v>1847.33</v>
      </c>
      <c r="M40" s="27">
        <v>1319</v>
      </c>
      <c r="N40" s="27">
        <f t="shared" si="3"/>
        <v>8761.5717000000004</v>
      </c>
      <c r="O40" s="27">
        <f t="shared" si="0"/>
        <v>1024.5982999999997</v>
      </c>
      <c r="P40" s="27">
        <v>0</v>
      </c>
      <c r="Q40" s="27">
        <v>1000</v>
      </c>
      <c r="R40" s="27">
        <f t="shared" si="4"/>
        <v>24.598299999999654</v>
      </c>
      <c r="S40" s="27">
        <v>0</v>
      </c>
      <c r="T40" s="27">
        <f t="shared" si="5"/>
        <v>24.598299999999654</v>
      </c>
      <c r="U40" s="27">
        <v>0</v>
      </c>
    </row>
    <row r="41" spans="1:21" ht="15.75" x14ac:dyDescent="0.25">
      <c r="A41" s="25">
        <v>34</v>
      </c>
      <c r="B41" s="26" t="s">
        <v>65</v>
      </c>
      <c r="C41" s="27">
        <v>10296.86</v>
      </c>
      <c r="D41" s="27">
        <v>3480</v>
      </c>
      <c r="E41" s="27">
        <v>775</v>
      </c>
      <c r="F41" s="28">
        <v>0</v>
      </c>
      <c r="G41" s="27">
        <f t="shared" si="1"/>
        <v>4255</v>
      </c>
      <c r="H41" s="28">
        <v>1221.09295</v>
      </c>
      <c r="I41" s="27">
        <v>317.95120000000003</v>
      </c>
      <c r="J41" s="27">
        <v>0</v>
      </c>
      <c r="K41" s="27">
        <f t="shared" si="2"/>
        <v>1539.0441499999999</v>
      </c>
      <c r="L41" s="27">
        <v>1847.33</v>
      </c>
      <c r="M41" s="27">
        <v>1319</v>
      </c>
      <c r="N41" s="27">
        <f t="shared" si="3"/>
        <v>8960.3741499999996</v>
      </c>
      <c r="O41" s="27">
        <f t="shared" si="0"/>
        <v>1336.4858500000009</v>
      </c>
      <c r="P41" s="27">
        <v>0</v>
      </c>
      <c r="Q41" s="27">
        <v>1300</v>
      </c>
      <c r="R41" s="27">
        <f t="shared" si="4"/>
        <v>36.485850000000937</v>
      </c>
      <c r="S41" s="27">
        <v>0</v>
      </c>
      <c r="T41" s="27">
        <f t="shared" si="5"/>
        <v>36.485850000000937</v>
      </c>
      <c r="U41" s="27">
        <v>0</v>
      </c>
    </row>
    <row r="42" spans="1:21" ht="15.75" x14ac:dyDescent="0.25">
      <c r="A42" s="25">
        <v>35</v>
      </c>
      <c r="B42" s="26" t="s">
        <v>66</v>
      </c>
      <c r="C42" s="27">
        <v>10656.11</v>
      </c>
      <c r="D42" s="27">
        <v>3480</v>
      </c>
      <c r="E42" s="27">
        <v>775</v>
      </c>
      <c r="F42" s="28">
        <v>0</v>
      </c>
      <c r="G42" s="27">
        <f t="shared" si="1"/>
        <v>4255</v>
      </c>
      <c r="H42" s="28">
        <v>1469.0115999999998</v>
      </c>
      <c r="I42" s="27">
        <v>317.40160000000003</v>
      </c>
      <c r="J42" s="27">
        <v>0</v>
      </c>
      <c r="K42" s="27">
        <f t="shared" si="2"/>
        <v>1786.4132</v>
      </c>
      <c r="L42" s="27">
        <v>1847.33</v>
      </c>
      <c r="M42" s="27">
        <v>1319</v>
      </c>
      <c r="N42" s="27">
        <f t="shared" si="3"/>
        <v>9207.7432000000008</v>
      </c>
      <c r="O42" s="27">
        <f t="shared" si="0"/>
        <v>1448.3667999999998</v>
      </c>
      <c r="P42" s="27">
        <v>0</v>
      </c>
      <c r="Q42" s="27">
        <v>1400</v>
      </c>
      <c r="R42" s="27">
        <f t="shared" si="4"/>
        <v>48.366799999999785</v>
      </c>
      <c r="S42" s="27">
        <v>0</v>
      </c>
      <c r="T42" s="27">
        <f t="shared" si="5"/>
        <v>48.366799999999785</v>
      </c>
      <c r="U42" s="27">
        <v>0</v>
      </c>
    </row>
    <row r="43" spans="1:21" ht="15.75" x14ac:dyDescent="0.25">
      <c r="A43" s="25">
        <v>36</v>
      </c>
      <c r="B43" s="26" t="s">
        <v>67</v>
      </c>
      <c r="C43" s="27">
        <v>10980.87</v>
      </c>
      <c r="D43" s="27">
        <v>3480</v>
      </c>
      <c r="E43" s="27">
        <v>775</v>
      </c>
      <c r="F43" s="28">
        <v>0</v>
      </c>
      <c r="G43" s="27">
        <f t="shared" si="1"/>
        <v>4255</v>
      </c>
      <c r="H43" s="28">
        <v>1711.7318500000001</v>
      </c>
      <c r="I43" s="27">
        <v>322.67040000000003</v>
      </c>
      <c r="J43" s="27">
        <v>0</v>
      </c>
      <c r="K43" s="27">
        <f t="shared" si="2"/>
        <v>2034.4022500000001</v>
      </c>
      <c r="L43" s="27">
        <v>1847.33</v>
      </c>
      <c r="M43" s="27">
        <v>1319</v>
      </c>
      <c r="N43" s="27">
        <f t="shared" si="3"/>
        <v>9455.7322500000009</v>
      </c>
      <c r="O43" s="27">
        <f t="shared" si="0"/>
        <v>1525.1377499999999</v>
      </c>
      <c r="P43" s="27">
        <v>0</v>
      </c>
      <c r="Q43" s="27">
        <v>1500</v>
      </c>
      <c r="R43" s="27">
        <f t="shared" si="4"/>
        <v>25.137749999999869</v>
      </c>
      <c r="S43" s="27">
        <v>0</v>
      </c>
      <c r="T43" s="27">
        <f t="shared" si="5"/>
        <v>25.137749999999869</v>
      </c>
      <c r="U43" s="27">
        <v>0</v>
      </c>
    </row>
    <row r="44" spans="1:21" ht="15.75" x14ac:dyDescent="0.25">
      <c r="A44" s="25">
        <v>37</v>
      </c>
      <c r="B44" s="26" t="s">
        <v>68</v>
      </c>
      <c r="C44" s="27">
        <v>11689.2</v>
      </c>
      <c r="D44" s="27">
        <v>3600</v>
      </c>
      <c r="E44" s="27">
        <v>775</v>
      </c>
      <c r="F44" s="28">
        <v>0</v>
      </c>
      <c r="G44" s="27">
        <f t="shared" si="1"/>
        <v>4375</v>
      </c>
      <c r="H44" s="28">
        <v>1951.6866500000001</v>
      </c>
      <c r="I44" s="27">
        <v>411.13099999999997</v>
      </c>
      <c r="J44" s="27">
        <v>0</v>
      </c>
      <c r="K44" s="27">
        <f t="shared" si="2"/>
        <v>2362.81765</v>
      </c>
      <c r="L44" s="27">
        <v>1847.33</v>
      </c>
      <c r="M44" s="27">
        <v>1319</v>
      </c>
      <c r="N44" s="27">
        <f t="shared" si="3"/>
        <v>9904.147649999999</v>
      </c>
      <c r="O44" s="27">
        <f t="shared" si="0"/>
        <v>1785.0523500000018</v>
      </c>
      <c r="P44" s="27">
        <v>0</v>
      </c>
      <c r="Q44" s="27">
        <v>1800</v>
      </c>
      <c r="R44" s="27">
        <f t="shared" si="4"/>
        <v>-14.947649999998248</v>
      </c>
      <c r="S44" s="27">
        <v>0</v>
      </c>
      <c r="T44" s="27">
        <f t="shared" si="5"/>
        <v>-14.947649999998248</v>
      </c>
      <c r="U44" s="27">
        <v>0</v>
      </c>
    </row>
    <row r="45" spans="1:21" ht="15.75" x14ac:dyDescent="0.25">
      <c r="A45" s="25">
        <v>38</v>
      </c>
      <c r="B45" s="26" t="s">
        <v>69</v>
      </c>
      <c r="C45" s="27">
        <v>12376.06</v>
      </c>
      <c r="D45" s="27">
        <v>3600</v>
      </c>
      <c r="E45" s="27">
        <v>775</v>
      </c>
      <c r="F45" s="28">
        <v>250</v>
      </c>
      <c r="G45" s="27">
        <f t="shared" si="1"/>
        <v>4625</v>
      </c>
      <c r="H45" s="28">
        <v>2169.6935999999996</v>
      </c>
      <c r="I45" s="27">
        <v>418.58800000000002</v>
      </c>
      <c r="J45" s="27">
        <v>0</v>
      </c>
      <c r="K45" s="27">
        <f t="shared" si="2"/>
        <v>2588.2815999999998</v>
      </c>
      <c r="L45" s="27">
        <v>1847.33</v>
      </c>
      <c r="M45" s="27">
        <v>1319</v>
      </c>
      <c r="N45" s="27">
        <f t="shared" si="3"/>
        <v>10379.6116</v>
      </c>
      <c r="O45" s="27">
        <f t="shared" si="0"/>
        <v>1996.4483999999993</v>
      </c>
      <c r="P45" s="27">
        <v>0</v>
      </c>
      <c r="Q45" s="27">
        <v>2000</v>
      </c>
      <c r="R45" s="27">
        <f t="shared" si="4"/>
        <v>-3.5516000000006898</v>
      </c>
      <c r="S45" s="27">
        <v>0</v>
      </c>
      <c r="T45" s="27">
        <f t="shared" si="5"/>
        <v>-3.5516000000006898</v>
      </c>
      <c r="U45" s="27">
        <v>0</v>
      </c>
    </row>
    <row r="46" spans="1:21" ht="15.75" x14ac:dyDescent="0.25">
      <c r="A46" s="25">
        <v>39</v>
      </c>
      <c r="B46" s="26" t="s">
        <v>70</v>
      </c>
      <c r="C46" s="27">
        <v>12381.95</v>
      </c>
      <c r="D46" s="27">
        <v>3600</v>
      </c>
      <c r="E46" s="27">
        <v>775</v>
      </c>
      <c r="F46" s="28">
        <v>200</v>
      </c>
      <c r="G46" s="27">
        <f t="shared" si="1"/>
        <v>4575</v>
      </c>
      <c r="H46" s="28">
        <v>2368.4602</v>
      </c>
      <c r="I46" s="27">
        <v>346.464</v>
      </c>
      <c r="J46" s="27">
        <v>0</v>
      </c>
      <c r="K46" s="27">
        <f t="shared" si="2"/>
        <v>2714.9241999999999</v>
      </c>
      <c r="L46" s="27">
        <v>1847.33</v>
      </c>
      <c r="M46" s="27">
        <v>1319</v>
      </c>
      <c r="N46" s="27">
        <f t="shared" si="3"/>
        <v>10456.254199999999</v>
      </c>
      <c r="O46" s="27">
        <f t="shared" si="0"/>
        <v>1925.6958000000013</v>
      </c>
      <c r="P46" s="27">
        <v>0</v>
      </c>
      <c r="Q46" s="27">
        <v>1900</v>
      </c>
      <c r="R46" s="27">
        <f t="shared" si="4"/>
        <v>25.695800000001327</v>
      </c>
      <c r="S46" s="27">
        <v>0</v>
      </c>
      <c r="T46" s="27">
        <f t="shared" si="5"/>
        <v>25.695800000001327</v>
      </c>
      <c r="U46" s="27">
        <v>0</v>
      </c>
    </row>
    <row r="47" spans="1:21" ht="15.75" x14ac:dyDescent="0.25">
      <c r="A47" s="25">
        <v>40</v>
      </c>
      <c r="B47" s="26" t="s">
        <v>71</v>
      </c>
      <c r="C47" s="27">
        <v>12350.06</v>
      </c>
      <c r="D47" s="27">
        <v>3600</v>
      </c>
      <c r="E47" s="27">
        <v>775</v>
      </c>
      <c r="F47" s="28">
        <v>100</v>
      </c>
      <c r="G47" s="27">
        <f t="shared" si="1"/>
        <v>4475</v>
      </c>
      <c r="H47" s="28">
        <v>2562.6763000000001</v>
      </c>
      <c r="I47" s="27">
        <v>357.35599999999999</v>
      </c>
      <c r="J47" s="27">
        <v>0</v>
      </c>
      <c r="K47" s="27">
        <f t="shared" si="2"/>
        <v>2920.0322999999999</v>
      </c>
      <c r="L47" s="27">
        <v>1848.37</v>
      </c>
      <c r="M47" s="27">
        <v>1319</v>
      </c>
      <c r="N47" s="27">
        <f t="shared" si="3"/>
        <v>10562.4023</v>
      </c>
      <c r="O47" s="27">
        <f t="shared" si="0"/>
        <v>1787.6576999999997</v>
      </c>
      <c r="P47" s="27">
        <v>0</v>
      </c>
      <c r="Q47" s="27">
        <v>1800</v>
      </c>
      <c r="R47" s="27">
        <f t="shared" si="4"/>
        <v>-12.34230000000025</v>
      </c>
      <c r="S47" s="27">
        <v>0</v>
      </c>
      <c r="T47" s="27">
        <f t="shared" si="5"/>
        <v>-12.34230000000025</v>
      </c>
      <c r="U47" s="27">
        <v>0</v>
      </c>
    </row>
    <row r="48" spans="1:21" ht="15.75" x14ac:dyDescent="0.25">
      <c r="A48" s="25">
        <v>41</v>
      </c>
      <c r="B48" s="26" t="s">
        <v>72</v>
      </c>
      <c r="C48" s="27">
        <v>12341.63</v>
      </c>
      <c r="D48" s="27">
        <v>3700</v>
      </c>
      <c r="E48" s="27">
        <v>775</v>
      </c>
      <c r="F48" s="28">
        <v>150</v>
      </c>
      <c r="G48" s="27">
        <f t="shared" si="1"/>
        <v>4625</v>
      </c>
      <c r="H48" s="28">
        <v>2722.8976000000002</v>
      </c>
      <c r="I48" s="27">
        <v>369.67200000000003</v>
      </c>
      <c r="J48" s="27">
        <v>0</v>
      </c>
      <c r="K48" s="27">
        <f t="shared" si="2"/>
        <v>3092.5696000000003</v>
      </c>
      <c r="L48" s="27">
        <v>1848.4099999999999</v>
      </c>
      <c r="M48" s="27">
        <v>1319</v>
      </c>
      <c r="N48" s="27">
        <f t="shared" si="3"/>
        <v>10884.979600000001</v>
      </c>
      <c r="O48" s="27">
        <f t="shared" si="0"/>
        <v>1456.6503999999986</v>
      </c>
      <c r="P48" s="27">
        <v>0</v>
      </c>
      <c r="Q48" s="27">
        <v>1500</v>
      </c>
      <c r="R48" s="27">
        <f t="shared" si="4"/>
        <v>-43.349600000001374</v>
      </c>
      <c r="S48" s="27">
        <v>0</v>
      </c>
      <c r="T48" s="27">
        <f t="shared" si="5"/>
        <v>-43.349600000001374</v>
      </c>
      <c r="U48" s="27">
        <v>0</v>
      </c>
    </row>
    <row r="49" spans="1:21" ht="15.75" x14ac:dyDescent="0.25">
      <c r="A49" s="25">
        <v>42</v>
      </c>
      <c r="B49" s="26" t="s">
        <v>73</v>
      </c>
      <c r="C49" s="27">
        <v>12447.76</v>
      </c>
      <c r="D49" s="27">
        <v>3700</v>
      </c>
      <c r="E49" s="27">
        <v>775</v>
      </c>
      <c r="F49" s="28">
        <v>100</v>
      </c>
      <c r="G49" s="27">
        <f t="shared" si="1"/>
        <v>4575</v>
      </c>
      <c r="H49" s="28">
        <v>2864.3449999999998</v>
      </c>
      <c r="I49" s="27">
        <v>389.69040000000001</v>
      </c>
      <c r="J49" s="27">
        <v>0</v>
      </c>
      <c r="K49" s="27">
        <f t="shared" si="2"/>
        <v>3254.0353999999998</v>
      </c>
      <c r="L49" s="27">
        <v>1850.1100000000001</v>
      </c>
      <c r="M49" s="27">
        <v>1319</v>
      </c>
      <c r="N49" s="27">
        <f t="shared" si="3"/>
        <v>10998.145399999999</v>
      </c>
      <c r="O49" s="27">
        <f t="shared" si="0"/>
        <v>1449.6146000000008</v>
      </c>
      <c r="P49" s="27">
        <v>0</v>
      </c>
      <c r="Q49" s="27">
        <v>1400</v>
      </c>
      <c r="R49" s="27">
        <f t="shared" si="4"/>
        <v>49.614600000000792</v>
      </c>
      <c r="S49" s="27">
        <v>0</v>
      </c>
      <c r="T49" s="27">
        <f t="shared" si="5"/>
        <v>49.614600000000792</v>
      </c>
      <c r="U49" s="27">
        <v>0</v>
      </c>
    </row>
    <row r="50" spans="1:21" ht="15.75" x14ac:dyDescent="0.25">
      <c r="A50" s="25">
        <v>43</v>
      </c>
      <c r="B50" s="26" t="s">
        <v>74</v>
      </c>
      <c r="C50" s="27">
        <v>12489.15</v>
      </c>
      <c r="D50" s="27">
        <v>3700</v>
      </c>
      <c r="E50" s="27">
        <v>775</v>
      </c>
      <c r="F50" s="28">
        <v>0</v>
      </c>
      <c r="G50" s="27">
        <f t="shared" si="1"/>
        <v>4475</v>
      </c>
      <c r="H50" s="28">
        <v>3001.4508999999998</v>
      </c>
      <c r="I50" s="27">
        <v>401.18080000000003</v>
      </c>
      <c r="J50" s="27">
        <v>0</v>
      </c>
      <c r="K50" s="27">
        <f t="shared" si="2"/>
        <v>3402.6316999999999</v>
      </c>
      <c r="L50" s="27">
        <v>1850.21</v>
      </c>
      <c r="M50" s="27">
        <v>1319</v>
      </c>
      <c r="N50" s="27">
        <f t="shared" si="3"/>
        <v>11046.841700000001</v>
      </c>
      <c r="O50" s="27">
        <f t="shared" si="0"/>
        <v>1442.3082999999988</v>
      </c>
      <c r="P50" s="27">
        <v>0</v>
      </c>
      <c r="Q50" s="27">
        <v>1400</v>
      </c>
      <c r="R50" s="27">
        <f t="shared" si="4"/>
        <v>42.308299999998781</v>
      </c>
      <c r="S50" s="27">
        <v>0</v>
      </c>
      <c r="T50" s="27">
        <f t="shared" si="5"/>
        <v>42.308299999998781</v>
      </c>
      <c r="U50" s="27">
        <v>0</v>
      </c>
    </row>
    <row r="51" spans="1:21" ht="15.75" x14ac:dyDescent="0.25">
      <c r="A51" s="25">
        <v>44</v>
      </c>
      <c r="B51" s="26" t="s">
        <v>75</v>
      </c>
      <c r="C51" s="27">
        <v>12438.59</v>
      </c>
      <c r="D51" s="27">
        <v>3700</v>
      </c>
      <c r="E51" s="27">
        <v>775</v>
      </c>
      <c r="F51" s="28">
        <v>0</v>
      </c>
      <c r="G51" s="27">
        <f t="shared" si="1"/>
        <v>4475</v>
      </c>
      <c r="H51" s="28">
        <v>3072.1707999999999</v>
      </c>
      <c r="I51" s="27">
        <v>417.25280000000004</v>
      </c>
      <c r="J51" s="27">
        <v>0</v>
      </c>
      <c r="K51" s="27">
        <f t="shared" si="2"/>
        <v>3489.4236000000001</v>
      </c>
      <c r="L51" s="27">
        <v>1850.21</v>
      </c>
      <c r="M51" s="27">
        <v>1319</v>
      </c>
      <c r="N51" s="27">
        <f t="shared" si="3"/>
        <v>11133.633600000001</v>
      </c>
      <c r="O51" s="27">
        <f t="shared" si="0"/>
        <v>1304.9563999999991</v>
      </c>
      <c r="P51" s="27">
        <v>0</v>
      </c>
      <c r="Q51" s="27">
        <v>1300</v>
      </c>
      <c r="R51" s="27">
        <f t="shared" si="4"/>
        <v>4.9563999999991211</v>
      </c>
      <c r="S51" s="27">
        <v>0</v>
      </c>
      <c r="T51" s="27">
        <f t="shared" si="5"/>
        <v>4.9563999999991211</v>
      </c>
      <c r="U51" s="27">
        <v>0</v>
      </c>
    </row>
    <row r="52" spans="1:21" ht="15.75" x14ac:dyDescent="0.25">
      <c r="A52" s="25">
        <v>45</v>
      </c>
      <c r="B52" s="26" t="s">
        <v>76</v>
      </c>
      <c r="C52" s="27">
        <v>12451.88</v>
      </c>
      <c r="D52" s="27">
        <v>3800</v>
      </c>
      <c r="E52" s="27">
        <v>775</v>
      </c>
      <c r="F52" s="28">
        <v>0</v>
      </c>
      <c r="G52" s="27">
        <f t="shared" si="1"/>
        <v>4575</v>
      </c>
      <c r="H52" s="28">
        <v>3117.9294499999996</v>
      </c>
      <c r="I52" s="27">
        <v>427.73599999999999</v>
      </c>
      <c r="J52" s="27">
        <v>0</v>
      </c>
      <c r="K52" s="27">
        <f t="shared" si="2"/>
        <v>3545.6654499999995</v>
      </c>
      <c r="L52" s="27">
        <v>1850.21</v>
      </c>
      <c r="M52" s="27">
        <v>1319</v>
      </c>
      <c r="N52" s="27">
        <f t="shared" si="3"/>
        <v>11289.87545</v>
      </c>
      <c r="O52" s="27">
        <f t="shared" si="0"/>
        <v>1162.0045499999997</v>
      </c>
      <c r="P52" s="27">
        <v>0</v>
      </c>
      <c r="Q52" s="27">
        <v>1200</v>
      </c>
      <c r="R52" s="27">
        <f t="shared" si="4"/>
        <v>-37.995450000000346</v>
      </c>
      <c r="S52" s="27">
        <v>0</v>
      </c>
      <c r="T52" s="27">
        <f t="shared" si="5"/>
        <v>-37.995450000000346</v>
      </c>
      <c r="U52" s="27">
        <v>0</v>
      </c>
    </row>
    <row r="53" spans="1:21" ht="15.75" x14ac:dyDescent="0.25">
      <c r="A53" s="25">
        <v>46</v>
      </c>
      <c r="B53" s="26" t="s">
        <v>77</v>
      </c>
      <c r="C53" s="27">
        <v>12602.64</v>
      </c>
      <c r="D53" s="27">
        <v>3800</v>
      </c>
      <c r="E53" s="27">
        <v>775</v>
      </c>
      <c r="F53" s="28">
        <v>100</v>
      </c>
      <c r="G53" s="27">
        <f t="shared" si="1"/>
        <v>4675</v>
      </c>
      <c r="H53" s="28">
        <v>3155.2615999999998</v>
      </c>
      <c r="I53" s="27">
        <v>446.71679999999998</v>
      </c>
      <c r="J53" s="27">
        <v>0</v>
      </c>
      <c r="K53" s="27">
        <f t="shared" si="2"/>
        <v>3601.9784</v>
      </c>
      <c r="L53" s="27">
        <v>1850.21</v>
      </c>
      <c r="M53" s="27">
        <v>1319</v>
      </c>
      <c r="N53" s="27">
        <f t="shared" si="3"/>
        <v>11446.188399999999</v>
      </c>
      <c r="O53" s="27">
        <f t="shared" si="0"/>
        <v>1156.4516000000003</v>
      </c>
      <c r="P53" s="27">
        <v>0</v>
      </c>
      <c r="Q53" s="27">
        <v>1200</v>
      </c>
      <c r="R53" s="27">
        <f t="shared" si="4"/>
        <v>-43.548399999999674</v>
      </c>
      <c r="S53" s="27">
        <v>0</v>
      </c>
      <c r="T53" s="27">
        <f t="shared" si="5"/>
        <v>-43.548399999999674</v>
      </c>
      <c r="U53" s="27">
        <v>0</v>
      </c>
    </row>
    <row r="54" spans="1:21" ht="15.75" x14ac:dyDescent="0.25">
      <c r="A54" s="25">
        <v>47</v>
      </c>
      <c r="B54" s="26" t="s">
        <v>78</v>
      </c>
      <c r="C54" s="27">
        <v>12674.03</v>
      </c>
      <c r="D54" s="27">
        <v>3800</v>
      </c>
      <c r="E54" s="27">
        <v>775</v>
      </c>
      <c r="F54" s="28">
        <v>100</v>
      </c>
      <c r="G54" s="27">
        <f t="shared" si="1"/>
        <v>4675</v>
      </c>
      <c r="H54" s="28">
        <v>3183.6466499999997</v>
      </c>
      <c r="I54" s="27">
        <v>463.40000000000003</v>
      </c>
      <c r="J54" s="27">
        <v>0</v>
      </c>
      <c r="K54" s="27">
        <f t="shared" si="2"/>
        <v>3647.0466499999998</v>
      </c>
      <c r="L54" s="27">
        <v>1850.21</v>
      </c>
      <c r="M54" s="27">
        <v>1319</v>
      </c>
      <c r="N54" s="27">
        <f t="shared" si="3"/>
        <v>11491.256649999999</v>
      </c>
      <c r="O54" s="27">
        <f t="shared" si="0"/>
        <v>1182.7733500000013</v>
      </c>
      <c r="P54" s="27">
        <v>0</v>
      </c>
      <c r="Q54" s="27">
        <v>1200</v>
      </c>
      <c r="R54" s="27">
        <f t="shared" si="4"/>
        <v>-17.226649999998699</v>
      </c>
      <c r="S54" s="27">
        <v>0</v>
      </c>
      <c r="T54" s="27">
        <f t="shared" si="5"/>
        <v>-17.226649999998699</v>
      </c>
      <c r="U54" s="27">
        <v>0</v>
      </c>
    </row>
    <row r="55" spans="1:21" ht="15.75" x14ac:dyDescent="0.25">
      <c r="A55" s="25">
        <v>48</v>
      </c>
      <c r="B55" s="26" t="s">
        <v>79</v>
      </c>
      <c r="C55" s="27">
        <v>12753.86</v>
      </c>
      <c r="D55" s="27">
        <v>3800</v>
      </c>
      <c r="E55" s="27">
        <v>775</v>
      </c>
      <c r="F55" s="28">
        <v>250</v>
      </c>
      <c r="G55" s="27">
        <f t="shared" si="1"/>
        <v>4825</v>
      </c>
      <c r="H55" s="28">
        <v>3212.0744500000001</v>
      </c>
      <c r="I55" s="27">
        <v>481.9128</v>
      </c>
      <c r="J55" s="27">
        <v>0</v>
      </c>
      <c r="K55" s="27">
        <f t="shared" si="2"/>
        <v>3693.9872500000001</v>
      </c>
      <c r="L55" s="27">
        <v>1850.21</v>
      </c>
      <c r="M55" s="27">
        <v>1319</v>
      </c>
      <c r="N55" s="27">
        <f t="shared" si="3"/>
        <v>11688.197250000001</v>
      </c>
      <c r="O55" s="27">
        <f t="shared" si="0"/>
        <v>1065.6627499999995</v>
      </c>
      <c r="P55" s="27">
        <v>0</v>
      </c>
      <c r="Q55" s="27">
        <v>1100</v>
      </c>
      <c r="R55" s="27">
        <f t="shared" si="4"/>
        <v>-34.337250000000495</v>
      </c>
      <c r="S55" s="27">
        <v>0</v>
      </c>
      <c r="T55" s="27">
        <f t="shared" si="5"/>
        <v>-34.337250000000495</v>
      </c>
      <c r="U55" s="27">
        <v>0</v>
      </c>
    </row>
    <row r="56" spans="1:21" ht="15.75" x14ac:dyDescent="0.25">
      <c r="A56" s="25">
        <v>49</v>
      </c>
      <c r="B56" s="26" t="s">
        <v>80</v>
      </c>
      <c r="C56" s="27">
        <v>12627.94</v>
      </c>
      <c r="D56" s="27">
        <v>3930</v>
      </c>
      <c r="E56" s="27">
        <v>775</v>
      </c>
      <c r="F56" s="28">
        <v>50</v>
      </c>
      <c r="G56" s="27">
        <f t="shared" si="1"/>
        <v>4755</v>
      </c>
      <c r="H56" s="28">
        <v>3242.0279500000001</v>
      </c>
      <c r="I56" s="27">
        <v>509.66080000000005</v>
      </c>
      <c r="J56" s="27">
        <v>0</v>
      </c>
      <c r="K56" s="27">
        <f t="shared" si="2"/>
        <v>3751.6887500000003</v>
      </c>
      <c r="L56" s="27">
        <v>1850.21</v>
      </c>
      <c r="M56" s="27">
        <v>1319</v>
      </c>
      <c r="N56" s="27">
        <f t="shared" si="3"/>
        <v>11675.89875</v>
      </c>
      <c r="O56" s="27">
        <f t="shared" si="0"/>
        <v>952.04125000000022</v>
      </c>
      <c r="P56" s="27">
        <v>0</v>
      </c>
      <c r="Q56" s="27">
        <v>1000</v>
      </c>
      <c r="R56" s="27">
        <f t="shared" si="4"/>
        <v>-47.958749999999782</v>
      </c>
      <c r="S56" s="27">
        <v>0</v>
      </c>
      <c r="T56" s="27">
        <f t="shared" si="5"/>
        <v>-47.958749999999782</v>
      </c>
      <c r="U56" s="27">
        <v>0</v>
      </c>
    </row>
    <row r="57" spans="1:21" ht="15.75" x14ac:dyDescent="0.25">
      <c r="A57" s="25">
        <v>50</v>
      </c>
      <c r="B57" s="26" t="s">
        <v>81</v>
      </c>
      <c r="C57" s="27">
        <v>12606.76</v>
      </c>
      <c r="D57" s="27">
        <v>3930</v>
      </c>
      <c r="E57" s="27">
        <v>775</v>
      </c>
      <c r="F57" s="28">
        <v>0</v>
      </c>
      <c r="G57" s="27">
        <f t="shared" si="1"/>
        <v>4705</v>
      </c>
      <c r="H57" s="28">
        <v>3234.1857</v>
      </c>
      <c r="I57" s="27">
        <v>532.99760000000003</v>
      </c>
      <c r="J57" s="27">
        <v>0</v>
      </c>
      <c r="K57" s="27">
        <f t="shared" si="2"/>
        <v>3767.1833000000001</v>
      </c>
      <c r="L57" s="27">
        <v>1850.21</v>
      </c>
      <c r="M57" s="27">
        <v>1319</v>
      </c>
      <c r="N57" s="27">
        <f t="shared" si="3"/>
        <v>11641.3933</v>
      </c>
      <c r="O57" s="27">
        <f t="shared" si="0"/>
        <v>965.36670000000049</v>
      </c>
      <c r="P57" s="27">
        <v>0</v>
      </c>
      <c r="Q57" s="27">
        <v>1000</v>
      </c>
      <c r="R57" s="27">
        <f t="shared" si="4"/>
        <v>-34.633299999999508</v>
      </c>
      <c r="S57" s="27">
        <v>0</v>
      </c>
      <c r="T57" s="27">
        <f t="shared" si="5"/>
        <v>-34.633299999999508</v>
      </c>
      <c r="U57" s="27">
        <v>0</v>
      </c>
    </row>
    <row r="58" spans="1:21" ht="15.75" x14ac:dyDescent="0.25">
      <c r="A58" s="25">
        <v>51</v>
      </c>
      <c r="B58" s="26" t="s">
        <v>82</v>
      </c>
      <c r="C58" s="27">
        <v>12482.13</v>
      </c>
      <c r="D58" s="27">
        <v>3930</v>
      </c>
      <c r="E58" s="27">
        <v>775</v>
      </c>
      <c r="F58" s="28">
        <v>200</v>
      </c>
      <c r="G58" s="27">
        <f t="shared" si="1"/>
        <v>4905</v>
      </c>
      <c r="H58" s="28">
        <v>3226.6664500000002</v>
      </c>
      <c r="I58" s="27">
        <v>547.08800000000008</v>
      </c>
      <c r="J58" s="27">
        <v>0</v>
      </c>
      <c r="K58" s="27">
        <f t="shared" si="2"/>
        <v>3773.7544500000004</v>
      </c>
      <c r="L58" s="27">
        <v>1850.21</v>
      </c>
      <c r="M58" s="27">
        <v>1319</v>
      </c>
      <c r="N58" s="27">
        <f t="shared" si="3"/>
        <v>11847.964449999999</v>
      </c>
      <c r="O58" s="27">
        <f t="shared" si="0"/>
        <v>634.16554999999971</v>
      </c>
      <c r="P58" s="27">
        <v>0</v>
      </c>
      <c r="Q58" s="27">
        <v>600</v>
      </c>
      <c r="R58" s="27">
        <f t="shared" si="4"/>
        <v>34.165549999999712</v>
      </c>
      <c r="S58" s="27">
        <v>0</v>
      </c>
      <c r="T58" s="27">
        <f t="shared" si="5"/>
        <v>34.165549999999712</v>
      </c>
      <c r="U58" s="27">
        <v>0</v>
      </c>
    </row>
    <row r="59" spans="1:21" ht="15.75" x14ac:dyDescent="0.25">
      <c r="A59" s="25">
        <v>52</v>
      </c>
      <c r="B59" s="26" t="s">
        <v>83</v>
      </c>
      <c r="C59" s="27">
        <v>12384.01</v>
      </c>
      <c r="D59" s="27">
        <v>3930</v>
      </c>
      <c r="E59" s="27">
        <v>775</v>
      </c>
      <c r="F59" s="28">
        <v>0</v>
      </c>
      <c r="G59" s="27">
        <f t="shared" si="1"/>
        <v>4705</v>
      </c>
      <c r="H59" s="28">
        <v>3225.9140499999994</v>
      </c>
      <c r="I59" s="27">
        <v>569.06719999999996</v>
      </c>
      <c r="J59" s="27">
        <v>0</v>
      </c>
      <c r="K59" s="27">
        <f t="shared" si="2"/>
        <v>3794.9812499999994</v>
      </c>
      <c r="L59" s="27">
        <v>1848.0500000000002</v>
      </c>
      <c r="M59" s="27">
        <v>1319</v>
      </c>
      <c r="N59" s="27">
        <f t="shared" si="3"/>
        <v>11667.03125</v>
      </c>
      <c r="O59" s="27">
        <f t="shared" si="0"/>
        <v>716.97875000000022</v>
      </c>
      <c r="P59" s="27">
        <v>0</v>
      </c>
      <c r="Q59" s="27">
        <v>700</v>
      </c>
      <c r="R59" s="27">
        <f t="shared" si="4"/>
        <v>16.978750000000218</v>
      </c>
      <c r="S59" s="27">
        <v>0</v>
      </c>
      <c r="T59" s="27">
        <f t="shared" si="5"/>
        <v>16.978750000000218</v>
      </c>
      <c r="U59" s="27">
        <v>0</v>
      </c>
    </row>
    <row r="60" spans="1:21" ht="15.75" x14ac:dyDescent="0.25">
      <c r="A60" s="25">
        <v>53</v>
      </c>
      <c r="B60" s="26" t="s">
        <v>84</v>
      </c>
      <c r="C60" s="27">
        <v>12177.89</v>
      </c>
      <c r="D60" s="27">
        <v>4100</v>
      </c>
      <c r="E60" s="27">
        <v>775</v>
      </c>
      <c r="F60" s="28">
        <v>0</v>
      </c>
      <c r="G60" s="27">
        <f t="shared" si="1"/>
        <v>4875</v>
      </c>
      <c r="H60" s="28">
        <v>3217.5739999999996</v>
      </c>
      <c r="I60" s="27">
        <v>584.94320000000005</v>
      </c>
      <c r="J60" s="27">
        <v>0</v>
      </c>
      <c r="K60" s="27">
        <f t="shared" si="2"/>
        <v>3802.5171999999998</v>
      </c>
      <c r="L60" s="27">
        <v>1848.0500000000002</v>
      </c>
      <c r="M60" s="27">
        <v>1319</v>
      </c>
      <c r="N60" s="27">
        <f t="shared" si="3"/>
        <v>11844.567200000001</v>
      </c>
      <c r="O60" s="27">
        <f t="shared" si="0"/>
        <v>333.3227999999981</v>
      </c>
      <c r="P60" s="27">
        <v>0</v>
      </c>
      <c r="Q60" s="27">
        <v>300</v>
      </c>
      <c r="R60" s="27">
        <f t="shared" si="4"/>
        <v>33.322799999998097</v>
      </c>
      <c r="S60" s="27">
        <v>0</v>
      </c>
      <c r="T60" s="27">
        <f t="shared" si="5"/>
        <v>33.322799999998097</v>
      </c>
      <c r="U60" s="27">
        <v>0</v>
      </c>
    </row>
    <row r="61" spans="1:21" ht="15.75" x14ac:dyDescent="0.25">
      <c r="A61" s="25">
        <v>54</v>
      </c>
      <c r="B61" s="26" t="s">
        <v>85</v>
      </c>
      <c r="C61" s="27">
        <v>12195.09</v>
      </c>
      <c r="D61" s="27">
        <v>4100</v>
      </c>
      <c r="E61" s="27">
        <v>775</v>
      </c>
      <c r="F61" s="28">
        <v>50</v>
      </c>
      <c r="G61" s="27">
        <f t="shared" si="1"/>
        <v>4925</v>
      </c>
      <c r="H61" s="28">
        <v>3194.1659999999997</v>
      </c>
      <c r="I61" s="27">
        <v>597.46960000000001</v>
      </c>
      <c r="J61" s="27">
        <v>0</v>
      </c>
      <c r="K61" s="27">
        <f t="shared" si="2"/>
        <v>3791.6355999999996</v>
      </c>
      <c r="L61" s="27">
        <v>1848.0500000000002</v>
      </c>
      <c r="M61" s="27">
        <v>1319</v>
      </c>
      <c r="N61" s="27">
        <f t="shared" si="3"/>
        <v>11883.685600000001</v>
      </c>
      <c r="O61" s="27">
        <f t="shared" si="0"/>
        <v>311.40439999999944</v>
      </c>
      <c r="P61" s="27">
        <v>0</v>
      </c>
      <c r="Q61" s="27">
        <v>300</v>
      </c>
      <c r="R61" s="27">
        <f t="shared" si="4"/>
        <v>11.404399999999441</v>
      </c>
      <c r="S61" s="27">
        <v>0</v>
      </c>
      <c r="T61" s="27">
        <f t="shared" si="5"/>
        <v>11.404399999999441</v>
      </c>
      <c r="U61" s="27">
        <v>0</v>
      </c>
    </row>
    <row r="62" spans="1:21" ht="15.75" x14ac:dyDescent="0.25">
      <c r="A62" s="25">
        <v>55</v>
      </c>
      <c r="B62" s="26" t="s">
        <v>86</v>
      </c>
      <c r="C62" s="27">
        <v>12078.79</v>
      </c>
      <c r="D62" s="27">
        <v>4100</v>
      </c>
      <c r="E62" s="27">
        <v>775</v>
      </c>
      <c r="F62" s="28">
        <v>0</v>
      </c>
      <c r="G62" s="27">
        <f t="shared" si="1"/>
        <v>4875</v>
      </c>
      <c r="H62" s="28">
        <v>3168.1397999999999</v>
      </c>
      <c r="I62" s="27">
        <v>608.96879999999999</v>
      </c>
      <c r="J62" s="27">
        <v>0</v>
      </c>
      <c r="K62" s="27">
        <f t="shared" si="2"/>
        <v>3777.1086</v>
      </c>
      <c r="L62" s="27">
        <v>1848.0500000000002</v>
      </c>
      <c r="M62" s="27">
        <v>1319</v>
      </c>
      <c r="N62" s="27">
        <f t="shared" si="3"/>
        <v>11819.158599999999</v>
      </c>
      <c r="O62" s="27">
        <f t="shared" si="0"/>
        <v>259.63140000000203</v>
      </c>
      <c r="P62" s="27">
        <v>0</v>
      </c>
      <c r="Q62" s="27">
        <v>300</v>
      </c>
      <c r="R62" s="27">
        <f t="shared" si="4"/>
        <v>-40.368599999997969</v>
      </c>
      <c r="S62" s="27">
        <v>0</v>
      </c>
      <c r="T62" s="27">
        <f t="shared" si="5"/>
        <v>-40.368599999997969</v>
      </c>
      <c r="U62" s="27">
        <v>0</v>
      </c>
    </row>
    <row r="63" spans="1:21" ht="15.75" x14ac:dyDescent="0.25">
      <c r="A63" s="25">
        <v>56</v>
      </c>
      <c r="B63" s="26" t="s">
        <v>87</v>
      </c>
      <c r="C63" s="27">
        <v>12069.12</v>
      </c>
      <c r="D63" s="27">
        <v>4100</v>
      </c>
      <c r="E63" s="27">
        <v>775</v>
      </c>
      <c r="F63" s="28">
        <v>0</v>
      </c>
      <c r="G63" s="27">
        <f t="shared" si="1"/>
        <v>4875</v>
      </c>
      <c r="H63" s="28">
        <v>3110.9117999999999</v>
      </c>
      <c r="I63" s="27">
        <v>622.47920000000011</v>
      </c>
      <c r="J63" s="27">
        <v>0</v>
      </c>
      <c r="K63" s="27">
        <f t="shared" si="2"/>
        <v>3733.3910000000001</v>
      </c>
      <c r="L63" s="27">
        <v>1848.0500000000002</v>
      </c>
      <c r="M63" s="27">
        <v>1319</v>
      </c>
      <c r="N63" s="27">
        <f t="shared" si="3"/>
        <v>11775.440999999999</v>
      </c>
      <c r="O63" s="27">
        <f t="shared" si="0"/>
        <v>293.67900000000191</v>
      </c>
      <c r="P63" s="27">
        <v>0</v>
      </c>
      <c r="Q63" s="27">
        <v>300</v>
      </c>
      <c r="R63" s="27">
        <f t="shared" si="4"/>
        <v>-6.3209999999980937</v>
      </c>
      <c r="S63" s="27">
        <v>0</v>
      </c>
      <c r="T63" s="27">
        <f t="shared" si="5"/>
        <v>-6.3209999999980937</v>
      </c>
      <c r="U63" s="27">
        <v>0</v>
      </c>
    </row>
    <row r="64" spans="1:21" ht="15.75" x14ac:dyDescent="0.25">
      <c r="A64" s="25">
        <v>57</v>
      </c>
      <c r="B64" s="26" t="s">
        <v>88</v>
      </c>
      <c r="C64" s="27">
        <v>12041.29</v>
      </c>
      <c r="D64" s="27">
        <v>4100</v>
      </c>
      <c r="E64" s="27">
        <v>775</v>
      </c>
      <c r="F64" s="28">
        <v>0</v>
      </c>
      <c r="G64" s="27">
        <f t="shared" si="1"/>
        <v>4875</v>
      </c>
      <c r="H64" s="28">
        <v>3039.2067499999998</v>
      </c>
      <c r="I64" s="27">
        <v>625.46720000000005</v>
      </c>
      <c r="J64" s="27">
        <v>0</v>
      </c>
      <c r="K64" s="27">
        <f t="shared" si="2"/>
        <v>3664.6739499999999</v>
      </c>
      <c r="L64" s="27">
        <v>1848.0500000000002</v>
      </c>
      <c r="M64" s="27">
        <v>1319</v>
      </c>
      <c r="N64" s="27">
        <f t="shared" si="3"/>
        <v>11706.72395</v>
      </c>
      <c r="O64" s="27">
        <f t="shared" si="0"/>
        <v>334.56605000000127</v>
      </c>
      <c r="P64" s="27">
        <v>0</v>
      </c>
      <c r="Q64" s="27">
        <v>300</v>
      </c>
      <c r="R64" s="27">
        <f t="shared" si="4"/>
        <v>34.566050000001269</v>
      </c>
      <c r="S64" s="27">
        <v>0</v>
      </c>
      <c r="T64" s="27">
        <f t="shared" si="5"/>
        <v>34.566050000001269</v>
      </c>
      <c r="U64" s="27">
        <v>0</v>
      </c>
    </row>
    <row r="65" spans="1:21" ht="15.75" x14ac:dyDescent="0.25">
      <c r="A65" s="25">
        <v>58</v>
      </c>
      <c r="B65" s="26" t="s">
        <v>89</v>
      </c>
      <c r="C65" s="27">
        <v>12072.57</v>
      </c>
      <c r="D65" s="27">
        <v>4100</v>
      </c>
      <c r="E65" s="27">
        <v>775</v>
      </c>
      <c r="F65" s="28">
        <v>0</v>
      </c>
      <c r="G65" s="27">
        <f t="shared" si="1"/>
        <v>4875</v>
      </c>
      <c r="H65" s="28">
        <v>2911.8468999999996</v>
      </c>
      <c r="I65" s="27">
        <v>642.13280000000009</v>
      </c>
      <c r="J65" s="27">
        <v>0</v>
      </c>
      <c r="K65" s="27">
        <f t="shared" si="2"/>
        <v>3553.9796999999999</v>
      </c>
      <c r="L65" s="27">
        <v>1848.0500000000002</v>
      </c>
      <c r="M65" s="27">
        <v>1319</v>
      </c>
      <c r="N65" s="27">
        <f t="shared" si="3"/>
        <v>11596.029699999999</v>
      </c>
      <c r="O65" s="27">
        <f t="shared" si="0"/>
        <v>476.54030000000057</v>
      </c>
      <c r="P65" s="27">
        <v>0</v>
      </c>
      <c r="Q65" s="27">
        <v>500</v>
      </c>
      <c r="R65" s="27">
        <f t="shared" si="4"/>
        <v>-23.45969999999943</v>
      </c>
      <c r="S65" s="27">
        <v>0</v>
      </c>
      <c r="T65" s="27">
        <f t="shared" si="5"/>
        <v>-23.45969999999943</v>
      </c>
      <c r="U65" s="27">
        <v>0</v>
      </c>
    </row>
    <row r="66" spans="1:21" ht="15.75" x14ac:dyDescent="0.25">
      <c r="A66" s="25">
        <v>59</v>
      </c>
      <c r="B66" s="26" t="s">
        <v>90</v>
      </c>
      <c r="C66" s="27">
        <v>12162.67</v>
      </c>
      <c r="D66" s="27">
        <v>4100</v>
      </c>
      <c r="E66" s="27">
        <v>775</v>
      </c>
      <c r="F66" s="28">
        <v>150</v>
      </c>
      <c r="G66" s="27">
        <f t="shared" si="1"/>
        <v>5025</v>
      </c>
      <c r="H66" s="28">
        <v>2779.1641999999997</v>
      </c>
      <c r="I66" s="27">
        <v>650.55360000000007</v>
      </c>
      <c r="J66" s="27">
        <v>0</v>
      </c>
      <c r="K66" s="27">
        <f t="shared" si="2"/>
        <v>3429.7177999999999</v>
      </c>
      <c r="L66" s="27">
        <v>1848.0500000000002</v>
      </c>
      <c r="M66" s="27">
        <v>1319</v>
      </c>
      <c r="N66" s="27">
        <f t="shared" si="3"/>
        <v>11621.767800000001</v>
      </c>
      <c r="O66" s="27">
        <f t="shared" si="0"/>
        <v>540.90219999999863</v>
      </c>
      <c r="P66" s="27">
        <v>0</v>
      </c>
      <c r="Q66" s="27">
        <v>500</v>
      </c>
      <c r="R66" s="27">
        <f t="shared" si="4"/>
        <v>40.902199999998629</v>
      </c>
      <c r="S66" s="27">
        <v>0</v>
      </c>
      <c r="T66" s="27">
        <f t="shared" si="5"/>
        <v>40.902199999998629</v>
      </c>
      <c r="U66" s="27">
        <v>0</v>
      </c>
    </row>
    <row r="67" spans="1:21" ht="15.75" x14ac:dyDescent="0.25">
      <c r="A67" s="25">
        <v>60</v>
      </c>
      <c r="B67" s="26" t="s">
        <v>91</v>
      </c>
      <c r="C67" s="27">
        <v>12093.51</v>
      </c>
      <c r="D67" s="27">
        <v>4100</v>
      </c>
      <c r="E67" s="27">
        <v>775</v>
      </c>
      <c r="F67" s="28">
        <v>250</v>
      </c>
      <c r="G67" s="27">
        <f t="shared" si="1"/>
        <v>5125</v>
      </c>
      <c r="H67" s="28">
        <v>2631.5987999999998</v>
      </c>
      <c r="I67" s="27">
        <v>651.62</v>
      </c>
      <c r="J67" s="27">
        <v>0</v>
      </c>
      <c r="K67" s="27">
        <f t="shared" si="2"/>
        <v>3283.2187999999996</v>
      </c>
      <c r="L67" s="27">
        <v>1846.8000000000002</v>
      </c>
      <c r="M67" s="27">
        <v>1319</v>
      </c>
      <c r="N67" s="27">
        <f t="shared" si="3"/>
        <v>11574.018799999998</v>
      </c>
      <c r="O67" s="27">
        <f t="shared" si="0"/>
        <v>519.49120000000221</v>
      </c>
      <c r="P67" s="27">
        <v>0</v>
      </c>
      <c r="Q67" s="27">
        <v>500</v>
      </c>
      <c r="R67" s="27">
        <f t="shared" si="4"/>
        <v>19.491200000002209</v>
      </c>
      <c r="S67" s="27">
        <v>0</v>
      </c>
      <c r="T67" s="27">
        <f t="shared" si="5"/>
        <v>19.491200000002209</v>
      </c>
      <c r="U67" s="27">
        <v>0</v>
      </c>
    </row>
    <row r="68" spans="1:21" ht="15.75" x14ac:dyDescent="0.25">
      <c r="A68" s="25">
        <v>61</v>
      </c>
      <c r="B68" s="26" t="s">
        <v>92</v>
      </c>
      <c r="C68" s="27">
        <v>11618.76</v>
      </c>
      <c r="D68" s="27">
        <v>4100</v>
      </c>
      <c r="E68" s="27">
        <v>775</v>
      </c>
      <c r="F68" s="28">
        <v>0</v>
      </c>
      <c r="G68" s="27">
        <f t="shared" si="1"/>
        <v>4875</v>
      </c>
      <c r="H68" s="28">
        <v>2451.5186999999996</v>
      </c>
      <c r="I68" s="27">
        <v>660.11200000000008</v>
      </c>
      <c r="J68" s="27">
        <v>0</v>
      </c>
      <c r="K68" s="27">
        <f t="shared" si="2"/>
        <v>3111.6306999999997</v>
      </c>
      <c r="L68" s="27">
        <v>1846.8000000000002</v>
      </c>
      <c r="M68" s="27">
        <v>1319</v>
      </c>
      <c r="N68" s="27">
        <f t="shared" si="3"/>
        <v>11152.430700000001</v>
      </c>
      <c r="O68" s="27">
        <f t="shared" si="0"/>
        <v>466.32929999999942</v>
      </c>
      <c r="P68" s="27">
        <v>0</v>
      </c>
      <c r="Q68" s="27">
        <v>500</v>
      </c>
      <c r="R68" s="27">
        <f t="shared" si="4"/>
        <v>-33.670700000000579</v>
      </c>
      <c r="S68" s="27">
        <v>0</v>
      </c>
      <c r="T68" s="27">
        <f t="shared" si="5"/>
        <v>-33.670700000000579</v>
      </c>
      <c r="U68" s="27">
        <v>0</v>
      </c>
    </row>
    <row r="69" spans="1:21" ht="15.75" x14ac:dyDescent="0.25">
      <c r="A69" s="25">
        <v>62</v>
      </c>
      <c r="B69" s="26" t="s">
        <v>93</v>
      </c>
      <c r="C69" s="27">
        <v>11541.92</v>
      </c>
      <c r="D69" s="27">
        <v>4100</v>
      </c>
      <c r="E69" s="27">
        <v>775</v>
      </c>
      <c r="F69" s="28">
        <v>100</v>
      </c>
      <c r="G69" s="27">
        <f t="shared" si="1"/>
        <v>4975</v>
      </c>
      <c r="H69" s="28">
        <v>2262.91995</v>
      </c>
      <c r="I69" s="27">
        <v>675.11120000000005</v>
      </c>
      <c r="J69" s="27">
        <v>0</v>
      </c>
      <c r="K69" s="27">
        <f t="shared" si="2"/>
        <v>2938.0311499999998</v>
      </c>
      <c r="L69" s="27">
        <v>1846.8000000000002</v>
      </c>
      <c r="M69" s="27">
        <v>1319</v>
      </c>
      <c r="N69" s="27">
        <f t="shared" si="3"/>
        <v>11078.83115</v>
      </c>
      <c r="O69" s="27">
        <f t="shared" si="0"/>
        <v>463.08885000000009</v>
      </c>
      <c r="P69" s="27">
        <v>0</v>
      </c>
      <c r="Q69" s="27">
        <v>500</v>
      </c>
      <c r="R69" s="27">
        <f t="shared" si="4"/>
        <v>-36.911149999999907</v>
      </c>
      <c r="S69" s="27">
        <v>0</v>
      </c>
      <c r="T69" s="27">
        <f t="shared" si="5"/>
        <v>-36.911149999999907</v>
      </c>
      <c r="U69" s="27">
        <v>0</v>
      </c>
    </row>
    <row r="70" spans="1:21" ht="15.75" x14ac:dyDescent="0.25">
      <c r="A70" s="25">
        <v>63</v>
      </c>
      <c r="B70" s="26" t="s">
        <v>94</v>
      </c>
      <c r="C70" s="27">
        <v>11196.85</v>
      </c>
      <c r="D70" s="27">
        <v>4100</v>
      </c>
      <c r="E70" s="27">
        <v>775</v>
      </c>
      <c r="F70" s="28">
        <v>100</v>
      </c>
      <c r="G70" s="27">
        <f t="shared" si="1"/>
        <v>4975</v>
      </c>
      <c r="H70" s="28">
        <v>2065.4339500000001</v>
      </c>
      <c r="I70" s="27">
        <v>684.22</v>
      </c>
      <c r="J70" s="27">
        <v>0</v>
      </c>
      <c r="K70" s="27">
        <f t="shared" si="2"/>
        <v>2749.6539499999999</v>
      </c>
      <c r="L70" s="27">
        <v>1846.8000000000002</v>
      </c>
      <c r="M70" s="27">
        <v>1319</v>
      </c>
      <c r="N70" s="27">
        <f t="shared" si="3"/>
        <v>10890.453949999999</v>
      </c>
      <c r="O70" s="27">
        <f t="shared" si="0"/>
        <v>306.3960500000012</v>
      </c>
      <c r="P70" s="27">
        <v>0</v>
      </c>
      <c r="Q70" s="27">
        <v>300</v>
      </c>
      <c r="R70" s="27">
        <f t="shared" si="4"/>
        <v>6.3960500000011962</v>
      </c>
      <c r="S70" s="27">
        <v>0</v>
      </c>
      <c r="T70" s="27">
        <f t="shared" si="5"/>
        <v>6.3960500000011962</v>
      </c>
      <c r="U70" s="27">
        <v>0</v>
      </c>
    </row>
    <row r="71" spans="1:21" ht="15.75" x14ac:dyDescent="0.25">
      <c r="A71" s="25">
        <v>64</v>
      </c>
      <c r="B71" s="26" t="s">
        <v>95</v>
      </c>
      <c r="C71" s="27">
        <v>10875.31</v>
      </c>
      <c r="D71" s="27">
        <v>4100</v>
      </c>
      <c r="E71" s="27">
        <v>775</v>
      </c>
      <c r="F71" s="28">
        <v>0</v>
      </c>
      <c r="G71" s="27">
        <f t="shared" si="1"/>
        <v>4875</v>
      </c>
      <c r="H71" s="28">
        <v>1856.7455499999996</v>
      </c>
      <c r="I71" s="27">
        <v>705.21199999999999</v>
      </c>
      <c r="J71" s="27">
        <v>0</v>
      </c>
      <c r="K71" s="27">
        <f t="shared" si="2"/>
        <v>2561.9575499999996</v>
      </c>
      <c r="L71" s="27">
        <v>1846.8000000000002</v>
      </c>
      <c r="M71" s="27">
        <v>1319</v>
      </c>
      <c r="N71" s="27">
        <f t="shared" si="3"/>
        <v>10602.757549999998</v>
      </c>
      <c r="O71" s="27">
        <f t="shared" si="0"/>
        <v>272.55245000000104</v>
      </c>
      <c r="P71" s="27">
        <v>0</v>
      </c>
      <c r="Q71" s="27">
        <v>300</v>
      </c>
      <c r="R71" s="27">
        <f t="shared" si="4"/>
        <v>-27.447549999998955</v>
      </c>
      <c r="S71" s="27">
        <v>0</v>
      </c>
      <c r="T71" s="27">
        <f t="shared" si="5"/>
        <v>-27.447549999998955</v>
      </c>
      <c r="U71" s="27">
        <v>0</v>
      </c>
    </row>
    <row r="72" spans="1:21" ht="15.75" x14ac:dyDescent="0.25">
      <c r="A72" s="25">
        <v>65</v>
      </c>
      <c r="B72" s="26" t="s">
        <v>96</v>
      </c>
      <c r="C72" s="27">
        <v>10514.23</v>
      </c>
      <c r="D72" s="27">
        <v>4100</v>
      </c>
      <c r="E72" s="27">
        <v>775</v>
      </c>
      <c r="F72" s="28">
        <v>0</v>
      </c>
      <c r="G72" s="27">
        <f t="shared" si="1"/>
        <v>4875</v>
      </c>
      <c r="H72" s="28">
        <v>1632.7668999999996</v>
      </c>
      <c r="I72" s="27">
        <v>677.51474999999994</v>
      </c>
      <c r="J72" s="27">
        <v>0</v>
      </c>
      <c r="K72" s="27">
        <f t="shared" si="2"/>
        <v>2310.2816499999994</v>
      </c>
      <c r="L72" s="27">
        <v>1846.8000000000002</v>
      </c>
      <c r="M72" s="27">
        <v>1319</v>
      </c>
      <c r="N72" s="27">
        <f t="shared" si="3"/>
        <v>10351.08165</v>
      </c>
      <c r="O72" s="27">
        <f t="shared" ref="O72:O103" si="6">C72-N72</f>
        <v>163.14834999999948</v>
      </c>
      <c r="P72" s="27">
        <v>0</v>
      </c>
      <c r="Q72" s="27">
        <v>200</v>
      </c>
      <c r="R72" s="27">
        <f t="shared" si="4"/>
        <v>-36.851650000000518</v>
      </c>
      <c r="S72" s="27">
        <v>0</v>
      </c>
      <c r="T72" s="27">
        <f t="shared" si="5"/>
        <v>-36.851650000000518</v>
      </c>
      <c r="U72" s="27">
        <v>0</v>
      </c>
    </row>
    <row r="73" spans="1:21" ht="15.75" x14ac:dyDescent="0.25">
      <c r="A73" s="25">
        <v>66</v>
      </c>
      <c r="B73" s="26" t="s">
        <v>97</v>
      </c>
      <c r="C73" s="27">
        <v>10438.65</v>
      </c>
      <c r="D73" s="27">
        <v>4100</v>
      </c>
      <c r="E73" s="27">
        <v>775</v>
      </c>
      <c r="F73" s="28">
        <v>50</v>
      </c>
      <c r="G73" s="27">
        <f t="shared" ref="G73:G103" si="7">D73+E73+F73</f>
        <v>4925</v>
      </c>
      <c r="H73" s="28">
        <v>1395.4635499999999</v>
      </c>
      <c r="I73" s="27">
        <v>740.45440000000008</v>
      </c>
      <c r="J73" s="27">
        <v>0</v>
      </c>
      <c r="K73" s="27">
        <f t="shared" ref="K73:K103" si="8">H73+I73+J73</f>
        <v>2135.91795</v>
      </c>
      <c r="L73" s="27">
        <v>1846.8000000000002</v>
      </c>
      <c r="M73" s="27">
        <v>1319</v>
      </c>
      <c r="N73" s="27">
        <f t="shared" ref="N73:N103" si="9">G73+K73+L73+M73</f>
        <v>10226.71795</v>
      </c>
      <c r="O73" s="27">
        <f t="shared" si="6"/>
        <v>211.93204999999944</v>
      </c>
      <c r="P73" s="27">
        <v>0</v>
      </c>
      <c r="Q73" s="27">
        <v>200</v>
      </c>
      <c r="R73" s="27">
        <f t="shared" ref="R73:R103" si="10">O73-P73-Q73</f>
        <v>11.932049999999435</v>
      </c>
      <c r="S73" s="27">
        <v>0</v>
      </c>
      <c r="T73" s="27">
        <f t="shared" ref="T73:T103" si="11">R73-S73</f>
        <v>11.932049999999435</v>
      </c>
      <c r="U73" s="27">
        <v>0</v>
      </c>
    </row>
    <row r="74" spans="1:21" ht="15.75" x14ac:dyDescent="0.25">
      <c r="A74" s="25">
        <v>67</v>
      </c>
      <c r="B74" s="26" t="s">
        <v>98</v>
      </c>
      <c r="C74" s="27">
        <v>10378.51</v>
      </c>
      <c r="D74" s="27">
        <v>4100</v>
      </c>
      <c r="E74" s="27">
        <v>775</v>
      </c>
      <c r="F74" s="28">
        <v>200</v>
      </c>
      <c r="G74" s="27">
        <f t="shared" si="7"/>
        <v>5075</v>
      </c>
      <c r="H74" s="28">
        <v>1138.5161000000001</v>
      </c>
      <c r="I74" s="27">
        <v>754.62879999999996</v>
      </c>
      <c r="J74" s="27">
        <v>0</v>
      </c>
      <c r="K74" s="27">
        <f t="shared" si="8"/>
        <v>1893.1449</v>
      </c>
      <c r="L74" s="27">
        <v>1846.8000000000002</v>
      </c>
      <c r="M74" s="27">
        <v>1319</v>
      </c>
      <c r="N74" s="27">
        <f t="shared" si="9"/>
        <v>10133.9449</v>
      </c>
      <c r="O74" s="27">
        <f t="shared" si="6"/>
        <v>244.5650999999998</v>
      </c>
      <c r="P74" s="27">
        <v>0</v>
      </c>
      <c r="Q74" s="27">
        <v>200</v>
      </c>
      <c r="R74" s="27">
        <f t="shared" si="10"/>
        <v>44.565099999999802</v>
      </c>
      <c r="S74" s="27">
        <v>0</v>
      </c>
      <c r="T74" s="27">
        <f t="shared" si="11"/>
        <v>44.565099999999802</v>
      </c>
      <c r="U74" s="27">
        <v>0</v>
      </c>
    </row>
    <row r="75" spans="1:21" ht="15.75" x14ac:dyDescent="0.25">
      <c r="A75" s="25">
        <v>68</v>
      </c>
      <c r="B75" s="26" t="s">
        <v>99</v>
      </c>
      <c r="C75" s="27">
        <v>10297.120000000001</v>
      </c>
      <c r="D75" s="27">
        <v>4100</v>
      </c>
      <c r="E75" s="27">
        <v>775</v>
      </c>
      <c r="F75" s="28">
        <v>250</v>
      </c>
      <c r="G75" s="27">
        <f t="shared" si="7"/>
        <v>5125</v>
      </c>
      <c r="H75" s="28">
        <v>876.08429999999998</v>
      </c>
      <c r="I75" s="27">
        <v>965.18200000000002</v>
      </c>
      <c r="J75" s="27">
        <v>0</v>
      </c>
      <c r="K75" s="27">
        <f t="shared" si="8"/>
        <v>1841.2663</v>
      </c>
      <c r="L75" s="27">
        <v>1846.8000000000002</v>
      </c>
      <c r="M75" s="27">
        <v>1319</v>
      </c>
      <c r="N75" s="27">
        <f t="shared" si="9"/>
        <v>10132.0663</v>
      </c>
      <c r="O75" s="27">
        <f t="shared" si="6"/>
        <v>165.05370000000039</v>
      </c>
      <c r="P75" s="27">
        <v>0</v>
      </c>
      <c r="Q75" s="27">
        <v>200</v>
      </c>
      <c r="R75" s="27">
        <f t="shared" si="10"/>
        <v>-34.94629999999961</v>
      </c>
      <c r="S75" s="27">
        <v>0</v>
      </c>
      <c r="T75" s="27">
        <f t="shared" si="11"/>
        <v>-34.94629999999961</v>
      </c>
      <c r="U75" s="27">
        <v>0</v>
      </c>
    </row>
    <row r="76" spans="1:21" ht="15.75" x14ac:dyDescent="0.25">
      <c r="A76" s="25">
        <v>69</v>
      </c>
      <c r="B76" s="26" t="s">
        <v>100</v>
      </c>
      <c r="C76" s="27">
        <v>9809.34</v>
      </c>
      <c r="D76" s="27">
        <v>4100</v>
      </c>
      <c r="E76" s="27">
        <v>775</v>
      </c>
      <c r="F76" s="28">
        <v>150</v>
      </c>
      <c r="G76" s="27">
        <f t="shared" si="7"/>
        <v>5025</v>
      </c>
      <c r="H76" s="28">
        <v>630.52925000000005</v>
      </c>
      <c r="I76" s="27">
        <v>978.36599999999999</v>
      </c>
      <c r="J76" s="27">
        <v>0</v>
      </c>
      <c r="K76" s="27">
        <f t="shared" si="8"/>
        <v>1608.89525</v>
      </c>
      <c r="L76" s="27">
        <v>1846.8000000000002</v>
      </c>
      <c r="M76" s="27">
        <v>1319</v>
      </c>
      <c r="N76" s="27">
        <f t="shared" si="9"/>
        <v>9799.6952500000007</v>
      </c>
      <c r="O76" s="27">
        <f t="shared" si="6"/>
        <v>9.6447499999994761</v>
      </c>
      <c r="P76" s="27">
        <v>0</v>
      </c>
      <c r="Q76" s="27">
        <v>0</v>
      </c>
      <c r="R76" s="27">
        <f t="shared" si="10"/>
        <v>9.6447499999994761</v>
      </c>
      <c r="S76" s="27">
        <v>0</v>
      </c>
      <c r="T76" s="27">
        <f t="shared" si="11"/>
        <v>9.6447499999994761</v>
      </c>
      <c r="U76" s="27">
        <v>0</v>
      </c>
    </row>
    <row r="77" spans="1:21" ht="15.75" x14ac:dyDescent="0.25">
      <c r="A77" s="25">
        <v>70</v>
      </c>
      <c r="B77" s="26" t="s">
        <v>101</v>
      </c>
      <c r="C77" s="27">
        <v>9433.39</v>
      </c>
      <c r="D77" s="27">
        <v>4100</v>
      </c>
      <c r="E77" s="27">
        <v>775</v>
      </c>
      <c r="F77" s="28">
        <v>100</v>
      </c>
      <c r="G77" s="27">
        <f t="shared" si="7"/>
        <v>4975</v>
      </c>
      <c r="H77" s="28">
        <v>441.37474999999995</v>
      </c>
      <c r="I77" s="27">
        <v>800.44240000000002</v>
      </c>
      <c r="J77" s="27">
        <v>0</v>
      </c>
      <c r="K77" s="27">
        <f t="shared" si="8"/>
        <v>1241.8171499999999</v>
      </c>
      <c r="L77" s="27">
        <v>1846.8000000000002</v>
      </c>
      <c r="M77" s="27">
        <v>1319</v>
      </c>
      <c r="N77" s="27">
        <f t="shared" si="9"/>
        <v>9382.61715</v>
      </c>
      <c r="O77" s="27">
        <f t="shared" si="6"/>
        <v>50.77284999999938</v>
      </c>
      <c r="P77" s="27">
        <v>0</v>
      </c>
      <c r="Q77" s="27">
        <v>0</v>
      </c>
      <c r="R77" s="27">
        <f t="shared" si="10"/>
        <v>50.77284999999938</v>
      </c>
      <c r="S77" s="27">
        <v>0</v>
      </c>
      <c r="T77" s="27">
        <f t="shared" si="11"/>
        <v>50.77284999999938</v>
      </c>
      <c r="U77" s="27">
        <v>0</v>
      </c>
    </row>
    <row r="78" spans="1:21" ht="15.75" x14ac:dyDescent="0.25">
      <c r="A78" s="25">
        <v>71</v>
      </c>
      <c r="B78" s="26" t="s">
        <v>102</v>
      </c>
      <c r="C78" s="27">
        <v>9270.99</v>
      </c>
      <c r="D78" s="27">
        <v>4100</v>
      </c>
      <c r="E78" s="27">
        <v>775</v>
      </c>
      <c r="F78" s="28">
        <v>100</v>
      </c>
      <c r="G78" s="27">
        <f t="shared" si="7"/>
        <v>4975</v>
      </c>
      <c r="H78" s="28">
        <v>274.76945000000001</v>
      </c>
      <c r="I78" s="27">
        <v>818.99840000000006</v>
      </c>
      <c r="J78" s="27">
        <v>0</v>
      </c>
      <c r="K78" s="27">
        <f t="shared" si="8"/>
        <v>1093.7678500000002</v>
      </c>
      <c r="L78" s="27">
        <v>1846.8000000000002</v>
      </c>
      <c r="M78" s="27">
        <v>1319</v>
      </c>
      <c r="N78" s="27">
        <f t="shared" si="9"/>
        <v>9234.5678499999995</v>
      </c>
      <c r="O78" s="27">
        <f t="shared" si="6"/>
        <v>36.422150000000329</v>
      </c>
      <c r="P78" s="27">
        <v>0</v>
      </c>
      <c r="Q78" s="27">
        <v>0</v>
      </c>
      <c r="R78" s="27">
        <f t="shared" si="10"/>
        <v>36.422150000000329</v>
      </c>
      <c r="S78" s="27">
        <v>0</v>
      </c>
      <c r="T78" s="27">
        <f t="shared" si="11"/>
        <v>36.422150000000329</v>
      </c>
      <c r="U78" s="27">
        <v>0</v>
      </c>
    </row>
    <row r="79" spans="1:21" ht="15.75" x14ac:dyDescent="0.25">
      <c r="A79" s="25">
        <v>72</v>
      </c>
      <c r="B79" s="26" t="s">
        <v>103</v>
      </c>
      <c r="C79" s="27">
        <v>9215.82</v>
      </c>
      <c r="D79" s="27">
        <v>4100</v>
      </c>
      <c r="E79" s="27">
        <v>775</v>
      </c>
      <c r="F79" s="28">
        <v>100</v>
      </c>
      <c r="G79" s="27">
        <f t="shared" si="7"/>
        <v>4975</v>
      </c>
      <c r="H79" s="28">
        <v>134.12479999999999</v>
      </c>
      <c r="I79" s="27">
        <v>841.14640000000009</v>
      </c>
      <c r="J79" s="27">
        <v>0</v>
      </c>
      <c r="K79" s="27">
        <f t="shared" si="8"/>
        <v>975.27120000000014</v>
      </c>
      <c r="L79" s="27">
        <v>1846.8000000000002</v>
      </c>
      <c r="M79" s="27">
        <v>1319</v>
      </c>
      <c r="N79" s="27">
        <f t="shared" si="9"/>
        <v>9116.0712000000003</v>
      </c>
      <c r="O79" s="27">
        <f t="shared" si="6"/>
        <v>99.748799999999392</v>
      </c>
      <c r="P79" s="27">
        <v>0</v>
      </c>
      <c r="Q79" s="27">
        <v>0</v>
      </c>
      <c r="R79" s="27">
        <f t="shared" si="10"/>
        <v>99.748799999999392</v>
      </c>
      <c r="S79" s="27">
        <v>0</v>
      </c>
      <c r="T79" s="27">
        <f t="shared" si="11"/>
        <v>99.748799999999392</v>
      </c>
      <c r="U79" s="27">
        <v>0</v>
      </c>
    </row>
    <row r="80" spans="1:21" ht="15.75" x14ac:dyDescent="0.25">
      <c r="A80" s="25">
        <v>73</v>
      </c>
      <c r="B80" s="26" t="s">
        <v>104</v>
      </c>
      <c r="C80" s="27">
        <v>8249.0499999999993</v>
      </c>
      <c r="D80" s="27">
        <v>4100</v>
      </c>
      <c r="E80" s="27">
        <v>775</v>
      </c>
      <c r="F80" s="28">
        <v>0</v>
      </c>
      <c r="G80" s="27">
        <f t="shared" si="7"/>
        <v>4875</v>
      </c>
      <c r="H80" s="28">
        <v>51.899449999999995</v>
      </c>
      <c r="I80" s="27">
        <v>762.82989999999995</v>
      </c>
      <c r="J80" s="27">
        <v>0</v>
      </c>
      <c r="K80" s="27">
        <f t="shared" si="8"/>
        <v>814.72934999999995</v>
      </c>
      <c r="L80" s="27">
        <v>1846.8000000000002</v>
      </c>
      <c r="M80" s="27">
        <v>1319</v>
      </c>
      <c r="N80" s="27">
        <f t="shared" si="9"/>
        <v>8855.5293500000007</v>
      </c>
      <c r="O80" s="27">
        <f t="shared" si="6"/>
        <v>-606.47935000000143</v>
      </c>
      <c r="P80" s="27">
        <v>0</v>
      </c>
      <c r="Q80" s="27">
        <v>0</v>
      </c>
      <c r="R80" s="27">
        <f t="shared" si="10"/>
        <v>-606.47935000000143</v>
      </c>
      <c r="S80" s="27">
        <v>0</v>
      </c>
      <c r="T80" s="27">
        <f t="shared" si="11"/>
        <v>-606.47935000000143</v>
      </c>
      <c r="U80" s="27">
        <v>0</v>
      </c>
    </row>
    <row r="81" spans="1:21" ht="15.75" x14ac:dyDescent="0.25">
      <c r="A81" s="25">
        <v>74</v>
      </c>
      <c r="B81" s="26" t="s">
        <v>105</v>
      </c>
      <c r="C81" s="27">
        <v>8381.17</v>
      </c>
      <c r="D81" s="27">
        <v>4100</v>
      </c>
      <c r="E81" s="27">
        <v>775</v>
      </c>
      <c r="F81" s="28">
        <v>0</v>
      </c>
      <c r="G81" s="27">
        <f t="shared" si="7"/>
        <v>4875</v>
      </c>
      <c r="H81" s="28">
        <v>11.75055</v>
      </c>
      <c r="I81" s="27">
        <v>799.40279999999984</v>
      </c>
      <c r="J81" s="27">
        <v>0</v>
      </c>
      <c r="K81" s="27">
        <f t="shared" si="8"/>
        <v>811.15334999999982</v>
      </c>
      <c r="L81" s="27">
        <v>1846.8000000000002</v>
      </c>
      <c r="M81" s="27">
        <v>1319</v>
      </c>
      <c r="N81" s="27">
        <f t="shared" si="9"/>
        <v>8851.9533499999998</v>
      </c>
      <c r="O81" s="27">
        <f t="shared" si="6"/>
        <v>-470.7833499999997</v>
      </c>
      <c r="P81" s="27">
        <v>0</v>
      </c>
      <c r="Q81" s="27">
        <v>0</v>
      </c>
      <c r="R81" s="27">
        <f t="shared" si="10"/>
        <v>-470.7833499999997</v>
      </c>
      <c r="S81" s="27">
        <v>0</v>
      </c>
      <c r="T81" s="27">
        <f t="shared" si="11"/>
        <v>-470.7833499999997</v>
      </c>
      <c r="U81" s="27">
        <v>0</v>
      </c>
    </row>
    <row r="82" spans="1:21" ht="15.75" x14ac:dyDescent="0.25">
      <c r="A82" s="25">
        <v>75</v>
      </c>
      <c r="B82" s="26" t="s">
        <v>106</v>
      </c>
      <c r="C82" s="27">
        <v>8692.93</v>
      </c>
      <c r="D82" s="27">
        <v>4100</v>
      </c>
      <c r="E82" s="27">
        <v>775</v>
      </c>
      <c r="F82" s="28">
        <v>0</v>
      </c>
      <c r="G82" s="27">
        <f t="shared" si="7"/>
        <v>4875</v>
      </c>
      <c r="H82" s="28">
        <v>3.3914999999999997</v>
      </c>
      <c r="I82" s="27">
        <v>843.72680000000003</v>
      </c>
      <c r="J82" s="27">
        <v>0</v>
      </c>
      <c r="K82" s="27">
        <f t="shared" si="8"/>
        <v>847.11829999999998</v>
      </c>
      <c r="L82" s="27">
        <v>1846.8000000000002</v>
      </c>
      <c r="M82" s="27">
        <v>1319</v>
      </c>
      <c r="N82" s="27">
        <f t="shared" si="9"/>
        <v>8887.9183000000012</v>
      </c>
      <c r="O82" s="27">
        <f t="shared" si="6"/>
        <v>-194.98830000000089</v>
      </c>
      <c r="P82" s="27">
        <v>0</v>
      </c>
      <c r="Q82" s="27">
        <v>0</v>
      </c>
      <c r="R82" s="27">
        <f t="shared" si="10"/>
        <v>-194.98830000000089</v>
      </c>
      <c r="S82" s="27">
        <v>0</v>
      </c>
      <c r="T82" s="27">
        <f t="shared" si="11"/>
        <v>-194.98830000000089</v>
      </c>
      <c r="U82" s="27">
        <v>0</v>
      </c>
    </row>
    <row r="83" spans="1:21" ht="15.75" x14ac:dyDescent="0.25">
      <c r="A83" s="25">
        <v>76</v>
      </c>
      <c r="B83" s="26" t="s">
        <v>107</v>
      </c>
      <c r="C83" s="27">
        <v>8913.11</v>
      </c>
      <c r="D83" s="27">
        <v>4100</v>
      </c>
      <c r="E83" s="27">
        <v>775</v>
      </c>
      <c r="F83" s="28">
        <v>0</v>
      </c>
      <c r="G83" s="27">
        <f t="shared" si="7"/>
        <v>4875</v>
      </c>
      <c r="H83" s="28">
        <v>0.74099999999999999</v>
      </c>
      <c r="I83" s="27">
        <v>891.91269999999997</v>
      </c>
      <c r="J83" s="27">
        <v>0</v>
      </c>
      <c r="K83" s="27">
        <f t="shared" si="8"/>
        <v>892.65369999999996</v>
      </c>
      <c r="L83" s="27">
        <v>1846.8000000000002</v>
      </c>
      <c r="M83" s="27">
        <v>1319</v>
      </c>
      <c r="N83" s="27">
        <f t="shared" si="9"/>
        <v>8933.4537</v>
      </c>
      <c r="O83" s="27">
        <f t="shared" si="6"/>
        <v>-20.343699999999444</v>
      </c>
      <c r="P83" s="27">
        <v>0</v>
      </c>
      <c r="Q83" s="27">
        <v>0</v>
      </c>
      <c r="R83" s="27">
        <f t="shared" si="10"/>
        <v>-20.343699999999444</v>
      </c>
      <c r="S83" s="27">
        <v>0</v>
      </c>
      <c r="T83" s="27">
        <f t="shared" si="11"/>
        <v>-20.343699999999444</v>
      </c>
      <c r="U83" s="27">
        <v>0</v>
      </c>
    </row>
    <row r="84" spans="1:21" ht="15.75" x14ac:dyDescent="0.25">
      <c r="A84" s="25">
        <v>77</v>
      </c>
      <c r="B84" s="26" t="s">
        <v>108</v>
      </c>
      <c r="C84" s="27">
        <v>8850.2999999999993</v>
      </c>
      <c r="D84" s="27">
        <v>4100</v>
      </c>
      <c r="E84" s="27">
        <v>775</v>
      </c>
      <c r="F84" s="28">
        <v>0</v>
      </c>
      <c r="G84" s="27">
        <f t="shared" si="7"/>
        <v>4875</v>
      </c>
      <c r="H84" s="28">
        <v>9.5000000000000001E-2</v>
      </c>
      <c r="I84" s="27">
        <v>935.71449999999982</v>
      </c>
      <c r="J84" s="27">
        <v>0</v>
      </c>
      <c r="K84" s="27">
        <f t="shared" si="8"/>
        <v>935.80949999999984</v>
      </c>
      <c r="L84" s="27">
        <v>1846.8000000000002</v>
      </c>
      <c r="M84" s="27">
        <v>1319</v>
      </c>
      <c r="N84" s="27">
        <f t="shared" si="9"/>
        <v>8976.6094999999987</v>
      </c>
      <c r="O84" s="27">
        <f t="shared" si="6"/>
        <v>-126.30949999999939</v>
      </c>
      <c r="P84" s="27">
        <v>0</v>
      </c>
      <c r="Q84" s="27">
        <v>0</v>
      </c>
      <c r="R84" s="27">
        <f t="shared" si="10"/>
        <v>-126.30949999999939</v>
      </c>
      <c r="S84" s="27">
        <v>0</v>
      </c>
      <c r="T84" s="27">
        <f t="shared" si="11"/>
        <v>-126.30949999999939</v>
      </c>
      <c r="U84" s="27">
        <v>0</v>
      </c>
    </row>
    <row r="85" spans="1:21" ht="15.75" x14ac:dyDescent="0.25">
      <c r="A85" s="25">
        <v>78</v>
      </c>
      <c r="B85" s="26" t="s">
        <v>109</v>
      </c>
      <c r="C85" s="27">
        <v>8867.56</v>
      </c>
      <c r="D85" s="27">
        <v>4100</v>
      </c>
      <c r="E85" s="27">
        <v>775</v>
      </c>
      <c r="F85" s="28">
        <v>0</v>
      </c>
      <c r="G85" s="27">
        <f t="shared" si="7"/>
        <v>4875</v>
      </c>
      <c r="H85" s="28">
        <v>0</v>
      </c>
      <c r="I85" s="27">
        <v>975.53189999999995</v>
      </c>
      <c r="J85" s="27">
        <v>0</v>
      </c>
      <c r="K85" s="27">
        <f t="shared" si="8"/>
        <v>975.53189999999995</v>
      </c>
      <c r="L85" s="27">
        <v>1846.8000000000002</v>
      </c>
      <c r="M85" s="27">
        <v>1319</v>
      </c>
      <c r="N85" s="27">
        <f t="shared" si="9"/>
        <v>9016.331900000001</v>
      </c>
      <c r="O85" s="27">
        <f t="shared" si="6"/>
        <v>-148.77190000000155</v>
      </c>
      <c r="P85" s="27">
        <v>0</v>
      </c>
      <c r="Q85" s="27">
        <v>0</v>
      </c>
      <c r="R85" s="27">
        <f t="shared" si="10"/>
        <v>-148.77190000000155</v>
      </c>
      <c r="S85" s="27">
        <v>0</v>
      </c>
      <c r="T85" s="27">
        <f t="shared" si="11"/>
        <v>-148.77190000000155</v>
      </c>
      <c r="U85" s="27">
        <v>0</v>
      </c>
    </row>
    <row r="86" spans="1:21" ht="15.75" x14ac:dyDescent="0.25">
      <c r="A86" s="25">
        <v>79</v>
      </c>
      <c r="B86" s="26" t="s">
        <v>110</v>
      </c>
      <c r="C86" s="27">
        <v>8767.5499999999993</v>
      </c>
      <c r="D86" s="27">
        <v>4100</v>
      </c>
      <c r="E86" s="27">
        <v>775</v>
      </c>
      <c r="F86" s="28">
        <v>0</v>
      </c>
      <c r="G86" s="27">
        <f t="shared" si="7"/>
        <v>4875</v>
      </c>
      <c r="H86" s="28">
        <v>0</v>
      </c>
      <c r="I86" s="27">
        <v>1009.8375</v>
      </c>
      <c r="J86" s="27">
        <v>0</v>
      </c>
      <c r="K86" s="27">
        <f t="shared" si="8"/>
        <v>1009.8375</v>
      </c>
      <c r="L86" s="27">
        <v>1846.8000000000002</v>
      </c>
      <c r="M86" s="27">
        <v>1319</v>
      </c>
      <c r="N86" s="27">
        <f t="shared" si="9"/>
        <v>9050.6375000000007</v>
      </c>
      <c r="O86" s="27">
        <f t="shared" si="6"/>
        <v>-283.08750000000146</v>
      </c>
      <c r="P86" s="27">
        <v>0</v>
      </c>
      <c r="Q86" s="27">
        <v>0</v>
      </c>
      <c r="R86" s="27">
        <f t="shared" si="10"/>
        <v>-283.08750000000146</v>
      </c>
      <c r="S86" s="27">
        <v>0</v>
      </c>
      <c r="T86" s="27">
        <f t="shared" si="11"/>
        <v>-283.08750000000146</v>
      </c>
      <c r="U86" s="27">
        <v>0</v>
      </c>
    </row>
    <row r="87" spans="1:21" ht="15.75" x14ac:dyDescent="0.25">
      <c r="A87" s="25">
        <v>80</v>
      </c>
      <c r="B87" s="26" t="s">
        <v>111</v>
      </c>
      <c r="C87" s="27">
        <v>8749.43</v>
      </c>
      <c r="D87" s="27">
        <v>4100</v>
      </c>
      <c r="E87" s="27">
        <v>775</v>
      </c>
      <c r="F87" s="28">
        <v>0</v>
      </c>
      <c r="G87" s="27">
        <f t="shared" si="7"/>
        <v>4875</v>
      </c>
      <c r="H87" s="28">
        <v>0</v>
      </c>
      <c r="I87" s="27">
        <v>1040.8817999999999</v>
      </c>
      <c r="J87" s="27">
        <v>0</v>
      </c>
      <c r="K87" s="27">
        <f t="shared" si="8"/>
        <v>1040.8817999999999</v>
      </c>
      <c r="L87" s="27">
        <v>1846.8000000000002</v>
      </c>
      <c r="M87" s="27">
        <v>1319</v>
      </c>
      <c r="N87" s="27">
        <f t="shared" si="9"/>
        <v>9081.6818000000003</v>
      </c>
      <c r="O87" s="27">
        <f t="shared" si="6"/>
        <v>-332.2518</v>
      </c>
      <c r="P87" s="27">
        <v>0</v>
      </c>
      <c r="Q87" s="27">
        <v>0</v>
      </c>
      <c r="R87" s="27">
        <f t="shared" si="10"/>
        <v>-332.2518</v>
      </c>
      <c r="S87" s="27">
        <v>0</v>
      </c>
      <c r="T87" s="27">
        <f t="shared" si="11"/>
        <v>-332.2518</v>
      </c>
      <c r="U87" s="27">
        <v>0</v>
      </c>
    </row>
    <row r="88" spans="1:21" ht="15.75" x14ac:dyDescent="0.25">
      <c r="A88" s="25">
        <v>81</v>
      </c>
      <c r="B88" s="26" t="s">
        <v>112</v>
      </c>
      <c r="C88" s="27">
        <v>8681.56</v>
      </c>
      <c r="D88" s="27">
        <v>4100</v>
      </c>
      <c r="E88" s="27">
        <v>775</v>
      </c>
      <c r="F88" s="28">
        <v>0</v>
      </c>
      <c r="G88" s="27">
        <f t="shared" si="7"/>
        <v>4875</v>
      </c>
      <c r="H88" s="28">
        <v>0</v>
      </c>
      <c r="I88" s="27">
        <v>1233.9136000000001</v>
      </c>
      <c r="J88" s="27">
        <v>0</v>
      </c>
      <c r="K88" s="27">
        <f t="shared" si="8"/>
        <v>1233.9136000000001</v>
      </c>
      <c r="L88" s="27">
        <v>1846.8000000000002</v>
      </c>
      <c r="M88" s="27">
        <v>1319</v>
      </c>
      <c r="N88" s="27">
        <f t="shared" si="9"/>
        <v>9274.7135999999991</v>
      </c>
      <c r="O88" s="27">
        <f t="shared" si="6"/>
        <v>-593.15359999999964</v>
      </c>
      <c r="P88" s="27">
        <v>0</v>
      </c>
      <c r="Q88" s="27">
        <v>0</v>
      </c>
      <c r="R88" s="27">
        <f t="shared" si="10"/>
        <v>-593.15359999999964</v>
      </c>
      <c r="S88" s="27">
        <v>0</v>
      </c>
      <c r="T88" s="27">
        <f t="shared" si="11"/>
        <v>-593.15359999999964</v>
      </c>
      <c r="U88" s="27">
        <v>0</v>
      </c>
    </row>
    <row r="89" spans="1:21" ht="15.75" x14ac:dyDescent="0.25">
      <c r="A89" s="25">
        <v>82</v>
      </c>
      <c r="B89" s="26" t="s">
        <v>113</v>
      </c>
      <c r="C89" s="27">
        <v>8659.27</v>
      </c>
      <c r="D89" s="27">
        <v>4100</v>
      </c>
      <c r="E89" s="27">
        <v>775</v>
      </c>
      <c r="F89" s="28">
        <v>0</v>
      </c>
      <c r="G89" s="27">
        <f t="shared" si="7"/>
        <v>4875</v>
      </c>
      <c r="H89" s="28">
        <v>0</v>
      </c>
      <c r="I89" s="27">
        <v>1259.9040000000002</v>
      </c>
      <c r="J89" s="27">
        <v>0</v>
      </c>
      <c r="K89" s="27">
        <f t="shared" si="8"/>
        <v>1259.9040000000002</v>
      </c>
      <c r="L89" s="27">
        <v>1846.8000000000002</v>
      </c>
      <c r="M89" s="27">
        <v>1319</v>
      </c>
      <c r="N89" s="27">
        <f t="shared" si="9"/>
        <v>9300.7040000000015</v>
      </c>
      <c r="O89" s="27">
        <f t="shared" si="6"/>
        <v>-641.43400000000111</v>
      </c>
      <c r="P89" s="27">
        <v>0</v>
      </c>
      <c r="Q89" s="27">
        <v>0</v>
      </c>
      <c r="R89" s="27">
        <f t="shared" si="10"/>
        <v>-641.43400000000111</v>
      </c>
      <c r="S89" s="27">
        <v>0</v>
      </c>
      <c r="T89" s="27">
        <f t="shared" si="11"/>
        <v>-641.43400000000111</v>
      </c>
      <c r="U89" s="27">
        <v>0</v>
      </c>
    </row>
    <row r="90" spans="1:21" ht="15.75" x14ac:dyDescent="0.25">
      <c r="A90" s="25">
        <v>83</v>
      </c>
      <c r="B90" s="26" t="s">
        <v>114</v>
      </c>
      <c r="C90" s="27">
        <v>8645.5</v>
      </c>
      <c r="D90" s="27">
        <v>4100</v>
      </c>
      <c r="E90" s="27">
        <v>775</v>
      </c>
      <c r="F90" s="28">
        <v>0</v>
      </c>
      <c r="G90" s="27">
        <f t="shared" si="7"/>
        <v>4875</v>
      </c>
      <c r="H90" s="28">
        <v>0</v>
      </c>
      <c r="I90" s="27">
        <v>1294.2536</v>
      </c>
      <c r="J90" s="27">
        <v>0</v>
      </c>
      <c r="K90" s="27">
        <f t="shared" si="8"/>
        <v>1294.2536</v>
      </c>
      <c r="L90" s="27">
        <v>1846.8000000000002</v>
      </c>
      <c r="M90" s="27">
        <v>1319</v>
      </c>
      <c r="N90" s="27">
        <f t="shared" si="9"/>
        <v>9335.0535999999993</v>
      </c>
      <c r="O90" s="27">
        <f t="shared" si="6"/>
        <v>-689.55359999999928</v>
      </c>
      <c r="P90" s="27">
        <v>0</v>
      </c>
      <c r="Q90" s="27">
        <v>0</v>
      </c>
      <c r="R90" s="27">
        <f t="shared" si="10"/>
        <v>-689.55359999999928</v>
      </c>
      <c r="S90" s="27">
        <v>0</v>
      </c>
      <c r="T90" s="27">
        <f t="shared" si="11"/>
        <v>-689.55359999999928</v>
      </c>
      <c r="U90" s="27">
        <v>0</v>
      </c>
    </row>
    <row r="91" spans="1:21" ht="15.75" x14ac:dyDescent="0.25">
      <c r="A91" s="25">
        <v>84</v>
      </c>
      <c r="B91" s="26" t="s">
        <v>115</v>
      </c>
      <c r="C91" s="27">
        <v>8601.9</v>
      </c>
      <c r="D91" s="27">
        <v>4100</v>
      </c>
      <c r="E91" s="27">
        <v>775</v>
      </c>
      <c r="F91" s="28">
        <v>0</v>
      </c>
      <c r="G91" s="27">
        <f t="shared" si="7"/>
        <v>4875</v>
      </c>
      <c r="H91" s="28">
        <v>0</v>
      </c>
      <c r="I91" s="27">
        <v>1312.8648000000001</v>
      </c>
      <c r="J91" s="27">
        <v>0</v>
      </c>
      <c r="K91" s="27">
        <f t="shared" si="8"/>
        <v>1312.8648000000001</v>
      </c>
      <c r="L91" s="27">
        <v>1846.8000000000002</v>
      </c>
      <c r="M91" s="27">
        <v>1319</v>
      </c>
      <c r="N91" s="27">
        <f t="shared" si="9"/>
        <v>9353.6648000000005</v>
      </c>
      <c r="O91" s="27">
        <f t="shared" si="6"/>
        <v>-751.76480000000083</v>
      </c>
      <c r="P91" s="27">
        <v>0</v>
      </c>
      <c r="Q91" s="27">
        <v>0</v>
      </c>
      <c r="R91" s="27">
        <f t="shared" si="10"/>
        <v>-751.76480000000083</v>
      </c>
      <c r="S91" s="27">
        <v>0</v>
      </c>
      <c r="T91" s="27">
        <f t="shared" si="11"/>
        <v>-751.76480000000083</v>
      </c>
      <c r="U91" s="27">
        <v>0</v>
      </c>
    </row>
    <row r="92" spans="1:21" ht="15.75" x14ac:dyDescent="0.25">
      <c r="A92" s="25">
        <v>85</v>
      </c>
      <c r="B92" s="26" t="s">
        <v>116</v>
      </c>
      <c r="C92" s="27">
        <v>8834.93</v>
      </c>
      <c r="D92" s="27">
        <v>4100</v>
      </c>
      <c r="E92" s="27">
        <v>775</v>
      </c>
      <c r="F92" s="28">
        <v>0</v>
      </c>
      <c r="G92" s="27">
        <f t="shared" si="7"/>
        <v>4875</v>
      </c>
      <c r="H92" s="28">
        <v>0</v>
      </c>
      <c r="I92" s="27">
        <v>1346.5344</v>
      </c>
      <c r="J92" s="27">
        <v>0</v>
      </c>
      <c r="K92" s="27">
        <f t="shared" si="8"/>
        <v>1346.5344</v>
      </c>
      <c r="L92" s="27">
        <v>1846.8000000000002</v>
      </c>
      <c r="M92" s="27">
        <v>1319</v>
      </c>
      <c r="N92" s="27">
        <f t="shared" si="9"/>
        <v>9387.3343999999997</v>
      </c>
      <c r="O92" s="27">
        <f t="shared" si="6"/>
        <v>-552.40439999999944</v>
      </c>
      <c r="P92" s="27">
        <v>0</v>
      </c>
      <c r="Q92" s="27">
        <v>0</v>
      </c>
      <c r="R92" s="27">
        <f t="shared" si="10"/>
        <v>-552.40439999999944</v>
      </c>
      <c r="S92" s="27">
        <v>0</v>
      </c>
      <c r="T92" s="27">
        <f t="shared" si="11"/>
        <v>-552.40439999999944</v>
      </c>
      <c r="U92" s="27">
        <v>0</v>
      </c>
    </row>
    <row r="93" spans="1:21" ht="15.75" x14ac:dyDescent="0.25">
      <c r="A93" s="25">
        <v>86</v>
      </c>
      <c r="B93" s="26" t="s">
        <v>117</v>
      </c>
      <c r="C93" s="27">
        <v>8902.39</v>
      </c>
      <c r="D93" s="27">
        <v>4100</v>
      </c>
      <c r="E93" s="27">
        <v>775</v>
      </c>
      <c r="F93" s="28">
        <v>0</v>
      </c>
      <c r="G93" s="27">
        <f t="shared" si="7"/>
        <v>4875</v>
      </c>
      <c r="H93" s="28">
        <v>0</v>
      </c>
      <c r="I93" s="27">
        <v>1373.348</v>
      </c>
      <c r="J93" s="27">
        <v>0</v>
      </c>
      <c r="K93" s="27">
        <f t="shared" si="8"/>
        <v>1373.348</v>
      </c>
      <c r="L93" s="27">
        <v>1846.8000000000002</v>
      </c>
      <c r="M93" s="27">
        <v>1319</v>
      </c>
      <c r="N93" s="27">
        <f t="shared" si="9"/>
        <v>9414.148000000001</v>
      </c>
      <c r="O93" s="27">
        <f t="shared" si="6"/>
        <v>-511.75800000000163</v>
      </c>
      <c r="P93" s="27">
        <v>0</v>
      </c>
      <c r="Q93" s="27">
        <v>0</v>
      </c>
      <c r="R93" s="27">
        <f t="shared" si="10"/>
        <v>-511.75800000000163</v>
      </c>
      <c r="S93" s="27">
        <v>0</v>
      </c>
      <c r="T93" s="27">
        <f t="shared" si="11"/>
        <v>-511.75800000000163</v>
      </c>
      <c r="U93" s="27">
        <v>0</v>
      </c>
    </row>
    <row r="94" spans="1:21" ht="15.75" x14ac:dyDescent="0.25">
      <c r="A94" s="25">
        <v>87</v>
      </c>
      <c r="B94" s="26" t="s">
        <v>118</v>
      </c>
      <c r="C94" s="27">
        <v>8929.25</v>
      </c>
      <c r="D94" s="27">
        <v>4100</v>
      </c>
      <c r="E94" s="27">
        <v>775</v>
      </c>
      <c r="F94" s="28">
        <v>0</v>
      </c>
      <c r="G94" s="27">
        <f t="shared" si="7"/>
        <v>4875</v>
      </c>
      <c r="H94" s="28">
        <v>0</v>
      </c>
      <c r="I94" s="27">
        <v>1383.9248</v>
      </c>
      <c r="J94" s="27">
        <v>0</v>
      </c>
      <c r="K94" s="27">
        <f t="shared" si="8"/>
        <v>1383.9248</v>
      </c>
      <c r="L94" s="27">
        <v>1846.8000000000002</v>
      </c>
      <c r="M94" s="27">
        <v>1319</v>
      </c>
      <c r="N94" s="27">
        <f t="shared" si="9"/>
        <v>9424.7248</v>
      </c>
      <c r="O94" s="27">
        <f t="shared" si="6"/>
        <v>-495.47479999999996</v>
      </c>
      <c r="P94" s="27">
        <v>0</v>
      </c>
      <c r="Q94" s="27">
        <v>0</v>
      </c>
      <c r="R94" s="27">
        <f t="shared" si="10"/>
        <v>-495.47479999999996</v>
      </c>
      <c r="S94" s="27">
        <v>0</v>
      </c>
      <c r="T94" s="27">
        <f t="shared" si="11"/>
        <v>-495.47479999999996</v>
      </c>
      <c r="U94" s="27">
        <v>0</v>
      </c>
    </row>
    <row r="95" spans="1:21" ht="15.75" x14ac:dyDescent="0.25">
      <c r="A95" s="25">
        <v>88</v>
      </c>
      <c r="B95" s="26" t="s">
        <v>119</v>
      </c>
      <c r="C95" s="27">
        <v>8847.5300000000007</v>
      </c>
      <c r="D95" s="27">
        <v>4100</v>
      </c>
      <c r="E95" s="27">
        <v>775</v>
      </c>
      <c r="F95" s="28">
        <v>0</v>
      </c>
      <c r="G95" s="27">
        <f t="shared" si="7"/>
        <v>4875</v>
      </c>
      <c r="H95" s="28">
        <v>0</v>
      </c>
      <c r="I95" s="27">
        <v>1395.5384000000001</v>
      </c>
      <c r="J95" s="27">
        <v>0</v>
      </c>
      <c r="K95" s="27">
        <f t="shared" si="8"/>
        <v>1395.5384000000001</v>
      </c>
      <c r="L95" s="27">
        <v>1846.8000000000002</v>
      </c>
      <c r="M95" s="27">
        <v>1319</v>
      </c>
      <c r="N95" s="27">
        <f t="shared" si="9"/>
        <v>9436.3384000000005</v>
      </c>
      <c r="O95" s="27">
        <f t="shared" si="6"/>
        <v>-588.80839999999989</v>
      </c>
      <c r="P95" s="27">
        <v>0</v>
      </c>
      <c r="Q95" s="27">
        <v>0</v>
      </c>
      <c r="R95" s="27">
        <f t="shared" si="10"/>
        <v>-588.80839999999989</v>
      </c>
      <c r="S95" s="27">
        <v>0</v>
      </c>
      <c r="T95" s="27">
        <f t="shared" si="11"/>
        <v>-588.80839999999989</v>
      </c>
      <c r="U95" s="27">
        <v>0</v>
      </c>
    </row>
    <row r="96" spans="1:21" ht="15.75" x14ac:dyDescent="0.25">
      <c r="A96" s="25">
        <v>89</v>
      </c>
      <c r="B96" s="26" t="s">
        <v>120</v>
      </c>
      <c r="C96" s="27">
        <v>8729.07</v>
      </c>
      <c r="D96" s="27">
        <v>4100</v>
      </c>
      <c r="E96" s="27">
        <v>775</v>
      </c>
      <c r="F96" s="28">
        <v>0</v>
      </c>
      <c r="G96" s="27">
        <f t="shared" si="7"/>
        <v>4875</v>
      </c>
      <c r="H96" s="28">
        <v>0</v>
      </c>
      <c r="I96" s="27">
        <v>1392.1848</v>
      </c>
      <c r="J96" s="27">
        <v>0</v>
      </c>
      <c r="K96" s="27">
        <f t="shared" si="8"/>
        <v>1392.1848</v>
      </c>
      <c r="L96" s="27">
        <v>1848.33</v>
      </c>
      <c r="M96" s="27">
        <v>1319</v>
      </c>
      <c r="N96" s="27">
        <f t="shared" si="9"/>
        <v>9434.5148000000008</v>
      </c>
      <c r="O96" s="27">
        <f t="shared" si="6"/>
        <v>-705.44480000000112</v>
      </c>
      <c r="P96" s="27">
        <v>0</v>
      </c>
      <c r="Q96" s="27">
        <v>0</v>
      </c>
      <c r="R96" s="27">
        <f t="shared" si="10"/>
        <v>-705.44480000000112</v>
      </c>
      <c r="S96" s="27">
        <v>0</v>
      </c>
      <c r="T96" s="27">
        <f t="shared" si="11"/>
        <v>-705.44480000000112</v>
      </c>
      <c r="U96" s="27">
        <v>0</v>
      </c>
    </row>
    <row r="97" spans="1:21" ht="15.75" x14ac:dyDescent="0.25">
      <c r="A97" s="25">
        <v>90</v>
      </c>
      <c r="B97" s="26" t="s">
        <v>121</v>
      </c>
      <c r="C97" s="27">
        <v>8641.7000000000007</v>
      </c>
      <c r="D97" s="27">
        <v>4100</v>
      </c>
      <c r="E97" s="27">
        <v>775</v>
      </c>
      <c r="F97" s="28">
        <v>0</v>
      </c>
      <c r="G97" s="27">
        <f t="shared" si="7"/>
        <v>4875</v>
      </c>
      <c r="H97" s="28">
        <v>0</v>
      </c>
      <c r="I97" s="27">
        <v>1381.8951999999999</v>
      </c>
      <c r="J97" s="27">
        <v>0</v>
      </c>
      <c r="K97" s="27">
        <f t="shared" si="8"/>
        <v>1381.8951999999999</v>
      </c>
      <c r="L97" s="27">
        <v>1848.4099999999999</v>
      </c>
      <c r="M97" s="27">
        <v>1319</v>
      </c>
      <c r="N97" s="27">
        <f t="shared" si="9"/>
        <v>9424.3051999999989</v>
      </c>
      <c r="O97" s="27">
        <f t="shared" si="6"/>
        <v>-782.60519999999815</v>
      </c>
      <c r="P97" s="27">
        <v>0</v>
      </c>
      <c r="Q97" s="27">
        <v>0</v>
      </c>
      <c r="R97" s="27">
        <f t="shared" si="10"/>
        <v>-782.60519999999815</v>
      </c>
      <c r="S97" s="27">
        <v>0</v>
      </c>
      <c r="T97" s="27">
        <f t="shared" si="11"/>
        <v>-782.60519999999815</v>
      </c>
      <c r="U97" s="27">
        <v>0</v>
      </c>
    </row>
    <row r="98" spans="1:21" ht="15.75" x14ac:dyDescent="0.25">
      <c r="A98" s="25">
        <v>91</v>
      </c>
      <c r="B98" s="26" t="s">
        <v>122</v>
      </c>
      <c r="C98" s="27">
        <v>8534.69</v>
      </c>
      <c r="D98" s="27">
        <v>4100</v>
      </c>
      <c r="E98" s="27">
        <v>775</v>
      </c>
      <c r="F98" s="28">
        <v>0</v>
      </c>
      <c r="G98" s="27">
        <f t="shared" si="7"/>
        <v>4875</v>
      </c>
      <c r="H98" s="28">
        <v>0</v>
      </c>
      <c r="I98" s="27">
        <v>1367.6408000000001</v>
      </c>
      <c r="J98" s="27">
        <v>0</v>
      </c>
      <c r="K98" s="27">
        <f t="shared" si="8"/>
        <v>1367.6408000000001</v>
      </c>
      <c r="L98" s="27">
        <v>1848.4099999999999</v>
      </c>
      <c r="M98" s="27">
        <v>1319</v>
      </c>
      <c r="N98" s="27">
        <f t="shared" si="9"/>
        <v>9410.0508000000009</v>
      </c>
      <c r="O98" s="27">
        <f t="shared" si="6"/>
        <v>-875.36080000000038</v>
      </c>
      <c r="P98" s="27">
        <v>0</v>
      </c>
      <c r="Q98" s="27">
        <v>0</v>
      </c>
      <c r="R98" s="27">
        <f t="shared" si="10"/>
        <v>-875.36080000000038</v>
      </c>
      <c r="S98" s="27">
        <v>0</v>
      </c>
      <c r="T98" s="27">
        <f t="shared" si="11"/>
        <v>-875.36080000000038</v>
      </c>
      <c r="U98" s="27">
        <v>0</v>
      </c>
    </row>
    <row r="99" spans="1:21" ht="15.75" x14ac:dyDescent="0.25">
      <c r="A99" s="25">
        <v>92</v>
      </c>
      <c r="B99" s="26" t="s">
        <v>123</v>
      </c>
      <c r="C99" s="27">
        <v>8478.69</v>
      </c>
      <c r="D99" s="27">
        <v>4100</v>
      </c>
      <c r="E99" s="27">
        <v>775</v>
      </c>
      <c r="F99" s="28">
        <v>0</v>
      </c>
      <c r="G99" s="27">
        <f t="shared" si="7"/>
        <v>4875</v>
      </c>
      <c r="H99" s="28">
        <v>0</v>
      </c>
      <c r="I99" s="27">
        <v>1351.3120000000001</v>
      </c>
      <c r="J99" s="27">
        <v>0</v>
      </c>
      <c r="K99" s="27">
        <f t="shared" si="8"/>
        <v>1351.3120000000001</v>
      </c>
      <c r="L99" s="27">
        <v>1846.98</v>
      </c>
      <c r="M99" s="27">
        <v>1319</v>
      </c>
      <c r="N99" s="27">
        <f t="shared" si="9"/>
        <v>9392.2919999999995</v>
      </c>
      <c r="O99" s="27">
        <f t="shared" si="6"/>
        <v>-913.60199999999895</v>
      </c>
      <c r="P99" s="27">
        <v>0</v>
      </c>
      <c r="Q99" s="27">
        <v>0</v>
      </c>
      <c r="R99" s="27">
        <f t="shared" si="10"/>
        <v>-913.60199999999895</v>
      </c>
      <c r="S99" s="27">
        <v>0</v>
      </c>
      <c r="T99" s="27">
        <f t="shared" si="11"/>
        <v>-913.60199999999895</v>
      </c>
      <c r="U99" s="27">
        <v>0</v>
      </c>
    </row>
    <row r="100" spans="1:21" ht="15.75" x14ac:dyDescent="0.25">
      <c r="A100" s="25">
        <v>93</v>
      </c>
      <c r="B100" s="26" t="s">
        <v>124</v>
      </c>
      <c r="C100" s="27">
        <v>8333.44</v>
      </c>
      <c r="D100" s="27">
        <v>4100</v>
      </c>
      <c r="E100" s="27">
        <v>775</v>
      </c>
      <c r="F100" s="28">
        <v>0</v>
      </c>
      <c r="G100" s="27">
        <f t="shared" si="7"/>
        <v>4875</v>
      </c>
      <c r="H100" s="28">
        <v>0</v>
      </c>
      <c r="I100" s="27">
        <v>1347.4544000000001</v>
      </c>
      <c r="J100" s="27">
        <v>0</v>
      </c>
      <c r="K100" s="27">
        <f t="shared" si="8"/>
        <v>1347.4544000000001</v>
      </c>
      <c r="L100" s="27">
        <v>1846.98</v>
      </c>
      <c r="M100" s="27">
        <v>1319</v>
      </c>
      <c r="N100" s="27">
        <f t="shared" si="9"/>
        <v>9388.4344000000001</v>
      </c>
      <c r="O100" s="27">
        <f t="shared" si="6"/>
        <v>-1054.9943999999996</v>
      </c>
      <c r="P100" s="27">
        <v>0</v>
      </c>
      <c r="Q100" s="27">
        <v>0</v>
      </c>
      <c r="R100" s="27">
        <f t="shared" si="10"/>
        <v>-1054.9943999999996</v>
      </c>
      <c r="S100" s="27">
        <v>0</v>
      </c>
      <c r="T100" s="27">
        <f t="shared" si="11"/>
        <v>-1054.9943999999996</v>
      </c>
      <c r="U100" s="27">
        <v>0</v>
      </c>
    </row>
    <row r="101" spans="1:21" ht="15.75" x14ac:dyDescent="0.25">
      <c r="A101" s="25">
        <v>94</v>
      </c>
      <c r="B101" s="26" t="s">
        <v>125</v>
      </c>
      <c r="C101" s="27">
        <v>8259.51</v>
      </c>
      <c r="D101" s="27">
        <v>4100</v>
      </c>
      <c r="E101" s="27">
        <v>775</v>
      </c>
      <c r="F101" s="28">
        <v>0</v>
      </c>
      <c r="G101" s="27">
        <f t="shared" si="7"/>
        <v>4875</v>
      </c>
      <c r="H101" s="28">
        <v>0</v>
      </c>
      <c r="I101" s="27">
        <v>1344.4376000000002</v>
      </c>
      <c r="J101" s="27">
        <v>0</v>
      </c>
      <c r="K101" s="27">
        <f t="shared" si="8"/>
        <v>1344.4376000000002</v>
      </c>
      <c r="L101" s="27">
        <v>1846.98</v>
      </c>
      <c r="M101" s="27">
        <v>1319</v>
      </c>
      <c r="N101" s="27">
        <f t="shared" si="9"/>
        <v>9385.4176000000007</v>
      </c>
      <c r="O101" s="27">
        <f t="shared" si="6"/>
        <v>-1125.9076000000005</v>
      </c>
      <c r="P101" s="27">
        <v>0</v>
      </c>
      <c r="Q101" s="27">
        <v>0</v>
      </c>
      <c r="R101" s="27">
        <f t="shared" si="10"/>
        <v>-1125.9076000000005</v>
      </c>
      <c r="S101" s="27">
        <v>0</v>
      </c>
      <c r="T101" s="27">
        <f t="shared" si="11"/>
        <v>-1125.9076000000005</v>
      </c>
      <c r="U101" s="27">
        <v>0</v>
      </c>
    </row>
    <row r="102" spans="1:21" ht="15.75" x14ac:dyDescent="0.25">
      <c r="A102" s="25">
        <v>95</v>
      </c>
      <c r="B102" s="26" t="s">
        <v>126</v>
      </c>
      <c r="C102" s="27">
        <v>8199.89</v>
      </c>
      <c r="D102" s="27">
        <v>4100</v>
      </c>
      <c r="E102" s="27">
        <v>775</v>
      </c>
      <c r="F102" s="28">
        <v>0</v>
      </c>
      <c r="G102" s="27">
        <f t="shared" si="7"/>
        <v>4875</v>
      </c>
      <c r="H102" s="28">
        <v>0</v>
      </c>
      <c r="I102" s="27">
        <v>1339.4008000000001</v>
      </c>
      <c r="J102" s="27">
        <v>0</v>
      </c>
      <c r="K102" s="27">
        <f t="shared" si="8"/>
        <v>1339.4008000000001</v>
      </c>
      <c r="L102" s="27">
        <v>1846.98</v>
      </c>
      <c r="M102" s="27">
        <v>1319</v>
      </c>
      <c r="N102" s="27">
        <f t="shared" si="9"/>
        <v>9380.3808000000008</v>
      </c>
      <c r="O102" s="27">
        <f t="shared" si="6"/>
        <v>-1180.4908000000014</v>
      </c>
      <c r="P102" s="27">
        <v>0</v>
      </c>
      <c r="Q102" s="27">
        <v>0</v>
      </c>
      <c r="R102" s="27">
        <f t="shared" si="10"/>
        <v>-1180.4908000000014</v>
      </c>
      <c r="S102" s="27">
        <v>0</v>
      </c>
      <c r="T102" s="27">
        <f t="shared" si="11"/>
        <v>-1180.4908000000014</v>
      </c>
      <c r="U102" s="27">
        <v>0</v>
      </c>
    </row>
    <row r="103" spans="1:21" ht="15.75" x14ac:dyDescent="0.25">
      <c r="A103" s="25">
        <v>96</v>
      </c>
      <c r="B103" s="26" t="s">
        <v>127</v>
      </c>
      <c r="C103" s="27">
        <v>8151.98</v>
      </c>
      <c r="D103" s="27">
        <v>4100</v>
      </c>
      <c r="E103" s="27">
        <v>775</v>
      </c>
      <c r="F103" s="28">
        <v>0</v>
      </c>
      <c r="G103" s="27">
        <f t="shared" si="7"/>
        <v>4875</v>
      </c>
      <c r="H103" s="28">
        <v>0</v>
      </c>
      <c r="I103" s="27">
        <v>1313.7031999999999</v>
      </c>
      <c r="J103" s="27">
        <v>0</v>
      </c>
      <c r="K103" s="27">
        <f t="shared" si="8"/>
        <v>1313.7031999999999</v>
      </c>
      <c r="L103" s="27">
        <v>1846.98</v>
      </c>
      <c r="M103" s="27">
        <v>1319</v>
      </c>
      <c r="N103" s="27">
        <f t="shared" si="9"/>
        <v>9354.6831999999995</v>
      </c>
      <c r="O103" s="27">
        <f t="shared" si="6"/>
        <v>-1202.7031999999999</v>
      </c>
      <c r="P103" s="27">
        <v>0</v>
      </c>
      <c r="Q103" s="27">
        <v>0</v>
      </c>
      <c r="R103" s="27">
        <f t="shared" si="10"/>
        <v>-1202.7031999999999</v>
      </c>
      <c r="S103" s="27">
        <v>0</v>
      </c>
      <c r="T103" s="27">
        <f t="shared" si="11"/>
        <v>-1202.7031999999999</v>
      </c>
      <c r="U103" s="27">
        <v>0</v>
      </c>
    </row>
    <row r="104" spans="1:21" ht="15.75" x14ac:dyDescent="0.25">
      <c r="A104" s="29" t="s">
        <v>128</v>
      </c>
      <c r="B104" s="29"/>
      <c r="C104" s="30">
        <f>SUM(C8:C103)/4000</f>
        <v>235.44289500000011</v>
      </c>
      <c r="D104" s="30">
        <f t="shared" ref="D104:T104" si="12">SUM(D8:D103)/4000</f>
        <v>91.45</v>
      </c>
      <c r="E104" s="30">
        <f t="shared" si="12"/>
        <v>18.600000000000001</v>
      </c>
      <c r="F104" s="30">
        <f t="shared" si="12"/>
        <v>1.125</v>
      </c>
      <c r="G104" s="30">
        <f t="shared" si="12"/>
        <v>111.175</v>
      </c>
      <c r="H104" s="30">
        <f t="shared" si="12"/>
        <v>23.224972762499998</v>
      </c>
      <c r="I104" s="30">
        <f t="shared" si="12"/>
        <v>18.471980175000006</v>
      </c>
      <c r="J104" s="30">
        <f t="shared" si="12"/>
        <v>0</v>
      </c>
      <c r="K104" s="30">
        <f t="shared" si="12"/>
        <v>41.696952937500008</v>
      </c>
      <c r="L104" s="30">
        <f t="shared" si="12"/>
        <v>44.330542499999993</v>
      </c>
      <c r="M104" s="30">
        <f t="shared" si="12"/>
        <v>31.655999999999999</v>
      </c>
      <c r="N104" s="30">
        <f t="shared" si="12"/>
        <v>228.85849543749998</v>
      </c>
      <c r="O104" s="30">
        <f t="shared" si="12"/>
        <v>6.5843995624999963</v>
      </c>
      <c r="P104" s="30">
        <f t="shared" si="12"/>
        <v>0</v>
      </c>
      <c r="Q104" s="30">
        <f t="shared" si="12"/>
        <v>10.875</v>
      </c>
      <c r="R104" s="30">
        <f t="shared" si="12"/>
        <v>-4.290600437500002</v>
      </c>
      <c r="S104" s="30">
        <f t="shared" si="12"/>
        <v>0</v>
      </c>
      <c r="T104" s="30">
        <f t="shared" si="12"/>
        <v>-4.290600437500002</v>
      </c>
      <c r="U104" s="27">
        <v>0</v>
      </c>
    </row>
  </sheetData>
  <mergeCells count="18">
    <mergeCell ref="Q5:Q6"/>
    <mergeCell ref="A104:B104"/>
    <mergeCell ref="D5:G5"/>
    <mergeCell ref="H5:K5"/>
    <mergeCell ref="L5:L6"/>
    <mergeCell ref="M5:M6"/>
    <mergeCell ref="N5:N6"/>
    <mergeCell ref="P5:P6"/>
    <mergeCell ref="A1:U1"/>
    <mergeCell ref="A4:B6"/>
    <mergeCell ref="C4:N4"/>
    <mergeCell ref="O4:O6"/>
    <mergeCell ref="P4:Q4"/>
    <mergeCell ref="R4:R6"/>
    <mergeCell ref="S4:S6"/>
    <mergeCell ref="T4:T6"/>
    <mergeCell ref="U4:U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M.</dc:creator>
  <cp:lastModifiedBy>Prasad M.</cp:lastModifiedBy>
  <dcterms:created xsi:type="dcterms:W3CDTF">2024-03-13T04:36:32Z</dcterms:created>
  <dcterms:modified xsi:type="dcterms:W3CDTF">2024-03-13T04:39:11Z</dcterms:modified>
</cp:coreProperties>
</file>