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 defaultThemeVersion="124226"/>
  <bookViews>
    <workbookView xWindow="-375" yWindow="0" windowWidth="9960" windowHeight="7755" tabRatio="960" firstSheet="5" activeTab="14"/>
  </bookViews>
  <sheets>
    <sheet name="dem" sheetId="38" state="hidden" r:id="rId1"/>
    <sheet name="Total ent" sheetId="110" state="hidden" r:id="rId2"/>
    <sheet name="ent" sheetId="14" state="hidden" r:id="rId3"/>
    <sheet name="Total ent(2)" sheetId="130" state="hidden" r:id="rId4"/>
    <sheet name="Name List" sheetId="15" r:id="rId5"/>
    <sheet name="Pool.alc" sheetId="39" r:id="rId6"/>
    <sheet name="Pool" sheetId="89" r:id="rId7"/>
    <sheet name="Pool Print" sheetId="160" r:id="rId8"/>
    <sheet name="Pool Score Sheet" sheetId="104" r:id="rId9"/>
    <sheet name="Pool Rank" sheetId="40" r:id="rId10"/>
    <sheet name="bfde16" sheetId="145" r:id="rId11"/>
    <sheet name="fx8" sheetId="75" state="hidden" r:id="rId12"/>
    <sheet name="DE16" sheetId="57" state="hidden" r:id="rId13"/>
    <sheet name="WFTDE" sheetId="81" state="hidden" r:id="rId14"/>
    <sheet name="Score Sheet 16" sheetId="148" r:id="rId15"/>
    <sheet name="o.a.rank" sheetId="107" r:id="rId16"/>
    <sheet name="bst fen" sheetId="43" r:id="rId17"/>
    <sheet name="Team Ranking" sheetId="152" r:id="rId18"/>
    <sheet name="Betde" sheetId="155" r:id="rId19"/>
    <sheet name="Team Score Sheet" sheetId="159" r:id="rId20"/>
    <sheet name="results" sheetId="100" r:id="rId21"/>
    <sheet name="ind.s.sht" sheetId="64" r:id="rId22"/>
    <sheet name="Sheet1" sheetId="161" r:id="rId23"/>
  </sheets>
  <definedNames>
    <definedName name="_xlnm._FilterDatabase" localSheetId="4" hidden="1">'Name List'!$A$11:$C$39</definedName>
    <definedName name="_xlnm.Print_Area" localSheetId="18">Betde!$A$1:$U$47</definedName>
    <definedName name="_xlnm.Print_Area" localSheetId="10">bfde16!$A$1:$V$31</definedName>
    <definedName name="_xlnm.Print_Area" localSheetId="12">'DE16'!$A$1:$AA$51</definedName>
    <definedName name="_xlnm.Print_Area" localSheetId="0">dem!$A$1:$I$41</definedName>
    <definedName name="_xlnm.Print_Area" localSheetId="2">ent!$A$1:$T$54</definedName>
    <definedName name="_xlnm.Print_Area" localSheetId="11">'fx8'!$A$1:$AL$54</definedName>
    <definedName name="_xlnm.Print_Area" localSheetId="21">ind.s.sht!$A$1:$Z$20</definedName>
    <definedName name="_xlnm.Print_Area" localSheetId="4">'Name List'!$A$1:$C$78</definedName>
    <definedName name="_xlnm.Print_Area" localSheetId="15">o.a.rank!$A$1:$C$61</definedName>
    <definedName name="_xlnm.Print_Area" localSheetId="6">Pool!$A$1:$Y$273</definedName>
    <definedName name="_xlnm.Print_Area" localSheetId="7">'Pool Print'!$A$1:$Z$273</definedName>
    <definedName name="_xlnm.Print_Area" localSheetId="9">'Pool Rank'!$A$1:$H$112</definedName>
    <definedName name="_xlnm.Print_Area" localSheetId="8">'Pool Score Sheet'!$A$1:$DL$411</definedName>
    <definedName name="_xlnm.Print_Area" localSheetId="5">Pool.alc!$A$1:$M$46</definedName>
    <definedName name="_xlnm.Print_Area" localSheetId="20">results!$A$1:$G$19</definedName>
    <definedName name="_xlnm.Print_Area" localSheetId="17">'Team Ranking'!$A$1:$S$61</definedName>
    <definedName name="_xlnm.Print_Area" localSheetId="19">'Team Score Sheet'!#REF!</definedName>
    <definedName name="_xlnm.Print_Area" localSheetId="1">'Total ent'!$A$1:$J$36</definedName>
    <definedName name="_xlnm.Print_Area" localSheetId="13">WFTDE!$A$1:$U$40</definedName>
  </definedNames>
  <calcPr calcId="124519"/>
</workbook>
</file>

<file path=xl/calcChain.xml><?xml version="1.0" encoding="utf-8"?>
<calcChain xmlns="http://schemas.openxmlformats.org/spreadsheetml/2006/main">
  <c r="M7" i="148"/>
  <c r="C27" i="145"/>
  <c r="B27"/>
  <c r="C25"/>
  <c r="B25"/>
  <c r="C23"/>
  <c r="B23"/>
  <c r="C21"/>
  <c r="B21"/>
  <c r="C19"/>
  <c r="B19"/>
  <c r="C17"/>
  <c r="B17"/>
  <c r="C15"/>
  <c r="B15"/>
  <c r="P11" i="89"/>
  <c r="N11"/>
  <c r="AH126" i="159"/>
  <c r="AQ105"/>
  <c r="AQ104"/>
  <c r="AS110" s="1"/>
  <c r="AQ103"/>
  <c r="AS109" s="1"/>
  <c r="AQ102"/>
  <c r="AS108" s="1"/>
  <c r="AQ101"/>
  <c r="AD105"/>
  <c r="AC104"/>
  <c r="AD110" s="1"/>
  <c r="AC103"/>
  <c r="AD109" s="1"/>
  <c r="AC102"/>
  <c r="AD108" s="1"/>
  <c r="AD101"/>
  <c r="AS80"/>
  <c r="AQ75"/>
  <c r="AQ74"/>
  <c r="AQ73"/>
  <c r="AS79" s="1"/>
  <c r="AQ72"/>
  <c r="AS78" s="1"/>
  <c r="AQ71"/>
  <c r="AD80"/>
  <c r="AD75"/>
  <c r="AC74"/>
  <c r="AC73"/>
  <c r="AD79" s="1"/>
  <c r="AC72"/>
  <c r="AD78" s="1"/>
  <c r="AD71"/>
  <c r="AQ45"/>
  <c r="AQ44"/>
  <c r="AS50" s="1"/>
  <c r="AQ43"/>
  <c r="AS49" s="1"/>
  <c r="AQ42"/>
  <c r="AS48" s="1"/>
  <c r="AQ41"/>
  <c r="AD45"/>
  <c r="AC44"/>
  <c r="AD50" s="1"/>
  <c r="AC43"/>
  <c r="AD49" s="1"/>
  <c r="AC42"/>
  <c r="AD48" s="1"/>
  <c r="AD41"/>
  <c r="AQ15"/>
  <c r="AQ14"/>
  <c r="AS20" s="1"/>
  <c r="AQ13"/>
  <c r="AS19" s="1"/>
  <c r="AQ12"/>
  <c r="AS18" s="1"/>
  <c r="AQ11"/>
  <c r="AD15"/>
  <c r="AC14"/>
  <c r="AD20" s="1"/>
  <c r="AC13"/>
  <c r="AD19" s="1"/>
  <c r="AC12"/>
  <c r="AD18" s="1"/>
  <c r="AD11"/>
  <c r="T110"/>
  <c r="R105"/>
  <c r="R104"/>
  <c r="R103"/>
  <c r="T109" s="1"/>
  <c r="R102"/>
  <c r="T108" s="1"/>
  <c r="R101"/>
  <c r="E110"/>
  <c r="E105"/>
  <c r="D104"/>
  <c r="D103"/>
  <c r="E109" s="1"/>
  <c r="D102"/>
  <c r="E108" s="1"/>
  <c r="E101"/>
  <c r="AI96"/>
  <c r="J96"/>
  <c r="AI66"/>
  <c r="M36"/>
  <c r="M66" s="1"/>
  <c r="G36"/>
  <c r="G66" s="1"/>
  <c r="E96" s="1"/>
  <c r="AL6"/>
  <c r="H6"/>
  <c r="AG6" s="1"/>
  <c r="G10" i="155"/>
  <c r="Q18" i="152"/>
  <c r="I18"/>
  <c r="B8"/>
  <c r="B16" i="100"/>
  <c r="B8" i="107"/>
  <c r="I10" i="145"/>
  <c r="C63" i="40"/>
  <c r="B49" i="15"/>
  <c r="F8" i="39" s="1"/>
  <c r="C49" i="15"/>
  <c r="B7" i="40"/>
  <c r="B63" s="1"/>
  <c r="B9" i="160"/>
  <c r="B9" i="89"/>
  <c r="A51" i="15"/>
  <c r="B51"/>
  <c r="C51"/>
  <c r="R74" i="159"/>
  <c r="T80" s="1"/>
  <c r="R73"/>
  <c r="T79" s="1"/>
  <c r="R72"/>
  <c r="T78" s="1"/>
  <c r="R71"/>
  <c r="AD66" l="1"/>
  <c r="AE96" s="1"/>
  <c r="AD126" s="1"/>
  <c r="AD36"/>
  <c r="AI36"/>
  <c r="D74"/>
  <c r="E80" s="1"/>
  <c r="D73"/>
  <c r="E79" s="1"/>
  <c r="D72"/>
  <c r="E78" s="1"/>
  <c r="E71"/>
  <c r="R44"/>
  <c r="T50" s="1"/>
  <c r="R43"/>
  <c r="T49" s="1"/>
  <c r="R42"/>
  <c r="T48" s="1"/>
  <c r="R41"/>
  <c r="D43" l="1"/>
  <c r="E49" s="1"/>
  <c r="D44"/>
  <c r="E50" s="1"/>
  <c r="E41"/>
  <c r="D42"/>
  <c r="E48" s="1"/>
  <c r="R12" l="1"/>
  <c r="T18" s="1"/>
  <c r="R13"/>
  <c r="T19" s="1"/>
  <c r="R14"/>
  <c r="T20" s="1"/>
  <c r="R11"/>
  <c r="D13"/>
  <c r="E19" s="1"/>
  <c r="D14"/>
  <c r="E20" s="1"/>
  <c r="D12"/>
  <c r="E18" s="1"/>
  <c r="E11" l="1"/>
  <c r="C7" i="148" l="1"/>
  <c r="O147" i="160"/>
  <c r="N147"/>
  <c r="P147" s="1"/>
  <c r="L147"/>
  <c r="R147" s="1"/>
  <c r="C147"/>
  <c r="B147"/>
  <c r="P146"/>
  <c r="O146"/>
  <c r="N146"/>
  <c r="L146"/>
  <c r="R146" s="1"/>
  <c r="C146"/>
  <c r="B146"/>
  <c r="O145"/>
  <c r="P145" s="1"/>
  <c r="N145"/>
  <c r="L145"/>
  <c r="R145" s="1"/>
  <c r="C145"/>
  <c r="B145"/>
  <c r="O144"/>
  <c r="N144"/>
  <c r="P144" s="1"/>
  <c r="L144"/>
  <c r="R144" s="1"/>
  <c r="C144"/>
  <c r="B144"/>
  <c r="O143"/>
  <c r="N143"/>
  <c r="P143" s="1"/>
  <c r="L143"/>
  <c r="R143" s="1"/>
  <c r="C143"/>
  <c r="B143"/>
  <c r="P142"/>
  <c r="O142"/>
  <c r="N142"/>
  <c r="L142"/>
  <c r="R142" s="1"/>
  <c r="C142"/>
  <c r="B142"/>
  <c r="O141"/>
  <c r="P141" s="1"/>
  <c r="N141"/>
  <c r="L141"/>
  <c r="R141" s="1"/>
  <c r="C141"/>
  <c r="B141"/>
  <c r="C120"/>
  <c r="B120"/>
  <c r="C119"/>
  <c r="B119"/>
  <c r="C118"/>
  <c r="B118"/>
  <c r="C117"/>
  <c r="B117"/>
  <c r="C116"/>
  <c r="B116"/>
  <c r="C115"/>
  <c r="B115"/>
  <c r="C94"/>
  <c r="B94"/>
  <c r="C93"/>
  <c r="B93"/>
  <c r="C92"/>
  <c r="B92"/>
  <c r="C91"/>
  <c r="B91"/>
  <c r="C90"/>
  <c r="B90"/>
  <c r="C89"/>
  <c r="B89"/>
  <c r="C69"/>
  <c r="B69"/>
  <c r="C68"/>
  <c r="B68"/>
  <c r="C67"/>
  <c r="B67"/>
  <c r="C66"/>
  <c r="B66"/>
  <c r="C65"/>
  <c r="B65"/>
  <c r="C64"/>
  <c r="B64"/>
  <c r="C63"/>
  <c r="B63"/>
  <c r="C43"/>
  <c r="B43"/>
  <c r="C42"/>
  <c r="B42"/>
  <c r="C41"/>
  <c r="B41"/>
  <c r="C40"/>
  <c r="B40"/>
  <c r="C39"/>
  <c r="B39"/>
  <c r="C38"/>
  <c r="B38"/>
  <c r="C37"/>
  <c r="B37"/>
  <c r="V35"/>
  <c r="V61" s="1"/>
  <c r="V87" s="1"/>
  <c r="V113" s="1"/>
  <c r="V139" s="1"/>
  <c r="B35"/>
  <c r="B61" s="1"/>
  <c r="B87" s="1"/>
  <c r="B113" s="1"/>
  <c r="B139" s="1"/>
  <c r="C17"/>
  <c r="B17"/>
  <c r="C16"/>
  <c r="B16"/>
  <c r="C15"/>
  <c r="B15"/>
  <c r="C14"/>
  <c r="B14"/>
  <c r="C13"/>
  <c r="B13"/>
  <c r="C12"/>
  <c r="B12"/>
  <c r="C11"/>
  <c r="B11"/>
  <c r="B43" i="155" l="1"/>
  <c r="B39"/>
  <c r="B41"/>
  <c r="B37"/>
  <c r="B35"/>
  <c r="B33"/>
  <c r="B31"/>
  <c r="B29"/>
  <c r="B27"/>
  <c r="B25"/>
  <c r="B23"/>
  <c r="B21"/>
  <c r="B19"/>
  <c r="B17"/>
  <c r="B15"/>
  <c r="B13"/>
  <c r="B11" i="152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L26"/>
  <c r="L27"/>
  <c r="L28"/>
  <c r="L29"/>
  <c r="L30"/>
  <c r="L31"/>
  <c r="L32"/>
  <c r="L33"/>
  <c r="L34"/>
  <c r="L35"/>
  <c r="L25"/>
  <c r="L24"/>
  <c r="L23"/>
  <c r="L22"/>
  <c r="L21"/>
  <c r="L20"/>
  <c r="T11" i="155"/>
  <c r="V9" i="159" s="1"/>
  <c r="V39" l="1"/>
  <c r="AU9"/>
  <c r="D307" i="104"/>
  <c r="C306"/>
  <c r="D304"/>
  <c r="S318" s="1"/>
  <c r="D303"/>
  <c r="C304"/>
  <c r="R318" s="1"/>
  <c r="C303"/>
  <c r="D301"/>
  <c r="D300"/>
  <c r="S312" s="1"/>
  <c r="C301"/>
  <c r="R319" s="1"/>
  <c r="C300"/>
  <c r="R312" s="1"/>
  <c r="D298"/>
  <c r="S324" s="1"/>
  <c r="D297"/>
  <c r="S321" s="1"/>
  <c r="C298"/>
  <c r="R324" s="1"/>
  <c r="C297"/>
  <c r="R321" s="1"/>
  <c r="C307"/>
  <c r="D306"/>
  <c r="D328" s="1"/>
  <c r="C328"/>
  <c r="D322"/>
  <c r="C322"/>
  <c r="S319"/>
  <c r="I292"/>
  <c r="AL292" s="1"/>
  <c r="BO292" s="1"/>
  <c r="CR292" s="1"/>
  <c r="C292"/>
  <c r="AF292" s="1"/>
  <c r="BI292" s="1"/>
  <c r="CL292" s="1"/>
  <c r="AG301" l="1"/>
  <c r="AV314" s="1"/>
  <c r="V69" i="159"/>
  <c r="AU39"/>
  <c r="AF301" i="104"/>
  <c r="AU314" s="1"/>
  <c r="AF297"/>
  <c r="R298"/>
  <c r="BI301"/>
  <c r="AF305"/>
  <c r="AF306"/>
  <c r="C309"/>
  <c r="C310"/>
  <c r="C312"/>
  <c r="C313"/>
  <c r="C315"/>
  <c r="C316"/>
  <c r="C318"/>
  <c r="AF318"/>
  <c r="C319"/>
  <c r="C321"/>
  <c r="R322"/>
  <c r="C324"/>
  <c r="C325"/>
  <c r="C327"/>
  <c r="AG297"/>
  <c r="S298"/>
  <c r="AG305"/>
  <c r="AG306"/>
  <c r="D309"/>
  <c r="D310"/>
  <c r="D312"/>
  <c r="D313"/>
  <c r="D315"/>
  <c r="D316"/>
  <c r="D318"/>
  <c r="D319"/>
  <c r="D321"/>
  <c r="S322"/>
  <c r="D324"/>
  <c r="D325"/>
  <c r="D327"/>
  <c r="R297"/>
  <c r="AU297"/>
  <c r="AF298"/>
  <c r="R300"/>
  <c r="R301"/>
  <c r="AF302"/>
  <c r="R303"/>
  <c r="R304"/>
  <c r="R306"/>
  <c r="AU306"/>
  <c r="R307"/>
  <c r="R309"/>
  <c r="R310"/>
  <c r="R313"/>
  <c r="R315"/>
  <c r="R316"/>
  <c r="R325"/>
  <c r="S297"/>
  <c r="AV297"/>
  <c r="AG298"/>
  <c r="S300"/>
  <c r="S301"/>
  <c r="AG302"/>
  <c r="S303"/>
  <c r="S304"/>
  <c r="S306"/>
  <c r="AV306"/>
  <c r="S307"/>
  <c r="S309"/>
  <c r="S310"/>
  <c r="S313"/>
  <c r="S315"/>
  <c r="S316"/>
  <c r="S325"/>
  <c r="BJ301" l="1"/>
  <c r="BJ314" s="1"/>
  <c r="AU69" i="159"/>
  <c r="V99"/>
  <c r="AU99" s="1"/>
  <c r="AU129" s="1"/>
  <c r="AG318" i="104"/>
  <c r="AU321"/>
  <c r="AU310"/>
  <c r="BI302"/>
  <c r="AF325"/>
  <c r="AF309"/>
  <c r="AV317"/>
  <c r="AV301"/>
  <c r="AG326"/>
  <c r="AG317"/>
  <c r="BJ305"/>
  <c r="AG322"/>
  <c r="AV305"/>
  <c r="AV322"/>
  <c r="AG314"/>
  <c r="BI325"/>
  <c r="BX301"/>
  <c r="CL298"/>
  <c r="BI314"/>
  <c r="AV313"/>
  <c r="AG321"/>
  <c r="AG310"/>
  <c r="AV302"/>
  <c r="BJ297"/>
  <c r="AF322"/>
  <c r="AU305"/>
  <c r="AU322"/>
  <c r="AF314"/>
  <c r="AV318"/>
  <c r="AV309"/>
  <c r="BJ298"/>
  <c r="AG313"/>
  <c r="AV298"/>
  <c r="BJ325"/>
  <c r="AV321"/>
  <c r="AV310"/>
  <c r="BJ302"/>
  <c r="AG325"/>
  <c r="AG309"/>
  <c r="AU318"/>
  <c r="AU309"/>
  <c r="BI298"/>
  <c r="AF313"/>
  <c r="AU298"/>
  <c r="AU317"/>
  <c r="AU301"/>
  <c r="AF326"/>
  <c r="AF317"/>
  <c r="BI305"/>
  <c r="AU313"/>
  <c r="AF321"/>
  <c r="AF310"/>
  <c r="AU302"/>
  <c r="BI297"/>
  <c r="BY301" l="1"/>
  <c r="CM298"/>
  <c r="BI326"/>
  <c r="BI317"/>
  <c r="BI306"/>
  <c r="CL297"/>
  <c r="CL302"/>
  <c r="BX297"/>
  <c r="BI318"/>
  <c r="BI310"/>
  <c r="BJ321"/>
  <c r="BJ309"/>
  <c r="BY302"/>
  <c r="CM301"/>
  <c r="BJ322"/>
  <c r="BJ313"/>
  <c r="BY298"/>
  <c r="BI321"/>
  <c r="BI309"/>
  <c r="BX302"/>
  <c r="CL301"/>
  <c r="BI322"/>
  <c r="BI313"/>
  <c r="BX298"/>
  <c r="CM302"/>
  <c r="BY297"/>
  <c r="BJ318"/>
  <c r="BJ310"/>
  <c r="CM314"/>
  <c r="CM310"/>
  <c r="BJ326"/>
  <c r="BJ317"/>
  <c r="BJ306"/>
  <c r="CM297"/>
  <c r="CL314"/>
  <c r="CL310"/>
  <c r="C93" i="89"/>
  <c r="B93"/>
  <c r="C67"/>
  <c r="B67"/>
  <c r="B69"/>
  <c r="C42"/>
  <c r="B42"/>
  <c r="C15"/>
  <c r="B15"/>
  <c r="C17"/>
  <c r="C16"/>
  <c r="B17"/>
  <c r="B16"/>
  <c r="CM313" i="104" l="1"/>
  <c r="CM306"/>
  <c r="CL318"/>
  <c r="CL309"/>
  <c r="CL317"/>
  <c r="CL305"/>
  <c r="CM317"/>
  <c r="CM305"/>
  <c r="CM318"/>
  <c r="CM309"/>
  <c r="CL313"/>
  <c r="CL306"/>
  <c r="I235"/>
  <c r="AL235" s="1"/>
  <c r="BO235" s="1"/>
  <c r="CR235" s="1"/>
  <c r="I178"/>
  <c r="AL178" s="1"/>
  <c r="BO178" s="1"/>
  <c r="CR178" s="1"/>
  <c r="I121" l="1"/>
  <c r="AL121" s="1"/>
  <c r="BO121" s="1"/>
  <c r="CR121" s="1"/>
  <c r="B37" i="89"/>
  <c r="C69" i="104" s="1"/>
  <c r="R70" s="1"/>
  <c r="B38" i="89"/>
  <c r="C72" i="104" s="1"/>
  <c r="R84" s="1"/>
  <c r="B39" i="89"/>
  <c r="C75" i="104" s="1"/>
  <c r="I11"/>
  <c r="AL11" s="1"/>
  <c r="BO11" s="1"/>
  <c r="CR11" s="1"/>
  <c r="B35" i="89"/>
  <c r="C64" i="104" s="1"/>
  <c r="AF64" s="1"/>
  <c r="BI64" s="1"/>
  <c r="CL64" s="1"/>
  <c r="I64"/>
  <c r="AL64" s="1"/>
  <c r="BO64" s="1"/>
  <c r="CR64" s="1"/>
  <c r="E9" i="64"/>
  <c r="C21" i="148"/>
  <c r="C35" s="1"/>
  <c r="M21"/>
  <c r="M35" s="1"/>
  <c r="M53" s="1"/>
  <c r="M67" s="1"/>
  <c r="M81" s="1"/>
  <c r="M101" s="1"/>
  <c r="M115" s="1"/>
  <c r="M129" s="1"/>
  <c r="P9" i="64"/>
  <c r="Z11" i="104"/>
  <c r="BC11" s="1"/>
  <c r="CE11" s="1"/>
  <c r="DI11" s="1"/>
  <c r="V61" i="89"/>
  <c r="V87" s="1"/>
  <c r="V113" s="1"/>
  <c r="V139" s="1"/>
  <c r="V35"/>
  <c r="C101" i="148"/>
  <c r="C115" s="1"/>
  <c r="C129" s="1"/>
  <c r="C53"/>
  <c r="C67" s="1"/>
  <c r="C81" s="1"/>
  <c r="C11" i="104"/>
  <c r="AF11" s="1"/>
  <c r="BI11" s="1"/>
  <c r="CL11" s="1"/>
  <c r="B61" i="89" l="1"/>
  <c r="Z64" i="104"/>
  <c r="Z121" s="1"/>
  <c r="Z178" s="1"/>
  <c r="Z235" s="1"/>
  <c r="Z292" s="1"/>
  <c r="BC64"/>
  <c r="AF74"/>
  <c r="AU82" s="1"/>
  <c r="R88"/>
  <c r="BI74"/>
  <c r="BI82" s="1"/>
  <c r="AF69"/>
  <c r="AF93" s="1"/>
  <c r="AF70"/>
  <c r="AU70" s="1"/>
  <c r="C94"/>
  <c r="R69"/>
  <c r="R81"/>
  <c r="C84"/>
  <c r="C85"/>
  <c r="C91"/>
  <c r="R94"/>
  <c r="C97"/>
  <c r="AF97"/>
  <c r="R78"/>
  <c r="AF82"/>
  <c r="R76"/>
  <c r="C79"/>
  <c r="AF81"/>
  <c r="R93"/>
  <c r="AU93"/>
  <c r="N89" i="89"/>
  <c r="B87" l="1"/>
  <c r="C121" i="104"/>
  <c r="AF121" s="1"/>
  <c r="BI121" s="1"/>
  <c r="CL121" s="1"/>
  <c r="CF64"/>
  <c r="DI64" s="1"/>
  <c r="DI121" s="1"/>
  <c r="DI178" s="1"/>
  <c r="DI235" s="1"/>
  <c r="DI292" s="1"/>
  <c r="BC121"/>
  <c r="CE121"/>
  <c r="AF85"/>
  <c r="AU74"/>
  <c r="BX69"/>
  <c r="CL74"/>
  <c r="BI90"/>
  <c r="AU90"/>
  <c r="BI70"/>
  <c r="CL73" s="1"/>
  <c r="AU85"/>
  <c r="BI69"/>
  <c r="CL69" s="1"/>
  <c r="AU81"/>
  <c r="F12" i="43"/>
  <c r="F17" s="1"/>
  <c r="B12"/>
  <c r="B17" s="1"/>
  <c r="L12"/>
  <c r="L17" s="1"/>
  <c r="I12"/>
  <c r="K12"/>
  <c r="K17" s="1"/>
  <c r="J12"/>
  <c r="B60" i="148"/>
  <c r="E60"/>
  <c r="B59"/>
  <c r="E59"/>
  <c r="B42"/>
  <c r="E42"/>
  <c r="B41"/>
  <c r="E41"/>
  <c r="B28"/>
  <c r="E28"/>
  <c r="B27"/>
  <c r="E27"/>
  <c r="B14"/>
  <c r="E14"/>
  <c r="C13" i="145"/>
  <c r="B13" i="148" s="1"/>
  <c r="B13" i="145"/>
  <c r="E13" i="148" s="1"/>
  <c r="B113" i="89" l="1"/>
  <c r="C178" i="104"/>
  <c r="AF178" s="1"/>
  <c r="BI178" s="1"/>
  <c r="CL178" s="1"/>
  <c r="CE178"/>
  <c r="BC178"/>
  <c r="CL90"/>
  <c r="CL81"/>
  <c r="CL85"/>
  <c r="CL78"/>
  <c r="CL77"/>
  <c r="CL89"/>
  <c r="BI81"/>
  <c r="BX74"/>
  <c r="BI93"/>
  <c r="BI78"/>
  <c r="BI89"/>
  <c r="BI98"/>
  <c r="B139" i="89" l="1"/>
  <c r="C235" i="104"/>
  <c r="AF235" s="1"/>
  <c r="BI235" s="1"/>
  <c r="CL235" s="1"/>
  <c r="BC235"/>
  <c r="CE235"/>
  <c r="BJ33"/>
  <c r="BJ32"/>
  <c r="O147" i="89"/>
  <c r="N147"/>
  <c r="L147"/>
  <c r="R147" s="1"/>
  <c r="E51" i="40" s="1"/>
  <c r="O146" i="89"/>
  <c r="N146"/>
  <c r="L146"/>
  <c r="R146" s="1"/>
  <c r="E50" i="40" s="1"/>
  <c r="O145" i="89"/>
  <c r="N145"/>
  <c r="L145"/>
  <c r="R145" s="1"/>
  <c r="E49" i="40" s="1"/>
  <c r="O144" i="89"/>
  <c r="P144" s="1"/>
  <c r="F48" i="40" s="1"/>
  <c r="N144" i="89"/>
  <c r="G48" i="40" s="1"/>
  <c r="L144" i="89"/>
  <c r="R144" s="1"/>
  <c r="E48" i="40" s="1"/>
  <c r="O143" i="89"/>
  <c r="N143"/>
  <c r="L143"/>
  <c r="R143" s="1"/>
  <c r="E47" i="40" s="1"/>
  <c r="O142" i="89"/>
  <c r="N142"/>
  <c r="L142"/>
  <c r="R142" s="1"/>
  <c r="E46" i="40" s="1"/>
  <c r="O141" i="89"/>
  <c r="N141"/>
  <c r="L141"/>
  <c r="R141" s="1"/>
  <c r="E45" i="40" s="1"/>
  <c r="O121" i="89"/>
  <c r="N121"/>
  <c r="L121"/>
  <c r="R121" s="1"/>
  <c r="E44" i="40" s="1"/>
  <c r="O120" i="89"/>
  <c r="N120"/>
  <c r="L120"/>
  <c r="R120" s="1"/>
  <c r="E43" i="40" s="1"/>
  <c r="O119" i="89"/>
  <c r="N119"/>
  <c r="L119"/>
  <c r="R119" s="1"/>
  <c r="E42" i="40" s="1"/>
  <c r="O118" i="89"/>
  <c r="P118" s="1"/>
  <c r="F41" i="40" s="1"/>
  <c r="N118" i="89"/>
  <c r="G41" i="40" s="1"/>
  <c r="L118" i="89"/>
  <c r="R118" s="1"/>
  <c r="E41" i="40" s="1"/>
  <c r="O117" i="89"/>
  <c r="N117"/>
  <c r="L117"/>
  <c r="R117" s="1"/>
  <c r="E40" i="40" s="1"/>
  <c r="O116" i="89"/>
  <c r="N116"/>
  <c r="L116"/>
  <c r="R116" s="1"/>
  <c r="E39" i="40" s="1"/>
  <c r="O115" i="89"/>
  <c r="N115"/>
  <c r="L115"/>
  <c r="R115" s="1"/>
  <c r="E38" i="40" s="1"/>
  <c r="O95" i="89"/>
  <c r="N95"/>
  <c r="L95"/>
  <c r="R95" s="1"/>
  <c r="E37" i="40" s="1"/>
  <c r="O94" i="89"/>
  <c r="N94"/>
  <c r="L94"/>
  <c r="R94" s="1"/>
  <c r="E36" i="40" s="1"/>
  <c r="O93" i="89"/>
  <c r="N93"/>
  <c r="G35" i="40" s="1"/>
  <c r="L93" i="89"/>
  <c r="R93" s="1"/>
  <c r="E35" i="40" s="1"/>
  <c r="O92" i="89"/>
  <c r="N92"/>
  <c r="G34" i="40" s="1"/>
  <c r="L92" i="89"/>
  <c r="R92" s="1"/>
  <c r="E34" i="40" s="1"/>
  <c r="O91" i="89"/>
  <c r="N91"/>
  <c r="L91"/>
  <c r="R91" s="1"/>
  <c r="E33" i="40" s="1"/>
  <c r="O90" i="89"/>
  <c r="N90"/>
  <c r="G32" i="40" s="1"/>
  <c r="L90" i="89"/>
  <c r="R90" s="1"/>
  <c r="E32" i="40" s="1"/>
  <c r="O89" i="89"/>
  <c r="L89"/>
  <c r="R89" s="1"/>
  <c r="E31" i="40" s="1"/>
  <c r="O69" i="89"/>
  <c r="N69"/>
  <c r="L69"/>
  <c r="R69" s="1"/>
  <c r="E30" i="40" s="1"/>
  <c r="O68" i="89"/>
  <c r="N68"/>
  <c r="G29" i="40" s="1"/>
  <c r="L68" i="89"/>
  <c r="R68" s="1"/>
  <c r="E29" i="40" s="1"/>
  <c r="O67" i="89"/>
  <c r="N67"/>
  <c r="L67"/>
  <c r="R67" s="1"/>
  <c r="E28" i="40" s="1"/>
  <c r="O66" i="89"/>
  <c r="N66"/>
  <c r="G27" i="40" s="1"/>
  <c r="L66" i="89"/>
  <c r="R66" s="1"/>
  <c r="E27" i="40" s="1"/>
  <c r="O65" i="89"/>
  <c r="N65"/>
  <c r="L65"/>
  <c r="R65" s="1"/>
  <c r="E26" i="40" s="1"/>
  <c r="O64" i="89"/>
  <c r="N64"/>
  <c r="L64"/>
  <c r="R64" s="1"/>
  <c r="E25" i="40" s="1"/>
  <c r="O63" i="89"/>
  <c r="N63"/>
  <c r="L63"/>
  <c r="R63" s="1"/>
  <c r="E24" i="40" s="1"/>
  <c r="O43" i="89"/>
  <c r="N43"/>
  <c r="L43"/>
  <c r="R43" s="1"/>
  <c r="E23" i="40" s="1"/>
  <c r="O42" i="89"/>
  <c r="N42"/>
  <c r="L42"/>
  <c r="R42" s="1"/>
  <c r="E22" i="40" s="1"/>
  <c r="O41" i="89"/>
  <c r="N41"/>
  <c r="G21" i="40" s="1"/>
  <c r="L41" i="89"/>
  <c r="R41" s="1"/>
  <c r="E21" i="40" s="1"/>
  <c r="O40" i="89"/>
  <c r="N40"/>
  <c r="G20" i="40" s="1"/>
  <c r="L40" i="89"/>
  <c r="R40" s="1"/>
  <c r="E20" i="40" s="1"/>
  <c r="O39" i="89"/>
  <c r="N39"/>
  <c r="L39"/>
  <c r="R39" s="1"/>
  <c r="E19" i="40" s="1"/>
  <c r="O38" i="89"/>
  <c r="N38"/>
  <c r="G18" i="40" s="1"/>
  <c r="L38" i="89"/>
  <c r="R38" s="1"/>
  <c r="E18" i="40" s="1"/>
  <c r="O37" i="89"/>
  <c r="N37"/>
  <c r="L37"/>
  <c r="R37" s="1"/>
  <c r="E17" i="40" s="1"/>
  <c r="L12" i="89"/>
  <c r="R12" s="1"/>
  <c r="E11" i="40" s="1"/>
  <c r="L13" i="89"/>
  <c r="R13" s="1"/>
  <c r="E12" i="40" s="1"/>
  <c r="L14" i="89"/>
  <c r="R14" s="1"/>
  <c r="E13" i="40" s="1"/>
  <c r="L15" i="89"/>
  <c r="R15" s="1"/>
  <c r="E14" i="40" s="1"/>
  <c r="L16" i="89"/>
  <c r="R16" s="1"/>
  <c r="E15" i="40" s="1"/>
  <c r="L17" i="89"/>
  <c r="R17" s="1"/>
  <c r="E16" i="40" s="1"/>
  <c r="L11" i="89"/>
  <c r="D10" i="40" s="1"/>
  <c r="O11" i="89"/>
  <c r="N12"/>
  <c r="G11" i="40" s="1"/>
  <c r="N13" i="89"/>
  <c r="G12" i="40" s="1"/>
  <c r="N14" i="89"/>
  <c r="G13" i="40" s="1"/>
  <c r="N15" i="89"/>
  <c r="G14" i="40" s="1"/>
  <c r="N16" i="89"/>
  <c r="G15" i="40" s="1"/>
  <c r="N17" i="89"/>
  <c r="G16" i="40" s="1"/>
  <c r="CE292" i="104" l="1"/>
  <c r="BC292"/>
  <c r="P142" i="89"/>
  <c r="F46" i="40" s="1"/>
  <c r="G46"/>
  <c r="P147" i="89"/>
  <c r="F51" i="40" s="1"/>
  <c r="G51"/>
  <c r="P146" i="89"/>
  <c r="F50" i="40" s="1"/>
  <c r="G50"/>
  <c r="P141" i="89"/>
  <c r="F45" i="40" s="1"/>
  <c r="G45"/>
  <c r="P145" i="89"/>
  <c r="F49" i="40" s="1"/>
  <c r="G49"/>
  <c r="P143" i="89"/>
  <c r="F47" i="40" s="1"/>
  <c r="G47"/>
  <c r="P119" i="89"/>
  <c r="F42" i="40" s="1"/>
  <c r="G42"/>
  <c r="P117" i="89"/>
  <c r="F40" i="40" s="1"/>
  <c r="G40"/>
  <c r="P116" i="89"/>
  <c r="F39" i="40" s="1"/>
  <c r="G39"/>
  <c r="P121" i="89"/>
  <c r="F44" i="40" s="1"/>
  <c r="G44"/>
  <c r="P115" i="89"/>
  <c r="F38" i="40" s="1"/>
  <c r="G38"/>
  <c r="P120" i="89"/>
  <c r="F43" i="40" s="1"/>
  <c r="G43"/>
  <c r="P91" i="89"/>
  <c r="F33" i="40" s="1"/>
  <c r="G33"/>
  <c r="P92" i="89"/>
  <c r="F34" i="40" s="1"/>
  <c r="P95" i="89"/>
  <c r="F37" i="40" s="1"/>
  <c r="G37"/>
  <c r="P94" i="89"/>
  <c r="F36" i="40" s="1"/>
  <c r="G36"/>
  <c r="P65" i="89"/>
  <c r="F26" i="40" s="1"/>
  <c r="G26"/>
  <c r="P66" i="89"/>
  <c r="F27" i="40" s="1"/>
  <c r="P69" i="89"/>
  <c r="F30" i="40" s="1"/>
  <c r="G30"/>
  <c r="P64" i="89"/>
  <c r="F25" i="40" s="1"/>
  <c r="G25"/>
  <c r="P63" i="89"/>
  <c r="F24" i="40" s="1"/>
  <c r="G24"/>
  <c r="P67" i="89"/>
  <c r="F28" i="40" s="1"/>
  <c r="G28"/>
  <c r="P42" i="89"/>
  <c r="F22" i="40" s="1"/>
  <c r="G22"/>
  <c r="P37" i="89"/>
  <c r="F17" i="40" s="1"/>
  <c r="G17"/>
  <c r="P39" i="89"/>
  <c r="F19" i="40" s="1"/>
  <c r="G19"/>
  <c r="P40" i="89"/>
  <c r="F20" i="40" s="1"/>
  <c r="P43" i="89"/>
  <c r="F23" i="40" s="1"/>
  <c r="G23"/>
  <c r="R11" i="89"/>
  <c r="E10" i="40" s="1"/>
  <c r="F10"/>
  <c r="G10"/>
  <c r="P90" i="89"/>
  <c r="F32" i="40" s="1"/>
  <c r="P89" i="89"/>
  <c r="F31" i="40" s="1"/>
  <c r="G31"/>
  <c r="P93" i="89"/>
  <c r="F35" i="40" s="1"/>
  <c r="P68" i="89"/>
  <c r="F29" i="40" s="1"/>
  <c r="P41" i="89"/>
  <c r="F21" i="40" s="1"/>
  <c r="P17" i="89"/>
  <c r="F16" i="40" s="1"/>
  <c r="P38" i="89"/>
  <c r="F18" i="40" s="1"/>
  <c r="P13" i="89"/>
  <c r="F12" i="40" s="1"/>
  <c r="P12" i="89"/>
  <c r="F11" i="40" s="1"/>
  <c r="P16" i="89"/>
  <c r="F15" i="40" s="1"/>
  <c r="P15" i="89"/>
  <c r="F14" i="40" s="1"/>
  <c r="P14" i="89"/>
  <c r="F13" i="40" s="1"/>
  <c r="C142" i="89" l="1"/>
  <c r="C46" i="40" s="1"/>
  <c r="C143" i="89"/>
  <c r="C47" i="40" s="1"/>
  <c r="C144" i="89"/>
  <c r="C48" i="40" s="1"/>
  <c r="C145" i="89"/>
  <c r="C49" i="40" s="1"/>
  <c r="C146" i="89"/>
  <c r="C147"/>
  <c r="C51" i="40" s="1"/>
  <c r="C141" i="89"/>
  <c r="C45" i="40" s="1"/>
  <c r="C116" i="89"/>
  <c r="C117"/>
  <c r="C118"/>
  <c r="C119"/>
  <c r="C120"/>
  <c r="C121"/>
  <c r="C115"/>
  <c r="C90"/>
  <c r="C91"/>
  <c r="C92"/>
  <c r="C94"/>
  <c r="C95"/>
  <c r="C89"/>
  <c r="C64"/>
  <c r="C65"/>
  <c r="C66"/>
  <c r="C68"/>
  <c r="C69"/>
  <c r="C63"/>
  <c r="C38"/>
  <c r="C39"/>
  <c r="C40"/>
  <c r="C41"/>
  <c r="C43"/>
  <c r="C37"/>
  <c r="C12"/>
  <c r="C13"/>
  <c r="CM21" i="104" s="1"/>
  <c r="C14" i="89"/>
  <c r="C14" i="40"/>
  <c r="C11" i="89"/>
  <c r="B142"/>
  <c r="B46" i="40" s="1"/>
  <c r="B143" i="89"/>
  <c r="B47" i="40" s="1"/>
  <c r="B144" i="89"/>
  <c r="B48" i="40" s="1"/>
  <c r="B145" i="89"/>
  <c r="B49" i="40" s="1"/>
  <c r="B146" i="89"/>
  <c r="B147"/>
  <c r="B51" i="40" s="1"/>
  <c r="B141" i="89"/>
  <c r="B45" i="40" s="1"/>
  <c r="B116" i="89"/>
  <c r="B117"/>
  <c r="B118"/>
  <c r="B119"/>
  <c r="B120"/>
  <c r="B121"/>
  <c r="B115"/>
  <c r="B90"/>
  <c r="B91"/>
  <c r="B92"/>
  <c r="B94"/>
  <c r="B95"/>
  <c r="B89"/>
  <c r="B64"/>
  <c r="B65"/>
  <c r="B66"/>
  <c r="B68"/>
  <c r="B63"/>
  <c r="B18" i="40"/>
  <c r="B19"/>
  <c r="B40" i="89"/>
  <c r="B41"/>
  <c r="B43"/>
  <c r="B17" i="40"/>
  <c r="B12" i="89"/>
  <c r="B11" i="40" s="1"/>
  <c r="B13" i="89"/>
  <c r="B12" i="40" s="1"/>
  <c r="B14" i="89"/>
  <c r="B13" i="40" s="1"/>
  <c r="B14"/>
  <c r="B15"/>
  <c r="B11" i="89"/>
  <c r="B50" i="40" l="1"/>
  <c r="C250" i="104"/>
  <c r="C50" i="40"/>
  <c r="D250" i="104"/>
  <c r="B29" i="40"/>
  <c r="C133" i="104"/>
  <c r="B25" i="40"/>
  <c r="C129" i="104"/>
  <c r="B28" i="40"/>
  <c r="C130" i="104"/>
  <c r="C30" i="40"/>
  <c r="D135" i="104"/>
  <c r="C26" i="40"/>
  <c r="D132" i="104"/>
  <c r="C29" i="40"/>
  <c r="D133" i="104"/>
  <c r="C25" i="40"/>
  <c r="D129" i="104"/>
  <c r="B30" i="40"/>
  <c r="C135" i="104"/>
  <c r="B26" i="40"/>
  <c r="C132" i="104"/>
  <c r="C28" i="40"/>
  <c r="D130" i="104"/>
  <c r="C13" i="40"/>
  <c r="CM17" i="104"/>
  <c r="C11" i="40"/>
  <c r="CM20" i="104"/>
  <c r="CM25"/>
  <c r="CM32"/>
  <c r="C44" i="40"/>
  <c r="D249" i="104"/>
  <c r="C43" i="40"/>
  <c r="D247" i="104"/>
  <c r="C42" i="40"/>
  <c r="D244" i="104"/>
  <c r="C41" i="40"/>
  <c r="D241" i="104"/>
  <c r="C40" i="40"/>
  <c r="D246" i="104"/>
  <c r="C39" i="40"/>
  <c r="D243" i="104"/>
  <c r="C38" i="40"/>
  <c r="D240" i="104"/>
  <c r="B44" i="40"/>
  <c r="C249" i="104"/>
  <c r="B43" i="40"/>
  <c r="C247" i="104"/>
  <c r="B42" i="40"/>
  <c r="C244" i="104"/>
  <c r="B41" i="40"/>
  <c r="C241" i="104"/>
  <c r="B40" i="40"/>
  <c r="C246" i="104"/>
  <c r="B39" i="40"/>
  <c r="C243" i="104"/>
  <c r="B38" i="40"/>
  <c r="C240" i="104"/>
  <c r="C37" i="40"/>
  <c r="D192" i="104"/>
  <c r="C36" i="40"/>
  <c r="D190" i="104"/>
  <c r="C35" i="40"/>
  <c r="D187" i="104"/>
  <c r="C34" i="40"/>
  <c r="D184" i="104"/>
  <c r="C33" i="40"/>
  <c r="D189" i="104"/>
  <c r="C32" i="40"/>
  <c r="D186" i="104"/>
  <c r="C31" i="40"/>
  <c r="D193" i="104"/>
  <c r="D183"/>
  <c r="B37" i="40"/>
  <c r="C192" i="104"/>
  <c r="B36" i="40"/>
  <c r="C190" i="104"/>
  <c r="B35" i="40"/>
  <c r="C187" i="104"/>
  <c r="B34" i="40"/>
  <c r="C184" i="104"/>
  <c r="B33" i="40"/>
  <c r="C189" i="104"/>
  <c r="B32" i="40"/>
  <c r="C186" i="104"/>
  <c r="B31" i="40"/>
  <c r="C193" i="104"/>
  <c r="C183"/>
  <c r="C27" i="40"/>
  <c r="D127" i="104"/>
  <c r="C24" i="40"/>
  <c r="D126" i="104"/>
  <c r="B27" i="40"/>
  <c r="C127" i="104"/>
  <c r="B24" i="40"/>
  <c r="C126" i="104"/>
  <c r="C10" i="40"/>
  <c r="CM16" i="104"/>
  <c r="B10" i="40"/>
  <c r="CL16" i="104"/>
  <c r="C23" i="40"/>
  <c r="D78" i="104"/>
  <c r="C22" i="40"/>
  <c r="D76" i="104"/>
  <c r="AG77" s="1"/>
  <c r="C21" i="40"/>
  <c r="D73" i="104"/>
  <c r="AG78" s="1"/>
  <c r="C20" i="40"/>
  <c r="D70" i="104"/>
  <c r="AG73" s="1"/>
  <c r="C19" i="40"/>
  <c r="D75" i="104"/>
  <c r="C18" i="40"/>
  <c r="D72" i="104"/>
  <c r="AG70" s="1"/>
  <c r="C17" i="40"/>
  <c r="D69" i="104"/>
  <c r="AG69" s="1"/>
  <c r="B23" i="40"/>
  <c r="C78" i="104"/>
  <c r="B22" i="40"/>
  <c r="C76" i="104"/>
  <c r="AF77" s="1"/>
  <c r="B21" i="40"/>
  <c r="C73" i="104"/>
  <c r="AF78" s="1"/>
  <c r="B20" i="40"/>
  <c r="C70" i="104"/>
  <c r="AF73" s="1"/>
  <c r="C25"/>
  <c r="C35" s="1"/>
  <c r="B16" i="40"/>
  <c r="D25" i="104"/>
  <c r="D47" s="1"/>
  <c r="C16" i="40"/>
  <c r="AG24" i="104"/>
  <c r="AV41" s="1"/>
  <c r="C15" i="40"/>
  <c r="D23" i="104"/>
  <c r="D34" s="1"/>
  <c r="D22"/>
  <c r="C12" i="40"/>
  <c r="D19" i="104"/>
  <c r="S41" s="1"/>
  <c r="C17"/>
  <c r="R43" s="1"/>
  <c r="CL17"/>
  <c r="AF20"/>
  <c r="BI20"/>
  <c r="BJ17"/>
  <c r="AG17"/>
  <c r="C22"/>
  <c r="BI21"/>
  <c r="CL21"/>
  <c r="AF21"/>
  <c r="D20"/>
  <c r="S38" s="1"/>
  <c r="BJ24"/>
  <c r="AG25"/>
  <c r="C23"/>
  <c r="R20" s="1"/>
  <c r="AF24"/>
  <c r="C19"/>
  <c r="C44" s="1"/>
  <c r="AF17"/>
  <c r="CL20"/>
  <c r="BI17"/>
  <c r="D16"/>
  <c r="D26" s="1"/>
  <c r="AG16"/>
  <c r="BJ16"/>
  <c r="D17"/>
  <c r="S19" s="1"/>
  <c r="BJ20"/>
  <c r="AG20"/>
  <c r="BI16"/>
  <c r="AF16"/>
  <c r="C20"/>
  <c r="R38" s="1"/>
  <c r="BI24"/>
  <c r="AF25"/>
  <c r="AG21"/>
  <c r="BJ21"/>
  <c r="D43"/>
  <c r="D32"/>
  <c r="C16"/>
  <c r="S20" l="1"/>
  <c r="S37"/>
  <c r="S29"/>
  <c r="C29"/>
  <c r="AG74"/>
  <c r="AV93" s="1"/>
  <c r="S88"/>
  <c r="R16"/>
  <c r="R35"/>
  <c r="R29"/>
  <c r="S25"/>
  <c r="S35"/>
  <c r="R25"/>
  <c r="S16"/>
  <c r="AV24"/>
  <c r="R44"/>
  <c r="AG33"/>
  <c r="C34"/>
  <c r="C43"/>
  <c r="R34"/>
  <c r="R22"/>
  <c r="D28"/>
  <c r="D31"/>
  <c r="S148"/>
  <c r="D138"/>
  <c r="D147"/>
  <c r="D156"/>
  <c r="AG135"/>
  <c r="S136"/>
  <c r="C157"/>
  <c r="R132"/>
  <c r="R145"/>
  <c r="R144"/>
  <c r="R154"/>
  <c r="C145"/>
  <c r="S147"/>
  <c r="S139"/>
  <c r="AG134"/>
  <c r="S130"/>
  <c r="D144"/>
  <c r="D153"/>
  <c r="D157"/>
  <c r="S144"/>
  <c r="S145"/>
  <c r="S154"/>
  <c r="D145"/>
  <c r="S132"/>
  <c r="R141"/>
  <c r="R151"/>
  <c r="C141"/>
  <c r="AF127"/>
  <c r="R133"/>
  <c r="C154"/>
  <c r="C151"/>
  <c r="C142"/>
  <c r="R126"/>
  <c r="R135"/>
  <c r="AF131"/>
  <c r="S141"/>
  <c r="AG127"/>
  <c r="S133"/>
  <c r="D154"/>
  <c r="S151"/>
  <c r="D141"/>
  <c r="D151"/>
  <c r="S126"/>
  <c r="D142"/>
  <c r="S135"/>
  <c r="AG131"/>
  <c r="R148"/>
  <c r="C156"/>
  <c r="R136"/>
  <c r="AF135"/>
  <c r="C147"/>
  <c r="C138"/>
  <c r="R147"/>
  <c r="AF134"/>
  <c r="R139"/>
  <c r="C144"/>
  <c r="C153"/>
  <c r="R130"/>
  <c r="CM37"/>
  <c r="CM28"/>
  <c r="R41"/>
  <c r="C31"/>
  <c r="C28"/>
  <c r="S23"/>
  <c r="D29"/>
  <c r="C47"/>
  <c r="AG41"/>
  <c r="CM33"/>
  <c r="CM29"/>
  <c r="R23"/>
  <c r="R31"/>
  <c r="D44"/>
  <c r="S31"/>
  <c r="S246"/>
  <c r="S258"/>
  <c r="S268"/>
  <c r="D271"/>
  <c r="S259"/>
  <c r="D259"/>
  <c r="AG248"/>
  <c r="S244"/>
  <c r="S253"/>
  <c r="D267"/>
  <c r="D258"/>
  <c r="S261"/>
  <c r="D270"/>
  <c r="S262"/>
  <c r="S250"/>
  <c r="D252"/>
  <c r="D261"/>
  <c r="AG249"/>
  <c r="S243"/>
  <c r="AG244"/>
  <c r="S267"/>
  <c r="D253"/>
  <c r="S256"/>
  <c r="D264"/>
  <c r="S240"/>
  <c r="AG245"/>
  <c r="D265"/>
  <c r="D256"/>
  <c r="S249"/>
  <c r="AG241"/>
  <c r="S247"/>
  <c r="D268"/>
  <c r="D255"/>
  <c r="S255"/>
  <c r="S265"/>
  <c r="AG240"/>
  <c r="S252"/>
  <c r="D262"/>
  <c r="S264"/>
  <c r="S241"/>
  <c r="C271"/>
  <c r="R246"/>
  <c r="R258"/>
  <c r="C259"/>
  <c r="R259"/>
  <c r="R268"/>
  <c r="R261"/>
  <c r="C258"/>
  <c r="R244"/>
  <c r="C267"/>
  <c r="R253"/>
  <c r="AF248"/>
  <c r="R262"/>
  <c r="AF249"/>
  <c r="C261"/>
  <c r="C252"/>
  <c r="C270"/>
  <c r="R250"/>
  <c r="R267"/>
  <c r="AF244"/>
  <c r="R243"/>
  <c r="C253"/>
  <c r="R256"/>
  <c r="C264"/>
  <c r="C265"/>
  <c r="R240"/>
  <c r="R249"/>
  <c r="C256"/>
  <c r="AF245"/>
  <c r="R255"/>
  <c r="AF241"/>
  <c r="R265"/>
  <c r="R247"/>
  <c r="C255"/>
  <c r="C268"/>
  <c r="R264"/>
  <c r="R252"/>
  <c r="R241"/>
  <c r="AF240"/>
  <c r="C262"/>
  <c r="D214"/>
  <c r="S201"/>
  <c r="S211"/>
  <c r="S202"/>
  <c r="D202"/>
  <c r="S189"/>
  <c r="S204"/>
  <c r="S196"/>
  <c r="AG191"/>
  <c r="D201"/>
  <c r="D210"/>
  <c r="S187"/>
  <c r="S205"/>
  <c r="AG192"/>
  <c r="D204"/>
  <c r="D195"/>
  <c r="S193"/>
  <c r="D213"/>
  <c r="AG187"/>
  <c r="S186"/>
  <c r="D196"/>
  <c r="S199"/>
  <c r="D207"/>
  <c r="S210"/>
  <c r="D208"/>
  <c r="S183"/>
  <c r="S192"/>
  <c r="D199"/>
  <c r="AG188"/>
  <c r="S198"/>
  <c r="S190"/>
  <c r="S208"/>
  <c r="D198"/>
  <c r="D211"/>
  <c r="AG184"/>
  <c r="S207"/>
  <c r="S184"/>
  <c r="AG183"/>
  <c r="S195"/>
  <c r="D205"/>
  <c r="C214"/>
  <c r="R211"/>
  <c r="C202"/>
  <c r="R189"/>
  <c r="R201"/>
  <c r="R202"/>
  <c r="R204"/>
  <c r="AF191"/>
  <c r="C210"/>
  <c r="C201"/>
  <c r="R196"/>
  <c r="R187"/>
  <c r="R205"/>
  <c r="C195"/>
  <c r="AF192"/>
  <c r="C204"/>
  <c r="R193"/>
  <c r="C213"/>
  <c r="R210"/>
  <c r="R199"/>
  <c r="AF187"/>
  <c r="C196"/>
  <c r="R186"/>
  <c r="C207"/>
  <c r="C208"/>
  <c r="C199"/>
  <c r="R192"/>
  <c r="R183"/>
  <c r="AF188"/>
  <c r="R198"/>
  <c r="C211"/>
  <c r="R190"/>
  <c r="R208"/>
  <c r="C198"/>
  <c r="AF184"/>
  <c r="R207"/>
  <c r="AF183"/>
  <c r="R184"/>
  <c r="C205"/>
  <c r="R195"/>
  <c r="S153"/>
  <c r="D139"/>
  <c r="D150"/>
  <c r="AG130"/>
  <c r="S129"/>
  <c r="S142"/>
  <c r="S150"/>
  <c r="S127"/>
  <c r="D148"/>
  <c r="S138"/>
  <c r="AG126"/>
  <c r="D136"/>
  <c r="AF130"/>
  <c r="R153"/>
  <c r="R129"/>
  <c r="C139"/>
  <c r="C150"/>
  <c r="R142"/>
  <c r="R150"/>
  <c r="AF126"/>
  <c r="R127"/>
  <c r="C136"/>
  <c r="C148"/>
  <c r="R138"/>
  <c r="CM24"/>
  <c r="CM36"/>
  <c r="AF89"/>
  <c r="BI77"/>
  <c r="AU89"/>
  <c r="AU73"/>
  <c r="AF98"/>
  <c r="AG85"/>
  <c r="BJ70"/>
  <c r="CM73" s="1"/>
  <c r="AV70"/>
  <c r="AV90"/>
  <c r="AV81"/>
  <c r="AG90"/>
  <c r="BJ73"/>
  <c r="CM70" s="1"/>
  <c r="AV69"/>
  <c r="AV78"/>
  <c r="AV86"/>
  <c r="AG94"/>
  <c r="AG86"/>
  <c r="AV94"/>
  <c r="AV77"/>
  <c r="R37"/>
  <c r="AF90"/>
  <c r="BI73"/>
  <c r="CL70" s="1"/>
  <c r="AU78"/>
  <c r="AU86"/>
  <c r="AU69"/>
  <c r="AF86"/>
  <c r="AU94"/>
  <c r="AF94"/>
  <c r="AU77"/>
  <c r="AV85"/>
  <c r="BJ69"/>
  <c r="CM69" s="1"/>
  <c r="AG93"/>
  <c r="AG82"/>
  <c r="AV74"/>
  <c r="AG81"/>
  <c r="AV73"/>
  <c r="BJ77"/>
  <c r="AG89"/>
  <c r="AV89"/>
  <c r="AG98"/>
  <c r="D100"/>
  <c r="S87"/>
  <c r="D88"/>
  <c r="S97"/>
  <c r="S75"/>
  <c r="D87"/>
  <c r="S90"/>
  <c r="S82"/>
  <c r="D96"/>
  <c r="S73"/>
  <c r="S91"/>
  <c r="D90"/>
  <c r="S79"/>
  <c r="D99"/>
  <c r="D81"/>
  <c r="S96"/>
  <c r="S72"/>
  <c r="D82"/>
  <c r="S85"/>
  <c r="D93"/>
  <c r="D94"/>
  <c r="S69"/>
  <c r="S78"/>
  <c r="D85"/>
  <c r="S84"/>
  <c r="S76"/>
  <c r="D84"/>
  <c r="D97"/>
  <c r="S94"/>
  <c r="S93"/>
  <c r="D79"/>
  <c r="S70"/>
  <c r="D91"/>
  <c r="S81"/>
  <c r="C100"/>
  <c r="R75"/>
  <c r="R87"/>
  <c r="C88"/>
  <c r="R97"/>
  <c r="R90"/>
  <c r="R73"/>
  <c r="C96"/>
  <c r="C87"/>
  <c r="R82"/>
  <c r="R91"/>
  <c r="C90"/>
  <c r="C81"/>
  <c r="R79"/>
  <c r="C99"/>
  <c r="R96"/>
  <c r="R72"/>
  <c r="C93"/>
  <c r="R85"/>
  <c r="C82"/>
  <c r="S22"/>
  <c r="S44"/>
  <c r="D35"/>
  <c r="S34"/>
  <c r="D40"/>
  <c r="D41"/>
  <c r="S28"/>
  <c r="D38"/>
  <c r="S40"/>
  <c r="S17"/>
  <c r="C32"/>
  <c r="C40"/>
  <c r="C41"/>
  <c r="D46"/>
  <c r="R19"/>
  <c r="R32"/>
  <c r="BJ37"/>
  <c r="BY16"/>
  <c r="BJ29"/>
  <c r="S32"/>
  <c r="S26"/>
  <c r="S43"/>
  <c r="AV29"/>
  <c r="AG28"/>
  <c r="AV40"/>
  <c r="AG44"/>
  <c r="AU32"/>
  <c r="AU21"/>
  <c r="AF40"/>
  <c r="AF29"/>
  <c r="BY20"/>
  <c r="BJ44"/>
  <c r="BY17"/>
  <c r="BJ41"/>
  <c r="BI29"/>
  <c r="BI37"/>
  <c r="BX16"/>
  <c r="BI33"/>
  <c r="BI44"/>
  <c r="BX20"/>
  <c r="AF36"/>
  <c r="AF45"/>
  <c r="AU36"/>
  <c r="AU20"/>
  <c r="CL24"/>
  <c r="CL36"/>
  <c r="BI40"/>
  <c r="BX21"/>
  <c r="BI28"/>
  <c r="AF33"/>
  <c r="AF41"/>
  <c r="AU24"/>
  <c r="AU41"/>
  <c r="AF37"/>
  <c r="AU16"/>
  <c r="AU33"/>
  <c r="AU25"/>
  <c r="C46"/>
  <c r="C37"/>
  <c r="R26"/>
  <c r="D37"/>
  <c r="BX17"/>
  <c r="BI32"/>
  <c r="BI41"/>
  <c r="BI45"/>
  <c r="BI36"/>
  <c r="BI25"/>
  <c r="BJ25"/>
  <c r="BJ45"/>
  <c r="BJ36"/>
  <c r="CL28"/>
  <c r="CL37"/>
  <c r="AF44"/>
  <c r="AU40"/>
  <c r="AU29"/>
  <c r="AF28"/>
  <c r="AV37"/>
  <c r="AG32"/>
  <c r="AV17"/>
  <c r="AV28"/>
  <c r="CL33"/>
  <c r="CL29"/>
  <c r="AG37"/>
  <c r="AV16"/>
  <c r="AV25"/>
  <c r="AV33"/>
  <c r="AV21"/>
  <c r="AG40"/>
  <c r="AV32"/>
  <c r="AG29"/>
  <c r="AU28"/>
  <c r="AU17"/>
  <c r="AU37"/>
  <c r="AF32"/>
  <c r="AG45"/>
  <c r="AV36"/>
  <c r="AG36"/>
  <c r="AV20"/>
  <c r="CL32"/>
  <c r="CL25"/>
  <c r="BJ40"/>
  <c r="BY21"/>
  <c r="BJ28"/>
  <c r="R17"/>
  <c r="C26"/>
  <c r="R28"/>
  <c r="R40"/>
  <c r="C38"/>
  <c r="BJ74" l="1"/>
  <c r="CM74" s="1"/>
  <c r="CM78" s="1"/>
  <c r="AG97"/>
  <c r="AV82"/>
  <c r="AU138"/>
  <c r="BI127"/>
  <c r="AF142"/>
  <c r="AU147"/>
  <c r="AU127"/>
  <c r="AU139"/>
  <c r="BI131"/>
  <c r="AF154"/>
  <c r="AU150"/>
  <c r="AF138"/>
  <c r="AV134"/>
  <c r="AV151"/>
  <c r="AG143"/>
  <c r="AG151"/>
  <c r="AU134"/>
  <c r="AU151"/>
  <c r="AF143"/>
  <c r="AF151"/>
  <c r="AF146"/>
  <c r="AU146"/>
  <c r="BI134"/>
  <c r="AU130"/>
  <c r="AF155"/>
  <c r="BJ131"/>
  <c r="AG138"/>
  <c r="AG154"/>
  <c r="AV150"/>
  <c r="AV139"/>
  <c r="BJ127"/>
  <c r="AV127"/>
  <c r="AG142"/>
  <c r="AV147"/>
  <c r="AV138"/>
  <c r="AV146"/>
  <c r="AG146"/>
  <c r="AV130"/>
  <c r="BJ134"/>
  <c r="AG155"/>
  <c r="CM89"/>
  <c r="CM77"/>
  <c r="CM81"/>
  <c r="CM90"/>
  <c r="CL82"/>
  <c r="CL86"/>
  <c r="CM85"/>
  <c r="CM86"/>
  <c r="CM82"/>
  <c r="AV248"/>
  <c r="AV265"/>
  <c r="AG257"/>
  <c r="AG265"/>
  <c r="AG269"/>
  <c r="AV244"/>
  <c r="AG260"/>
  <c r="BJ248"/>
  <c r="AV260"/>
  <c r="AV257"/>
  <c r="BJ244"/>
  <c r="AV249"/>
  <c r="AG261"/>
  <c r="AV240"/>
  <c r="AV264"/>
  <c r="AG268"/>
  <c r="AG252"/>
  <c r="AV253"/>
  <c r="BJ245"/>
  <c r="BJ241"/>
  <c r="AV261"/>
  <c r="AV241"/>
  <c r="AV252"/>
  <c r="AG256"/>
  <c r="AV245"/>
  <c r="AV256"/>
  <c r="BJ240"/>
  <c r="AG264"/>
  <c r="AG253"/>
  <c r="AF257"/>
  <c r="AF265"/>
  <c r="AU248"/>
  <c r="AU265"/>
  <c r="AU260"/>
  <c r="BI248"/>
  <c r="AU244"/>
  <c r="AF269"/>
  <c r="AF260"/>
  <c r="AU257"/>
  <c r="AU240"/>
  <c r="BI244"/>
  <c r="AF261"/>
  <c r="AU249"/>
  <c r="AU264"/>
  <c r="AF252"/>
  <c r="AU253"/>
  <c r="BI245"/>
  <c r="AF268"/>
  <c r="AF256"/>
  <c r="AU252"/>
  <c r="AU261"/>
  <c r="AU241"/>
  <c r="BI241"/>
  <c r="AF253"/>
  <c r="AU245"/>
  <c r="AU256"/>
  <c r="BI240"/>
  <c r="AF264"/>
  <c r="AV208"/>
  <c r="AG200"/>
  <c r="AG208"/>
  <c r="AV191"/>
  <c r="AV203"/>
  <c r="AG203"/>
  <c r="AV187"/>
  <c r="BJ191"/>
  <c r="AG212"/>
  <c r="AV200"/>
  <c r="AG204"/>
  <c r="BJ187"/>
  <c r="AV192"/>
  <c r="AV183"/>
  <c r="AV207"/>
  <c r="AG195"/>
  <c r="AV196"/>
  <c r="BJ188"/>
  <c r="AG211"/>
  <c r="AG199"/>
  <c r="AV204"/>
  <c r="AV184"/>
  <c r="AV195"/>
  <c r="BJ184"/>
  <c r="AV199"/>
  <c r="BJ183"/>
  <c r="AG196"/>
  <c r="AV188"/>
  <c r="AG207"/>
  <c r="AU191"/>
  <c r="AF200"/>
  <c r="AU208"/>
  <c r="AF208"/>
  <c r="AF203"/>
  <c r="AU203"/>
  <c r="BI191"/>
  <c r="AU187"/>
  <c r="AF212"/>
  <c r="AU200"/>
  <c r="AU183"/>
  <c r="AU192"/>
  <c r="BI187"/>
  <c r="AF204"/>
  <c r="AF211"/>
  <c r="AU207"/>
  <c r="AF195"/>
  <c r="AU196"/>
  <c r="BI188"/>
  <c r="AU195"/>
  <c r="BI184"/>
  <c r="AF199"/>
  <c r="AU204"/>
  <c r="AU184"/>
  <c r="AU188"/>
  <c r="AU199"/>
  <c r="BI183"/>
  <c r="AF207"/>
  <c r="AF196"/>
  <c r="BJ130"/>
  <c r="AV143"/>
  <c r="AG147"/>
  <c r="AV135"/>
  <c r="AV126"/>
  <c r="AG150"/>
  <c r="AG139"/>
  <c r="AV142"/>
  <c r="BJ126"/>
  <c r="AV131"/>
  <c r="AU143"/>
  <c r="AF147"/>
  <c r="AU126"/>
  <c r="BI130"/>
  <c r="AU135"/>
  <c r="BI126"/>
  <c r="AF150"/>
  <c r="AF139"/>
  <c r="AU131"/>
  <c r="AU142"/>
  <c r="BJ90"/>
  <c r="BJ97"/>
  <c r="BJ86"/>
  <c r="BY73"/>
  <c r="BJ98"/>
  <c r="BJ89"/>
  <c r="BJ78"/>
  <c r="BJ81"/>
  <c r="BJ93"/>
  <c r="BY74"/>
  <c r="BI86"/>
  <c r="BX73"/>
  <c r="BI97"/>
  <c r="BX70"/>
  <c r="BI94"/>
  <c r="BI85"/>
  <c r="BJ94"/>
  <c r="BJ85"/>
  <c r="BY70"/>
  <c r="I25" i="110"/>
  <c r="BJ82" i="104" l="1"/>
  <c r="BY69"/>
  <c r="BJ147"/>
  <c r="BJ139"/>
  <c r="CM131"/>
  <c r="BY126"/>
  <c r="BI139"/>
  <c r="CL131"/>
  <c r="BX126"/>
  <c r="BI147"/>
  <c r="CL130"/>
  <c r="BI150"/>
  <c r="BI138"/>
  <c r="BX131"/>
  <c r="BJ151"/>
  <c r="BJ142"/>
  <c r="BY127"/>
  <c r="BJ138"/>
  <c r="BY131"/>
  <c r="CM130"/>
  <c r="BJ150"/>
  <c r="BX127"/>
  <c r="BI151"/>
  <c r="BI142"/>
  <c r="BJ256"/>
  <c r="BJ265"/>
  <c r="BY241"/>
  <c r="BJ268"/>
  <c r="BJ257"/>
  <c r="CM241"/>
  <c r="BY244"/>
  <c r="CM245"/>
  <c r="BY240"/>
  <c r="BJ261"/>
  <c r="BJ253"/>
  <c r="BJ264"/>
  <c r="BJ252"/>
  <c r="BY245"/>
  <c r="CM244"/>
  <c r="CM240"/>
  <c r="BJ260"/>
  <c r="BJ249"/>
  <c r="BJ269"/>
  <c r="BI265"/>
  <c r="BI256"/>
  <c r="BX241"/>
  <c r="BI268"/>
  <c r="CL241"/>
  <c r="BI257"/>
  <c r="BX244"/>
  <c r="BI253"/>
  <c r="CL245"/>
  <c r="BX240"/>
  <c r="BI261"/>
  <c r="BI264"/>
  <c r="BI252"/>
  <c r="BX245"/>
  <c r="CL244"/>
  <c r="CL240"/>
  <c r="BI269"/>
  <c r="BI260"/>
  <c r="BI249"/>
  <c r="BJ208"/>
  <c r="BJ199"/>
  <c r="BY184"/>
  <c r="CM184"/>
  <c r="BJ211"/>
  <c r="BY187"/>
  <c r="BJ200"/>
  <c r="CM188"/>
  <c r="BY183"/>
  <c r="BJ204"/>
  <c r="BJ196"/>
  <c r="BJ207"/>
  <c r="BJ195"/>
  <c r="CM187"/>
  <c r="BY188"/>
  <c r="BJ212"/>
  <c r="CM183"/>
  <c r="BJ203"/>
  <c r="BJ192"/>
  <c r="BI208"/>
  <c r="BI199"/>
  <c r="BX184"/>
  <c r="BI211"/>
  <c r="BX187"/>
  <c r="CL184"/>
  <c r="BI200"/>
  <c r="BX183"/>
  <c r="BI204"/>
  <c r="BI196"/>
  <c r="CL188"/>
  <c r="BI195"/>
  <c r="BX188"/>
  <c r="CL187"/>
  <c r="BI207"/>
  <c r="BI212"/>
  <c r="BI203"/>
  <c r="BI192"/>
  <c r="CL183"/>
  <c r="BY130"/>
  <c r="CM127"/>
  <c r="BJ143"/>
  <c r="BJ154"/>
  <c r="CM126"/>
  <c r="BJ146"/>
  <c r="BJ135"/>
  <c r="BJ155"/>
  <c r="BI143"/>
  <c r="BI154"/>
  <c r="BX130"/>
  <c r="CL127"/>
  <c r="CL126"/>
  <c r="BI155"/>
  <c r="BI146"/>
  <c r="BI135"/>
  <c r="I20" i="110"/>
  <c r="I30"/>
  <c r="S48" i="14"/>
  <c r="I48"/>
  <c r="H34" i="110"/>
  <c r="G34"/>
  <c r="F34"/>
  <c r="E34"/>
  <c r="D34"/>
  <c r="C34"/>
  <c r="J33"/>
  <c r="I33"/>
  <c r="J32"/>
  <c r="I32"/>
  <c r="J31"/>
  <c r="I31"/>
  <c r="J30"/>
  <c r="J29"/>
  <c r="I29"/>
  <c r="J28"/>
  <c r="I28"/>
  <c r="J27"/>
  <c r="I27"/>
  <c r="J26"/>
  <c r="I26"/>
  <c r="J24"/>
  <c r="I24"/>
  <c r="J23"/>
  <c r="I23"/>
  <c r="J22"/>
  <c r="I22"/>
  <c r="J21"/>
  <c r="I21"/>
  <c r="J20"/>
  <c r="J19"/>
  <c r="I19"/>
  <c r="J18"/>
  <c r="I18"/>
  <c r="J17"/>
  <c r="I17"/>
  <c r="S49" i="14"/>
  <c r="I49"/>
  <c r="T52"/>
  <c r="S52"/>
  <c r="T50"/>
  <c r="S50"/>
  <c r="T47"/>
  <c r="S47"/>
  <c r="T44"/>
  <c r="S44"/>
  <c r="T42"/>
  <c r="S42"/>
  <c r="T40"/>
  <c r="S40"/>
  <c r="T38"/>
  <c r="S38"/>
  <c r="T36"/>
  <c r="S36"/>
  <c r="T35"/>
  <c r="S35"/>
  <c r="T34"/>
  <c r="S34"/>
  <c r="T33"/>
  <c r="S33"/>
  <c r="T32"/>
  <c r="S32"/>
  <c r="T24"/>
  <c r="S24"/>
  <c r="J33"/>
  <c r="J32"/>
  <c r="J40"/>
  <c r="J50"/>
  <c r="J34"/>
  <c r="J35"/>
  <c r="I33"/>
  <c r="I32"/>
  <c r="I40"/>
  <c r="I50"/>
  <c r="I34"/>
  <c r="I35"/>
  <c r="S46"/>
  <c r="I46"/>
  <c r="CM142" i="104" l="1"/>
  <c r="CM135"/>
  <c r="CM147"/>
  <c r="CM138"/>
  <c r="CL142"/>
  <c r="CL135"/>
  <c r="CL147"/>
  <c r="CL138"/>
  <c r="CM257"/>
  <c r="CM253"/>
  <c r="CM256"/>
  <c r="CM249"/>
  <c r="CM261"/>
  <c r="CM252"/>
  <c r="CM260"/>
  <c r="CM248"/>
  <c r="CL257"/>
  <c r="CL253"/>
  <c r="CL256"/>
  <c r="CL249"/>
  <c r="CL252"/>
  <c r="CL261"/>
  <c r="CL260"/>
  <c r="CL248"/>
  <c r="CM200"/>
  <c r="CM196"/>
  <c r="CM192"/>
  <c r="CM199"/>
  <c r="CM204"/>
  <c r="CM195"/>
  <c r="CM203"/>
  <c r="CM191"/>
  <c r="CL200"/>
  <c r="CL196"/>
  <c r="CL199"/>
  <c r="CL192"/>
  <c r="CL204"/>
  <c r="CL195"/>
  <c r="CL191"/>
  <c r="CL203"/>
  <c r="CM139"/>
  <c r="CM143"/>
  <c r="CM146"/>
  <c r="CM134"/>
  <c r="CL139"/>
  <c r="CL143"/>
  <c r="CL134"/>
  <c r="CL146"/>
  <c r="J34" i="110"/>
  <c r="I34"/>
  <c r="I19" i="14"/>
  <c r="S19"/>
  <c r="S20"/>
  <c r="S21"/>
  <c r="S22"/>
  <c r="S23"/>
  <c r="S25"/>
  <c r="S26"/>
  <c r="S27"/>
  <c r="S28"/>
  <c r="S29"/>
  <c r="S30"/>
  <c r="S31"/>
  <c r="S37"/>
  <c r="S39"/>
  <c r="S41"/>
  <c r="S43"/>
  <c r="S45"/>
  <c r="S51"/>
  <c r="S53"/>
  <c r="S18"/>
  <c r="I18"/>
  <c r="I51"/>
  <c r="I23"/>
  <c r="I20"/>
  <c r="I21"/>
  <c r="I22"/>
  <c r="I25"/>
  <c r="I26"/>
  <c r="I27"/>
  <c r="I28"/>
  <c r="I29"/>
  <c r="I30"/>
  <c r="I31"/>
  <c r="I37"/>
  <c r="I39"/>
  <c r="I41"/>
  <c r="I43"/>
  <c r="I45"/>
  <c r="I53"/>
  <c r="I36"/>
  <c r="I47"/>
  <c r="I38"/>
  <c r="I44"/>
  <c r="I52"/>
  <c r="I24"/>
  <c r="I42"/>
  <c r="I17"/>
  <c r="T37"/>
  <c r="S17"/>
  <c r="J39"/>
  <c r="J41"/>
  <c r="J43"/>
  <c r="J45"/>
  <c r="J46"/>
  <c r="J48"/>
  <c r="J49"/>
  <c r="J51"/>
  <c r="J53"/>
  <c r="J36"/>
  <c r="J47"/>
  <c r="J38"/>
  <c r="J44"/>
  <c r="J52"/>
  <c r="J24"/>
  <c r="J42"/>
  <c r="J17"/>
  <c r="J18"/>
  <c r="J19"/>
  <c r="J20"/>
  <c r="J21"/>
  <c r="J22"/>
  <c r="J23"/>
  <c r="J25"/>
  <c r="J26"/>
  <c r="J27"/>
  <c r="J28"/>
  <c r="J29"/>
  <c r="J30"/>
  <c r="J31"/>
  <c r="J37"/>
  <c r="R54"/>
  <c r="Q54"/>
  <c r="P54"/>
  <c r="O54"/>
  <c r="N54"/>
  <c r="M54"/>
  <c r="T53"/>
  <c r="T51"/>
  <c r="T49"/>
  <c r="T48"/>
  <c r="T46"/>
  <c r="T45"/>
  <c r="T43"/>
  <c r="T41"/>
  <c r="T39"/>
  <c r="T31"/>
  <c r="T30"/>
  <c r="T29"/>
  <c r="T28"/>
  <c r="T27"/>
  <c r="T26"/>
  <c r="T25"/>
  <c r="T23"/>
  <c r="T22"/>
  <c r="T21"/>
  <c r="T20"/>
  <c r="T19"/>
  <c r="T18"/>
  <c r="T17"/>
  <c r="C54"/>
  <c r="F54"/>
  <c r="G54"/>
  <c r="H54"/>
  <c r="D54"/>
  <c r="E54"/>
  <c r="I36" i="110" l="1"/>
  <c r="T54" i="14"/>
  <c r="S54"/>
  <c r="J54"/>
  <c r="I54"/>
</calcChain>
</file>

<file path=xl/sharedStrings.xml><?xml version="1.0" encoding="utf-8"?>
<sst xmlns="http://schemas.openxmlformats.org/spreadsheetml/2006/main" count="2379" uniqueCount="354">
  <si>
    <t>Sl. No</t>
  </si>
  <si>
    <t>Epee</t>
  </si>
  <si>
    <t>Sabre</t>
  </si>
  <si>
    <t>Name</t>
  </si>
  <si>
    <t>Score</t>
  </si>
  <si>
    <t>V/D</t>
  </si>
  <si>
    <t>Winner</t>
  </si>
  <si>
    <t>Looser</t>
  </si>
  <si>
    <t>Referee</t>
  </si>
  <si>
    <t>Yellow Card</t>
  </si>
  <si>
    <t>Piste:</t>
  </si>
  <si>
    <t>Rank</t>
  </si>
  <si>
    <t>Date:</t>
  </si>
  <si>
    <t>Total</t>
  </si>
  <si>
    <t>RANK</t>
  </si>
  <si>
    <t>NAME</t>
  </si>
  <si>
    <t>CLUB</t>
  </si>
  <si>
    <t>V/M</t>
  </si>
  <si>
    <t>RATIO</t>
  </si>
  <si>
    <t>HS-HR</t>
  </si>
  <si>
    <t>HS</t>
  </si>
  <si>
    <t>V</t>
  </si>
  <si>
    <t>-</t>
  </si>
  <si>
    <t>Event:</t>
  </si>
  <si>
    <t>Pool:</t>
  </si>
  <si>
    <t>Time:</t>
  </si>
  <si>
    <t>Sl.No</t>
  </si>
  <si>
    <t>M</t>
  </si>
  <si>
    <t>HR</t>
  </si>
  <si>
    <t>Place</t>
  </si>
  <si>
    <t>Event</t>
  </si>
  <si>
    <t>Demonstration Bout</t>
  </si>
  <si>
    <t>Participants</t>
  </si>
  <si>
    <t>1.</t>
  </si>
  <si>
    <t>2.</t>
  </si>
  <si>
    <t>3.</t>
  </si>
  <si>
    <t>4.</t>
  </si>
  <si>
    <t>5.</t>
  </si>
  <si>
    <t>6.</t>
  </si>
  <si>
    <t>PRELIMINERY ROUND</t>
  </si>
  <si>
    <t>A</t>
  </si>
  <si>
    <t>B</t>
  </si>
  <si>
    <t>Pool A</t>
  </si>
  <si>
    <t>Pool B</t>
  </si>
  <si>
    <t>Pool C</t>
  </si>
  <si>
    <t>Signature</t>
  </si>
  <si>
    <t>BEST  FENCER OF THE CHAMPIONSHIP MALE CATEGORY</t>
  </si>
  <si>
    <t>EVENT</t>
  </si>
  <si>
    <t>Referees</t>
  </si>
  <si>
    <t>Scorer</t>
  </si>
  <si>
    <t>Competition:</t>
  </si>
  <si>
    <t>Scorers</t>
  </si>
  <si>
    <t>Red Cards</t>
  </si>
  <si>
    <t>INDIVIDUAL COMPETITION - SCORE SHEET</t>
  </si>
  <si>
    <t>MDS</t>
  </si>
  <si>
    <t>UPL</t>
  </si>
  <si>
    <t>Foil</t>
  </si>
  <si>
    <t>Women's Mixed Team Event Fixture</t>
  </si>
  <si>
    <t>Black Card</t>
  </si>
  <si>
    <t>Y</t>
  </si>
  <si>
    <t>Red Card</t>
  </si>
  <si>
    <t>Penalties</t>
  </si>
  <si>
    <t xml:space="preserve"> Pool Score Sheet</t>
  </si>
  <si>
    <t>Individual Event Entries</t>
  </si>
  <si>
    <t>Team Event Entries</t>
  </si>
  <si>
    <t>Mens</t>
  </si>
  <si>
    <t>Womens</t>
  </si>
  <si>
    <t>D</t>
  </si>
  <si>
    <t>Sha Ganesan</t>
  </si>
  <si>
    <t>C.M.G.A. Bandara</t>
  </si>
  <si>
    <t>W.A.P. Asiri Wijesinghe</t>
  </si>
  <si>
    <t>P. Parthiban</t>
  </si>
  <si>
    <t>22.12.16</t>
  </si>
  <si>
    <t>Secretary General</t>
  </si>
  <si>
    <t>Pool D</t>
  </si>
  <si>
    <t>BYE</t>
  </si>
  <si>
    <t>Silueta</t>
  </si>
  <si>
    <t>Linea</t>
  </si>
  <si>
    <t>Slimline</t>
  </si>
  <si>
    <t>Southern</t>
  </si>
  <si>
    <t>Medal</t>
  </si>
  <si>
    <t>Name of the Fencer</t>
  </si>
  <si>
    <t>Gold</t>
  </si>
  <si>
    <t>Silver</t>
  </si>
  <si>
    <t>Bronze</t>
  </si>
  <si>
    <t>Name of the Districts</t>
  </si>
  <si>
    <t>Ariyalur District Fencing Association</t>
  </si>
  <si>
    <t>Chennai District Fencing Association</t>
  </si>
  <si>
    <t>Coimbatore District Fencing Association</t>
  </si>
  <si>
    <t>Cuddalore District Fencing Association</t>
  </si>
  <si>
    <t>Dharmapuri District Fencing Association</t>
  </si>
  <si>
    <t>Dindigul District Fencing Association</t>
  </si>
  <si>
    <t>Erode District Fencing Association</t>
  </si>
  <si>
    <t>Kanchipuram District Fencing Association</t>
  </si>
  <si>
    <t>Kanniyakumari District Fencing Association</t>
  </si>
  <si>
    <t>Karur District Fencing Association</t>
  </si>
  <si>
    <t>Krishnagiri District Fencing Association</t>
  </si>
  <si>
    <t>Madurai District Fencing Association</t>
  </si>
  <si>
    <t>Nagapattinam District Fencing Association</t>
  </si>
  <si>
    <t>Namakkal District Fencing Association</t>
  </si>
  <si>
    <t>Salem District Fencing Association</t>
  </si>
  <si>
    <t>Sivagangai District Fencing Association</t>
  </si>
  <si>
    <t>Theni District Fencing Association</t>
  </si>
  <si>
    <t>Thoothukudi District Fencing Association</t>
  </si>
  <si>
    <t>Tiruchirappalli District Fencing Association</t>
  </si>
  <si>
    <t>Tirunelveli District Fencing Association</t>
  </si>
  <si>
    <t>Tiruppur District Fencing Association</t>
  </si>
  <si>
    <t>Vellore District Fencing Association</t>
  </si>
  <si>
    <t>Virudhunagar District Fencing Association</t>
  </si>
  <si>
    <t>District</t>
  </si>
  <si>
    <t>Competition Director</t>
  </si>
  <si>
    <t>A. Amirtharaj</t>
  </si>
  <si>
    <t>P. Varadarajan</t>
  </si>
  <si>
    <t>Men's Foil Team Direct Elimination</t>
  </si>
  <si>
    <t>Women's Foil Team Direct Elimination</t>
  </si>
  <si>
    <t>Men's Results</t>
  </si>
  <si>
    <t>Black</t>
  </si>
  <si>
    <t>P-Yellow</t>
  </si>
  <si>
    <t>P-Red</t>
  </si>
  <si>
    <t>TNFA</t>
  </si>
  <si>
    <t>Team Manager Name</t>
  </si>
  <si>
    <t>Team Captain Name</t>
  </si>
  <si>
    <t>District Name</t>
  </si>
  <si>
    <t>DISTRICT</t>
  </si>
  <si>
    <t>13.09.19</t>
  </si>
  <si>
    <t>INDIVIDUAL SCORE SHEET</t>
  </si>
  <si>
    <t>Table:</t>
  </si>
  <si>
    <t>Score Keeper</t>
  </si>
  <si>
    <t>Scores</t>
  </si>
  <si>
    <t>Ranipettai District Fencing Association</t>
  </si>
  <si>
    <t>Tiruppathur District Fencing Association</t>
  </si>
  <si>
    <t>Sengalpattu District Fencing Assoication</t>
  </si>
  <si>
    <t>Thiruvannamalai District Fencing Association</t>
  </si>
  <si>
    <t>Vilupuram District Fencing Association</t>
  </si>
  <si>
    <t>Kallakurichi District Fencing Association</t>
  </si>
  <si>
    <t>Perambalur District Fencing Association</t>
  </si>
  <si>
    <t>Neelagiri District Fencing Association</t>
  </si>
  <si>
    <t>Thanjavore District Fencing Association</t>
  </si>
  <si>
    <t>Tiruvarur District Fencing Association</t>
  </si>
  <si>
    <t>Pudukottai District Fencing Association</t>
  </si>
  <si>
    <t>Ramanathapuram District Fencing Association</t>
  </si>
  <si>
    <t>Thenkasi District Fencing Association</t>
  </si>
  <si>
    <t>Thiruvallur District Fencing Association</t>
  </si>
  <si>
    <t>Chennai DFA</t>
  </si>
  <si>
    <t>Kanchipuram DFA</t>
  </si>
  <si>
    <t>Kanniyakumari DFA</t>
  </si>
  <si>
    <t>Krishnagiri DFA</t>
  </si>
  <si>
    <t>Madurai DFA</t>
  </si>
  <si>
    <t>Namakkal DFA</t>
  </si>
  <si>
    <t>Salem DFA</t>
  </si>
  <si>
    <t>Tiruchirappalli DFA</t>
  </si>
  <si>
    <t>Tirunelveli DFA</t>
  </si>
  <si>
    <t>Tiruppur DFA</t>
  </si>
  <si>
    <t>Vellore DFA</t>
  </si>
  <si>
    <t>Virudhunagar DFA</t>
  </si>
  <si>
    <t>Total Entries</t>
  </si>
  <si>
    <t>Pool E</t>
  </si>
  <si>
    <t>E</t>
  </si>
  <si>
    <t>C</t>
  </si>
  <si>
    <t>A. Ramasamy</t>
  </si>
  <si>
    <t>7.</t>
  </si>
  <si>
    <t>Secretary General, TNFA</t>
  </si>
  <si>
    <t xml:space="preserve">Round: </t>
  </si>
  <si>
    <t>Pool F</t>
  </si>
  <si>
    <t>S.NO</t>
  </si>
  <si>
    <t>Dt.</t>
  </si>
  <si>
    <t>F</t>
  </si>
  <si>
    <t>Pool</t>
  </si>
  <si>
    <t>POOL</t>
  </si>
  <si>
    <t>DE</t>
  </si>
  <si>
    <t>3/3</t>
  </si>
  <si>
    <t>9/9</t>
  </si>
  <si>
    <t>B M GOWTHAM</t>
  </si>
  <si>
    <t>M ARAVINDHAVELAN</t>
  </si>
  <si>
    <t>S RAGUL</t>
  </si>
  <si>
    <t>DHARUN J</t>
  </si>
  <si>
    <t>RAJARAMAN K</t>
  </si>
  <si>
    <t>VIJAY BHARATH V</t>
  </si>
  <si>
    <t>DINO JIFTLIN DANIEL</t>
  </si>
  <si>
    <t>J JENEESH</t>
  </si>
  <si>
    <t>C J SUBIN</t>
  </si>
  <si>
    <t>R ABISHEK</t>
  </si>
  <si>
    <t>IRSHAT KUMAR P R</t>
  </si>
  <si>
    <t>JASWANTH KUMAR</t>
  </si>
  <si>
    <t xml:space="preserve">MANOJ R S </t>
  </si>
  <si>
    <t>Foil Individual</t>
  </si>
  <si>
    <t>P RAJKUMAR</t>
  </si>
  <si>
    <t>S K ARAVIND</t>
  </si>
  <si>
    <t>Kanyakumari CDFA</t>
  </si>
  <si>
    <t>A G TERILL</t>
  </si>
  <si>
    <t>N VEERAMANI</t>
  </si>
  <si>
    <t>Epee individual</t>
  </si>
  <si>
    <t>Sabre Individual</t>
  </si>
  <si>
    <t>A KARISH</t>
  </si>
  <si>
    <t>M ARAVINDHA KUMAR</t>
  </si>
  <si>
    <t>R ABISH</t>
  </si>
  <si>
    <t>M MURUGADOSS</t>
  </si>
  <si>
    <t>Foil Team</t>
  </si>
  <si>
    <t>Epee Team</t>
  </si>
  <si>
    <t>Trichy DFA</t>
  </si>
  <si>
    <t>Sabre Team</t>
  </si>
  <si>
    <t>Kanyakumari DFA</t>
  </si>
  <si>
    <t xml:space="preserve">JAYSAKTHI </t>
  </si>
  <si>
    <t>ADHITHYA MANIKANDAN J</t>
  </si>
  <si>
    <t xml:space="preserve">SELVA JEEVA </t>
  </si>
  <si>
    <t>SUDHARSON P</t>
  </si>
  <si>
    <t>RAMKUMAR R</t>
  </si>
  <si>
    <t>ELIZA EDWIN V</t>
  </si>
  <si>
    <t>Girl's Results</t>
  </si>
  <si>
    <t>C MARIA AKASHITA</t>
  </si>
  <si>
    <t>R JAYAKEERTHANA</t>
  </si>
  <si>
    <t xml:space="preserve">JANAKI PRIYA </t>
  </si>
  <si>
    <t>D DIVYA DHARSHINI</t>
  </si>
  <si>
    <t xml:space="preserve">N V BNISHA </t>
  </si>
  <si>
    <t>A REXLINE</t>
  </si>
  <si>
    <t>G S BENITTA</t>
  </si>
  <si>
    <t>R JANANI</t>
  </si>
  <si>
    <t>M NILA</t>
  </si>
  <si>
    <t>E VIVEGA</t>
  </si>
  <si>
    <t>M R BENIQUEBHA</t>
  </si>
  <si>
    <t>LOKESHWARI P S</t>
  </si>
  <si>
    <t>S MANOHARI</t>
  </si>
  <si>
    <t>N BOOMIKA</t>
  </si>
  <si>
    <t>S THARSHINI</t>
  </si>
  <si>
    <t>S SREE KALYANI</t>
  </si>
  <si>
    <t>ABINAYA B</t>
  </si>
  <si>
    <t>N V JENISHA</t>
  </si>
  <si>
    <t>C DHIVYA</t>
  </si>
  <si>
    <t>P SHIMI</t>
  </si>
  <si>
    <t>VARSHINI</t>
  </si>
  <si>
    <t>ANOMAYO</t>
  </si>
  <si>
    <t>Women's Results</t>
  </si>
  <si>
    <t>V HINDHUJA</t>
  </si>
  <si>
    <t>V S PAVITHRAA</t>
  </si>
  <si>
    <t>B. JESSY JAGUWAR</t>
  </si>
  <si>
    <t>J JEMELIA</t>
  </si>
  <si>
    <t>K NAOMIK SHRI</t>
  </si>
  <si>
    <t>S NAVASREE</t>
  </si>
  <si>
    <t>B AARTHIMARI</t>
  </si>
  <si>
    <t>DEFFY GLADLIN DANIEL</t>
  </si>
  <si>
    <t>JANANI BALAMURUGAN</t>
  </si>
  <si>
    <t>ANGELIN OVIYA S</t>
  </si>
  <si>
    <t>KORSHINIC VERONICAMMAL W</t>
  </si>
  <si>
    <t>APARNA S L</t>
  </si>
  <si>
    <t>NAMAKKAL DFA</t>
  </si>
  <si>
    <t>S MANICKA SURYA</t>
  </si>
  <si>
    <t>C THRISALA DEVI</t>
  </si>
  <si>
    <t>P DHANYA</t>
  </si>
  <si>
    <t>A BIBIYA</t>
  </si>
  <si>
    <t>Nisha</t>
  </si>
  <si>
    <t>Trichy</t>
  </si>
  <si>
    <t>Vellore</t>
  </si>
  <si>
    <t>M SANTHOSH</t>
  </si>
  <si>
    <t>C RANDY ORTON</t>
  </si>
  <si>
    <t>J V DAMIN RIDO</t>
  </si>
  <si>
    <t>J V DAMIN RISHO</t>
  </si>
  <si>
    <r>
      <rPr>
        <b/>
        <sz val="20"/>
        <color rgb="FF0070C0"/>
        <rFont val="Bookman Old Style"/>
        <family val="1"/>
      </rPr>
      <t>30th SENIOR STATE FENCING CHAMPIONSHIP ~ 2019</t>
    </r>
    <r>
      <rPr>
        <sz val="11"/>
        <color theme="1"/>
        <rFont val="Bookman Old Style"/>
        <family val="1"/>
      </rPr>
      <t xml:space="preserve">
</t>
    </r>
    <r>
      <rPr>
        <sz val="16"/>
        <color theme="1"/>
        <rFont val="Bookman Old Style"/>
        <family val="1"/>
      </rPr>
      <t>Organized by the</t>
    </r>
    <r>
      <rPr>
        <b/>
        <sz val="16"/>
        <color theme="1"/>
        <rFont val="Bookman Old Style"/>
        <family val="1"/>
      </rPr>
      <t xml:space="preserve"> Madurai District Fencing Association</t>
    </r>
    <r>
      <rPr>
        <sz val="11"/>
        <color theme="1"/>
        <rFont val="Bookman Old Style"/>
        <family val="1"/>
      </rPr>
      <t xml:space="preserve">
</t>
    </r>
    <r>
      <rPr>
        <sz val="14"/>
        <color theme="1"/>
        <rFont val="Bookman Old Style"/>
        <family val="1"/>
      </rPr>
      <t>Under the Auspices of the</t>
    </r>
    <r>
      <rPr>
        <b/>
        <sz val="14"/>
        <color theme="1"/>
        <rFont val="Bookman Old Style"/>
        <family val="1"/>
      </rPr>
      <t xml:space="preserve">  Tamilnadu Fencing Association</t>
    </r>
    <r>
      <rPr>
        <sz val="11"/>
        <color theme="1"/>
        <rFont val="Bookman Old Style"/>
        <family val="1"/>
      </rPr>
      <t xml:space="preserve">
 </t>
    </r>
    <r>
      <rPr>
        <sz val="14"/>
        <color theme="1"/>
        <rFont val="Bookman Old Style"/>
        <family val="1"/>
      </rPr>
      <t xml:space="preserve">on 30.11.2019 &amp; 01.12.2019
held at
</t>
    </r>
    <r>
      <rPr>
        <b/>
        <sz val="14"/>
        <color theme="1"/>
        <rFont val="Bookman Old Style"/>
        <family val="1"/>
      </rPr>
      <t>Annai Fathima College of Arts and Science</t>
    </r>
    <r>
      <rPr>
        <sz val="14"/>
        <color theme="1"/>
        <rFont val="Bookman Old Style"/>
        <family val="1"/>
      </rPr>
      <t xml:space="preserve">, Madurai </t>
    </r>
    <r>
      <rPr>
        <sz val="11"/>
        <color theme="1"/>
        <rFont val="Bookman Old Style"/>
        <family val="1"/>
      </rPr>
      <t xml:space="preserve">
</t>
    </r>
  </si>
  <si>
    <t>30.11.19</t>
  </si>
  <si>
    <t>Namakkal</t>
  </si>
  <si>
    <t xml:space="preserve"> DISTRICT</t>
  </si>
  <si>
    <t>Fencer 1</t>
  </si>
  <si>
    <t>Fencer 2</t>
  </si>
  <si>
    <t>Fencer 3</t>
  </si>
  <si>
    <t>Total Rank</t>
  </si>
  <si>
    <t>Kanya Kumari</t>
  </si>
  <si>
    <t>Salem</t>
  </si>
  <si>
    <t>Kancheepuram</t>
  </si>
  <si>
    <t>Madurai</t>
  </si>
  <si>
    <t>Chennai</t>
  </si>
  <si>
    <t>Thirunelveli</t>
  </si>
  <si>
    <t>Thiruvallur</t>
  </si>
  <si>
    <t>Round:</t>
  </si>
  <si>
    <t>Piste No:</t>
  </si>
  <si>
    <t xml:space="preserve">Date: </t>
  </si>
  <si>
    <t xml:space="preserve">District: </t>
  </si>
  <si>
    <t xml:space="preserve">1.   </t>
  </si>
  <si>
    <t xml:space="preserve">2.   </t>
  </si>
  <si>
    <t xml:space="preserve">3.   </t>
  </si>
  <si>
    <t>Reserve:</t>
  </si>
  <si>
    <t>Red      Cards</t>
  </si>
  <si>
    <t>Individual Score</t>
  </si>
  <si>
    <t>Team Score</t>
  </si>
  <si>
    <t>WINNER         :</t>
  </si>
  <si>
    <t xml:space="preserve">SCORE                :           </t>
  </si>
  <si>
    <t>CAPTAIN        :</t>
  </si>
  <si>
    <t xml:space="preserve">CAPTAIN           :        </t>
  </si>
  <si>
    <t>SIGNATURE  :</t>
  </si>
  <si>
    <t xml:space="preserve">SIGNATURE     :  </t>
  </si>
  <si>
    <t>REFEREE       :</t>
  </si>
  <si>
    <t>SCORER          :</t>
  </si>
  <si>
    <t>Player's Name</t>
  </si>
  <si>
    <t>INDIVIDUAL PRELIMINARY RANKING</t>
  </si>
  <si>
    <t>LIST OF PLAYERS</t>
  </si>
  <si>
    <t xml:space="preserve">PRELIMINARY POOL ALLOCATION: </t>
  </si>
  <si>
    <t>INDIVIDUAL DIRECT ELIMINATION</t>
  </si>
  <si>
    <t>INDIVIDUAL OVER ALL RANK</t>
  </si>
  <si>
    <t>Men's Individual Results</t>
  </si>
  <si>
    <t>TEAM DIRECT ELIMINATION</t>
  </si>
  <si>
    <t>TEAM COMPETITION - SCORE SHEET</t>
  </si>
  <si>
    <t>MEN'S EPEE</t>
  </si>
  <si>
    <t>M. JEEVANANDHAM</t>
  </si>
  <si>
    <t>VIGNESH KUMAR</t>
  </si>
  <si>
    <t>SHANMUGA SANTHOSH</t>
  </si>
  <si>
    <t>SUBHASH</t>
  </si>
  <si>
    <t>P. SIVA SUBRAMANIYAN</t>
  </si>
  <si>
    <t>K. KAVIN</t>
  </si>
  <si>
    <t>B.SRIVATHSAN</t>
  </si>
  <si>
    <t>S.DHANANSEZHIYAN</t>
  </si>
  <si>
    <t>K.JAGATHISH</t>
  </si>
  <si>
    <t>V.S. RISHI</t>
  </si>
  <si>
    <t>K.S. AJITH KUMAR</t>
  </si>
  <si>
    <t>R. SHANKAR NARAYANAN</t>
  </si>
  <si>
    <t>A.KARAN</t>
  </si>
  <si>
    <t>B.M.GOWTHAM</t>
  </si>
  <si>
    <t>S.SABARI ILANCHELIAN</t>
  </si>
  <si>
    <t>S.RAGUL</t>
  </si>
  <si>
    <t>K. G. VENKATESHWAR</t>
  </si>
  <si>
    <t>R. K. HARI PRASATH</t>
  </si>
  <si>
    <t>R. VIMALRAJ</t>
  </si>
  <si>
    <t>C. R. GOKULA KANNAN</t>
  </si>
  <si>
    <t>SANAULLA C</t>
  </si>
  <si>
    <t>GOKUL M</t>
  </si>
  <si>
    <t>IRSHATH KUMAR</t>
  </si>
  <si>
    <t>SUNDARA MOORTHY</t>
  </si>
  <si>
    <t>BARATHRAJ</t>
  </si>
  <si>
    <t>KARUR</t>
  </si>
  <si>
    <t>SLM</t>
  </si>
  <si>
    <t>COIM</t>
  </si>
  <si>
    <t>KAN</t>
  </si>
  <si>
    <t>CHE</t>
  </si>
  <si>
    <t>NKL</t>
  </si>
  <si>
    <t>MAD</t>
  </si>
  <si>
    <t>KRI</t>
  </si>
  <si>
    <t>TRI</t>
  </si>
  <si>
    <t>RANJITH KUMAR</t>
  </si>
  <si>
    <t>SHREENATH</t>
  </si>
  <si>
    <t>ERD</t>
  </si>
  <si>
    <t>P S KARTHICK</t>
  </si>
  <si>
    <t>R.V.JEGAN</t>
  </si>
  <si>
    <t>KK</t>
  </si>
  <si>
    <t>T.LIBIN</t>
  </si>
  <si>
    <t>S.JABASKERLIN</t>
  </si>
  <si>
    <t>M.MAHESH</t>
  </si>
  <si>
    <t>S.ARAVIND BABU</t>
  </si>
  <si>
    <t>VEL</t>
  </si>
  <si>
    <t>D4</t>
  </si>
  <si>
    <t>D0</t>
  </si>
  <si>
    <t>D1</t>
  </si>
  <si>
    <t>V5</t>
  </si>
  <si>
    <t>D2</t>
  </si>
  <si>
    <t>V3</t>
  </si>
  <si>
    <t>D3</t>
  </si>
  <si>
    <t>V4</t>
  </si>
  <si>
    <t>01.12.2019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</si>
</sst>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409]h:mm\ AM/PM;@"/>
  </numFmts>
  <fonts count="99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24"/>
      <color theme="1"/>
      <name val="Cambria"/>
      <family val="1"/>
    </font>
    <font>
      <b/>
      <u/>
      <sz val="24"/>
      <color theme="1"/>
      <name val="Cambria"/>
      <family val="1"/>
    </font>
    <font>
      <b/>
      <sz val="18"/>
      <color theme="1"/>
      <name val="Cambria"/>
      <family val="1"/>
      <scheme val="major"/>
    </font>
    <font>
      <b/>
      <u/>
      <sz val="16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u/>
      <sz val="24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6"/>
      <color theme="1"/>
      <name val="Cambria"/>
      <family val="1"/>
    </font>
    <font>
      <sz val="14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b/>
      <sz val="26"/>
      <color theme="1"/>
      <name val="Cambria"/>
      <family val="1"/>
      <scheme val="major"/>
    </font>
    <font>
      <b/>
      <u/>
      <sz val="20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6"/>
      <color theme="1"/>
      <name val="Cambria"/>
      <family val="1"/>
    </font>
    <font>
      <b/>
      <sz val="16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36"/>
      <color theme="1"/>
      <name val="Cambria"/>
      <family val="1"/>
      <scheme val="major"/>
    </font>
    <font>
      <sz val="22"/>
      <color theme="1"/>
      <name val="Cambria"/>
      <family val="1"/>
    </font>
    <font>
      <b/>
      <sz val="22"/>
      <color theme="1"/>
      <name val="Calibri"/>
      <family val="2"/>
      <scheme val="minor"/>
    </font>
    <font>
      <sz val="20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20"/>
      <color rgb="FFFF0000"/>
      <name val="Cambria"/>
      <family val="1"/>
      <scheme val="major"/>
    </font>
    <font>
      <b/>
      <u/>
      <sz val="32"/>
      <color theme="1"/>
      <name val="Cambria"/>
      <family val="1"/>
      <scheme val="major"/>
    </font>
    <font>
      <sz val="18"/>
      <color theme="1"/>
      <name val="Calibri"/>
      <family val="2"/>
      <scheme val="minor"/>
    </font>
    <font>
      <sz val="22"/>
      <color rgb="FF000000"/>
      <name val="Cambria"/>
      <family val="1"/>
      <scheme val="major"/>
    </font>
    <font>
      <sz val="26"/>
      <color theme="1"/>
      <name val="Cambria"/>
      <family val="1"/>
      <scheme val="major"/>
    </font>
    <font>
      <b/>
      <sz val="28"/>
      <color theme="1"/>
      <name val="Cambria"/>
      <family val="1"/>
      <scheme val="major"/>
    </font>
    <font>
      <sz val="28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sz val="20"/>
      <color theme="1"/>
      <name val="Cambria"/>
      <family val="1"/>
    </font>
    <font>
      <b/>
      <sz val="18"/>
      <color rgb="FF000000"/>
      <name val="Cambria"/>
      <family val="1"/>
      <scheme val="major"/>
    </font>
    <font>
      <b/>
      <sz val="18"/>
      <color theme="1"/>
      <name val="Cambria"/>
      <family val="1"/>
    </font>
    <font>
      <b/>
      <sz val="14"/>
      <color rgb="FFFF0000"/>
      <name val="Cambria"/>
      <family val="1"/>
      <scheme val="major"/>
    </font>
    <font>
      <sz val="36"/>
      <color theme="1"/>
      <name val="Calibri"/>
      <family val="2"/>
      <scheme val="minor"/>
    </font>
    <font>
      <b/>
      <sz val="22"/>
      <color theme="1"/>
      <name val="Cambria"/>
      <family val="1"/>
    </font>
    <font>
      <b/>
      <sz val="14"/>
      <color theme="1"/>
      <name val="Cambria"/>
      <family val="1"/>
    </font>
    <font>
      <b/>
      <u/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0000"/>
      <name val="Cambria"/>
      <family val="1"/>
      <scheme val="major"/>
    </font>
    <font>
      <sz val="14"/>
      <color theme="1"/>
      <name val="Calibri"/>
      <family val="2"/>
      <scheme val="minor"/>
    </font>
    <font>
      <sz val="16"/>
      <color rgb="FF000000"/>
      <name val="Cambria"/>
      <family val="1"/>
      <scheme val="major"/>
    </font>
    <font>
      <sz val="13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28"/>
      <color theme="1"/>
      <name val="Cambria"/>
      <family val="1"/>
    </font>
    <font>
      <b/>
      <sz val="16"/>
      <color rgb="FF000000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mbria"/>
      <family val="1"/>
    </font>
    <font>
      <b/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36"/>
      <color theme="1"/>
      <name val="Cambria"/>
      <family val="1"/>
      <scheme val="major"/>
    </font>
    <font>
      <sz val="36"/>
      <color theme="1"/>
      <name val="Cambria"/>
      <family val="1"/>
      <scheme val="major"/>
    </font>
    <font>
      <sz val="24"/>
      <color theme="1"/>
      <name val="Cambria"/>
      <family val="1"/>
    </font>
    <font>
      <b/>
      <u/>
      <sz val="28"/>
      <color theme="1"/>
      <name val="Cambria"/>
      <family val="1"/>
      <scheme val="major"/>
    </font>
    <font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20"/>
      <color rgb="FF0070C0"/>
      <name val="Bookman Old Style"/>
      <family val="1"/>
    </font>
    <font>
      <sz val="16"/>
      <color theme="1"/>
      <name val="Bookman Old Style"/>
      <family val="1"/>
    </font>
    <font>
      <sz val="14"/>
      <color theme="1"/>
      <name val="Bookman Old Style"/>
      <family val="1"/>
    </font>
    <font>
      <b/>
      <sz val="12"/>
      <color theme="1"/>
      <name val="Cambria"/>
      <family val="1"/>
    </font>
    <font>
      <sz val="18"/>
      <color theme="1"/>
      <name val="Cambria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8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00B0F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theme="5" tint="0.39997558519241921"/>
      </bottom>
      <diagonal/>
    </border>
    <border>
      <left/>
      <right/>
      <top style="double">
        <color theme="5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mediumDashed">
        <color theme="5" tint="0.39997558519241921"/>
      </bottom>
      <diagonal/>
    </border>
    <border>
      <left/>
      <right/>
      <top style="mediumDashed">
        <color theme="5" tint="0.39997558519241921"/>
      </top>
      <bottom style="thin">
        <color indexed="64"/>
      </bottom>
      <diagonal/>
    </border>
    <border>
      <left/>
      <right/>
      <top style="mediumDashed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rgb="FF00B0F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rgb="FF00B0F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79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1" fillId="2" borderId="0" xfId="0" applyFont="1" applyFill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49" fontId="18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3"/>
    </xf>
    <xf numFmtId="0" fontId="23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3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49" fontId="16" fillId="0" borderId="0" xfId="0" applyNumberFormat="1" applyFont="1" applyBorder="1" applyAlignment="1">
      <alignment horizontal="left" vertical="center" inden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" fillId="2" borderId="0" xfId="0" applyFont="1" applyFill="1" applyAlignment="1">
      <alignment horizontal="left"/>
    </xf>
    <xf numFmtId="0" fontId="1" fillId="0" borderId="6" xfId="0" applyFont="1" applyBorder="1" applyAlignment="1">
      <alignment horizontal="left" vertical="center" indent="3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Border="1"/>
    <xf numFmtId="0" fontId="19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41" fillId="0" borderId="4" xfId="0" applyFont="1" applyBorder="1" applyAlignment="1">
      <alignment horizontal="left" vertical="center" indent="2"/>
    </xf>
    <xf numFmtId="0" fontId="41" fillId="0" borderId="5" xfId="0" applyFont="1" applyBorder="1" applyAlignment="1">
      <alignment horizontal="left" vertical="center" indent="2"/>
    </xf>
    <xf numFmtId="0" fontId="41" fillId="0" borderId="6" xfId="0" applyFont="1" applyBorder="1" applyAlignment="1">
      <alignment horizontal="left" vertical="center" indent="2"/>
    </xf>
    <xf numFmtId="0" fontId="2" fillId="2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1" fillId="0" borderId="0" xfId="0" applyFont="1" applyAlignment="1">
      <alignment horizontal="left" vertical="center" indent="1"/>
    </xf>
    <xf numFmtId="0" fontId="27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6" fillId="2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49" fontId="22" fillId="0" borderId="5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indent="1"/>
    </xf>
    <xf numFmtId="0" fontId="22" fillId="0" borderId="5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49" fontId="22" fillId="0" borderId="5" xfId="0" applyNumberFormat="1" applyFont="1" applyBorder="1" applyAlignment="1">
      <alignment horizontal="left" vertical="center" indent="1"/>
    </xf>
    <xf numFmtId="49" fontId="22" fillId="0" borderId="6" xfId="0" applyNumberFormat="1" applyFont="1" applyBorder="1" applyAlignment="1">
      <alignment horizontal="left" vertical="center" indent="1"/>
    </xf>
    <xf numFmtId="0" fontId="47" fillId="0" borderId="4" xfId="0" applyFont="1" applyBorder="1" applyAlignment="1">
      <alignment vertical="center"/>
    </xf>
    <xf numFmtId="0" fontId="47" fillId="0" borderId="5" xfId="0" applyFont="1" applyBorder="1" applyAlignment="1">
      <alignment vertical="center"/>
    </xf>
    <xf numFmtId="0" fontId="47" fillId="0" borderId="6" xfId="0" applyFont="1" applyBorder="1" applyAlignment="1">
      <alignment vertical="center"/>
    </xf>
    <xf numFmtId="0" fontId="47" fillId="0" borderId="10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0" xfId="0" applyFont="1" applyBorder="1" applyAlignment="1">
      <alignment vertical="center"/>
    </xf>
    <xf numFmtId="0" fontId="47" fillId="0" borderId="8" xfId="0" applyFont="1" applyBorder="1" applyAlignment="1">
      <alignment vertical="center"/>
    </xf>
    <xf numFmtId="0" fontId="47" fillId="0" borderId="11" xfId="0" applyFont="1" applyBorder="1" applyAlignment="1">
      <alignment vertical="center"/>
    </xf>
    <xf numFmtId="0" fontId="47" fillId="0" borderId="4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40" fillId="0" borderId="0" xfId="0" applyFont="1"/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54" fillId="0" borderId="0" xfId="0" applyFont="1"/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9" fillId="2" borderId="1" xfId="0" applyFont="1" applyFill="1" applyBorder="1" applyProtection="1">
      <protection locked="0"/>
    </xf>
    <xf numFmtId="0" fontId="39" fillId="2" borderId="1" xfId="0" applyFont="1" applyFill="1" applyBorder="1" applyAlignment="1" applyProtection="1">
      <protection locked="0"/>
    </xf>
    <xf numFmtId="0" fontId="39" fillId="2" borderId="1" xfId="0" applyFont="1" applyFill="1" applyBorder="1" applyAlignment="1" applyProtection="1">
      <alignment horizontal="left"/>
      <protection locked="0"/>
    </xf>
    <xf numFmtId="0" fontId="39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 applyProtection="1">
      <protection locked="0"/>
    </xf>
    <xf numFmtId="0" fontId="1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48" fillId="0" borderId="0" xfId="0" applyNumberFormat="1" applyFont="1" applyBorder="1" applyAlignment="1">
      <alignment horizontal="left" vertical="center" indent="1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6"/>
    </xf>
    <xf numFmtId="0" fontId="22" fillId="0" borderId="5" xfId="0" applyFont="1" applyBorder="1" applyAlignment="1">
      <alignment horizontal="left" vertical="center" indent="4"/>
    </xf>
    <xf numFmtId="49" fontId="22" fillId="0" borderId="6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55" fillId="0" borderId="8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" fillId="0" borderId="0" xfId="0" applyFont="1" applyAlignment="1">
      <alignment horizontal="left" vertical="center" indent="9"/>
    </xf>
    <xf numFmtId="0" fontId="0" fillId="0" borderId="16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8" fillId="0" borderId="4" xfId="0" applyFont="1" applyBorder="1" applyAlignment="1">
      <alignment vertical="center"/>
    </xf>
    <xf numFmtId="49" fontId="16" fillId="0" borderId="4" xfId="0" applyNumberFormat="1" applyFont="1" applyBorder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5" xfId="0" applyNumberFormat="1" applyFont="1" applyBorder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left" vertical="center" indent="3"/>
    </xf>
    <xf numFmtId="0" fontId="2" fillId="0" borderId="1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2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68" fillId="2" borderId="4" xfId="0" applyFont="1" applyFill="1" applyBorder="1" applyAlignment="1">
      <alignment horizontal="left" vertical="center"/>
    </xf>
    <xf numFmtId="0" fontId="68" fillId="0" borderId="4" xfId="0" applyFont="1" applyBorder="1" applyAlignment="1">
      <alignment horizontal="left" vertical="center"/>
    </xf>
    <xf numFmtId="0" fontId="68" fillId="0" borderId="4" xfId="0" applyFont="1" applyBorder="1" applyAlignment="1">
      <alignment vertical="center"/>
    </xf>
    <xf numFmtId="0" fontId="68" fillId="2" borderId="0" xfId="0" applyFont="1" applyFill="1" applyBorder="1" applyAlignment="1">
      <alignment horizontal="center" vertical="center"/>
    </xf>
    <xf numFmtId="0" fontId="70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68" fillId="0" borderId="0" xfId="0" applyFont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left" vertical="center" indent="3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 vertical="center" indent="2"/>
    </xf>
    <xf numFmtId="0" fontId="12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69" fillId="2" borderId="4" xfId="0" applyFont="1" applyFill="1" applyBorder="1" applyAlignment="1">
      <alignment vertical="center"/>
    </xf>
    <xf numFmtId="0" fontId="69" fillId="2" borderId="5" xfId="0" applyFont="1" applyFill="1" applyBorder="1" applyAlignment="1">
      <alignment vertical="center"/>
    </xf>
    <xf numFmtId="0" fontId="69" fillId="2" borderId="6" xfId="0" applyFont="1" applyFill="1" applyBorder="1" applyAlignment="1">
      <alignment vertical="center"/>
    </xf>
    <xf numFmtId="0" fontId="69" fillId="2" borderId="4" xfId="0" applyFont="1" applyFill="1" applyBorder="1" applyAlignment="1">
      <alignment horizontal="left" vertical="center"/>
    </xf>
    <xf numFmtId="0" fontId="69" fillId="2" borderId="5" xfId="0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center" vertical="center"/>
    </xf>
    <xf numFmtId="0" fontId="68" fillId="2" borderId="6" xfId="0" applyFont="1" applyFill="1" applyBorder="1" applyAlignment="1">
      <alignment horizontal="center" vertical="center"/>
    </xf>
    <xf numFmtId="18" fontId="69" fillId="2" borderId="5" xfId="0" applyNumberFormat="1" applyFont="1" applyFill="1" applyBorder="1" applyAlignment="1">
      <alignment horizontal="left" vertical="center"/>
    </xf>
    <xf numFmtId="0" fontId="69" fillId="2" borderId="0" xfId="0" applyFont="1" applyFill="1" applyBorder="1" applyAlignment="1">
      <alignment vertical="center"/>
    </xf>
    <xf numFmtId="0" fontId="69" fillId="2" borderId="0" xfId="0" applyFont="1" applyFill="1" applyBorder="1" applyAlignment="1">
      <alignment horizontal="left" vertical="center"/>
    </xf>
    <xf numFmtId="0" fontId="68" fillId="2" borderId="0" xfId="0" applyFont="1" applyFill="1" applyBorder="1" applyAlignment="1" applyProtection="1">
      <alignment horizontal="left" vertical="center"/>
      <protection locked="0"/>
    </xf>
    <xf numFmtId="0" fontId="68" fillId="2" borderId="0" xfId="0" applyFont="1" applyFill="1" applyBorder="1" applyAlignment="1" applyProtection="1">
      <alignment vertical="center"/>
      <protection locked="0"/>
    </xf>
    <xf numFmtId="0" fontId="68" fillId="2" borderId="5" xfId="0" applyFont="1" applyFill="1" applyBorder="1" applyAlignment="1">
      <alignment horizontal="left" vertical="center"/>
    </xf>
    <xf numFmtId="0" fontId="68" fillId="2" borderId="14" xfId="0" applyFont="1" applyFill="1" applyBorder="1" applyAlignment="1">
      <alignment horizontal="left" vertical="center"/>
    </xf>
    <xf numFmtId="0" fontId="68" fillId="2" borderId="0" xfId="0" applyFont="1" applyFill="1" applyBorder="1" applyAlignment="1">
      <alignment horizontal="left" vertical="center"/>
    </xf>
    <xf numFmtId="0" fontId="68" fillId="2" borderId="6" xfId="0" applyFont="1" applyFill="1" applyBorder="1" applyAlignment="1">
      <alignment horizontal="left" vertical="center"/>
    </xf>
    <xf numFmtId="0" fontId="68" fillId="2" borderId="12" xfId="0" applyFont="1" applyFill="1" applyBorder="1" applyAlignment="1">
      <alignment horizontal="left" vertical="center"/>
    </xf>
    <xf numFmtId="0" fontId="68" fillId="2" borderId="7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horizontal="left" vertical="center"/>
    </xf>
    <xf numFmtId="0" fontId="68" fillId="2" borderId="10" xfId="0" applyFont="1" applyFill="1" applyBorder="1" applyAlignment="1">
      <alignment horizontal="left" vertical="center"/>
    </xf>
    <xf numFmtId="0" fontId="68" fillId="2" borderId="8" xfId="0" applyFont="1" applyFill="1" applyBorder="1" applyAlignment="1">
      <alignment horizontal="left" vertical="center"/>
    </xf>
    <xf numFmtId="0" fontId="68" fillId="2" borderId="11" xfId="0" applyFont="1" applyFill="1" applyBorder="1" applyAlignment="1">
      <alignment horizontal="left" vertical="center"/>
    </xf>
    <xf numFmtId="0" fontId="69" fillId="0" borderId="0" xfId="0" applyFont="1" applyAlignment="1">
      <alignment horizontal="center" vertical="center"/>
    </xf>
    <xf numFmtId="0" fontId="71" fillId="0" borderId="0" xfId="0" applyFont="1" applyAlignment="1">
      <alignment vertical="center"/>
    </xf>
    <xf numFmtId="0" fontId="69" fillId="2" borderId="0" xfId="0" applyFont="1" applyFill="1" applyBorder="1" applyAlignment="1">
      <alignment horizontal="center"/>
    </xf>
    <xf numFmtId="0" fontId="68" fillId="0" borderId="13" xfId="0" applyFont="1" applyBorder="1" applyAlignment="1">
      <alignment vertical="center"/>
    </xf>
    <xf numFmtId="0" fontId="68" fillId="0" borderId="13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2" borderId="1" xfId="0" applyFont="1" applyFill="1" applyBorder="1" applyAlignment="1">
      <alignment horizontal="center" vertical="center"/>
    </xf>
    <xf numFmtId="0" fontId="69" fillId="0" borderId="0" xfId="0" applyFont="1" applyAlignment="1">
      <alignment horizontal="left" vertical="center"/>
    </xf>
    <xf numFmtId="0" fontId="69" fillId="2" borderId="0" xfId="0" applyFont="1" applyFill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2" borderId="0" xfId="0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left" vertical="center"/>
    </xf>
    <xf numFmtId="0" fontId="68" fillId="0" borderId="0" xfId="0" applyFont="1" applyAlignment="1">
      <alignment vertical="center"/>
    </xf>
    <xf numFmtId="0" fontId="68" fillId="0" borderId="10" xfId="0" applyFont="1" applyBorder="1" applyAlignment="1">
      <alignment vertical="center"/>
    </xf>
    <xf numFmtId="0" fontId="69" fillId="0" borderId="8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2" borderId="7" xfId="0" applyFont="1" applyFill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69" fillId="2" borderId="8" xfId="0" applyFont="1" applyFill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69" fillId="0" borderId="8" xfId="0" applyFont="1" applyBorder="1" applyAlignment="1">
      <alignment horizontal="left" vertical="center"/>
    </xf>
    <xf numFmtId="0" fontId="68" fillId="0" borderId="14" xfId="0" applyFont="1" applyBorder="1" applyAlignment="1">
      <alignment vertical="center"/>
    </xf>
    <xf numFmtId="0" fontId="68" fillId="0" borderId="7" xfId="0" applyFont="1" applyBorder="1" applyAlignment="1">
      <alignment vertical="center"/>
    </xf>
    <xf numFmtId="0" fontId="69" fillId="0" borderId="4" xfId="0" applyFont="1" applyBorder="1" applyAlignment="1">
      <alignment vertical="center"/>
    </xf>
    <xf numFmtId="0" fontId="69" fillId="0" borderId="5" xfId="0" applyFont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8" fillId="2" borderId="4" xfId="0" applyFont="1" applyFill="1" applyBorder="1" applyAlignment="1" applyProtection="1">
      <alignment vertical="center"/>
    </xf>
    <xf numFmtId="0" fontId="68" fillId="2" borderId="10" xfId="0" applyFont="1" applyFill="1" applyBorder="1" applyAlignment="1" applyProtection="1">
      <alignment horizontal="left" vertical="center"/>
    </xf>
    <xf numFmtId="0" fontId="68" fillId="2" borderId="4" xfId="0" applyFont="1" applyFill="1" applyBorder="1" applyAlignment="1" applyProtection="1">
      <alignment horizontal="left" vertical="center"/>
    </xf>
    <xf numFmtId="0" fontId="68" fillId="2" borderId="1" xfId="0" applyFont="1" applyFill="1" applyBorder="1" applyAlignment="1" applyProtection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2" borderId="0" xfId="0" applyFont="1" applyFill="1" applyBorder="1" applyAlignment="1" applyProtection="1">
      <alignment horizontal="left" vertical="center"/>
    </xf>
    <xf numFmtId="0" fontId="18" fillId="0" borderId="0" xfId="0" applyFont="1" applyBorder="1" applyAlignment="1">
      <alignment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62" fillId="0" borderId="13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7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/>
    </xf>
    <xf numFmtId="0" fontId="79" fillId="0" borderId="1" xfId="0" applyFont="1" applyBorder="1" applyAlignment="1">
      <alignment horizontal="left" vertical="center" indent="1"/>
    </xf>
    <xf numFmtId="49" fontId="79" fillId="0" borderId="1" xfId="0" applyNumberFormat="1" applyFont="1" applyBorder="1" applyAlignment="1">
      <alignment horizontal="center" vertical="center"/>
    </xf>
    <xf numFmtId="164" fontId="79" fillId="0" borderId="1" xfId="0" applyNumberFormat="1" applyFont="1" applyBorder="1" applyAlignment="1">
      <alignment horizontal="center" vertical="center"/>
    </xf>
    <xf numFmtId="1" fontId="79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69" fillId="0" borderId="2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2" borderId="0" xfId="0" applyFont="1" applyFill="1" applyBorder="1" applyAlignment="1">
      <alignment horizontal="center"/>
    </xf>
    <xf numFmtId="0" fontId="69" fillId="0" borderId="1" xfId="0" applyFont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56" fillId="0" borderId="16" xfId="0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2" borderId="0" xfId="0" applyFont="1" applyFill="1" applyBorder="1" applyAlignment="1">
      <alignment horizontal="center"/>
    </xf>
    <xf numFmtId="0" fontId="16" fillId="2" borderId="4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left" vertical="center"/>
    </xf>
    <xf numFmtId="0" fontId="69" fillId="2" borderId="5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69" fillId="2" borderId="5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horizontal="left" vertical="center" indent="2"/>
    </xf>
    <xf numFmtId="0" fontId="81" fillId="2" borderId="1" xfId="0" applyFont="1" applyFill="1" applyBorder="1" applyAlignment="1">
      <alignment horizontal="left" vertical="center"/>
    </xf>
    <xf numFmtId="0" fontId="82" fillId="0" borderId="1" xfId="0" applyFont="1" applyBorder="1" applyAlignment="1">
      <alignment horizontal="left" vertical="center"/>
    </xf>
    <xf numFmtId="0" fontId="8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indent="4"/>
    </xf>
    <xf numFmtId="0" fontId="12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left"/>
      <protection locked="0"/>
    </xf>
    <xf numFmtId="0" fontId="83" fillId="2" borderId="10" xfId="0" applyFont="1" applyFill="1" applyBorder="1" applyAlignment="1" applyProtection="1">
      <protection locked="0"/>
    </xf>
    <xf numFmtId="0" fontId="81" fillId="0" borderId="0" xfId="0" applyFont="1" applyBorder="1" applyAlignment="1">
      <alignment horizontal="center" vertical="center"/>
    </xf>
    <xf numFmtId="0" fontId="81" fillId="0" borderId="0" xfId="0" applyFont="1" applyBorder="1" applyAlignment="1">
      <alignment horizontal="left" vertical="center" indent="2"/>
    </xf>
    <xf numFmtId="0" fontId="82" fillId="0" borderId="0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indent="2"/>
    </xf>
    <xf numFmtId="0" fontId="70" fillId="2" borderId="0" xfId="0" applyFont="1" applyFill="1" applyBorder="1" applyAlignment="1" applyProtection="1">
      <alignment vertical="center"/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left" vertical="center"/>
    </xf>
    <xf numFmtId="0" fontId="69" fillId="0" borderId="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2" borderId="0" xfId="0" applyFont="1" applyFill="1" applyBorder="1" applyAlignment="1">
      <alignment horizontal="center"/>
    </xf>
    <xf numFmtId="0" fontId="69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 vertical="center" indent="2"/>
    </xf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7" fillId="0" borderId="1" xfId="0" applyFont="1" applyBorder="1"/>
    <xf numFmtId="0" fontId="80" fillId="0" borderId="1" xfId="0" applyFont="1" applyBorder="1" applyAlignment="1">
      <alignment horizontal="center"/>
    </xf>
    <xf numFmtId="0" fontId="80" fillId="0" borderId="1" xfId="0" applyFont="1" applyBorder="1"/>
    <xf numFmtId="0" fontId="80" fillId="0" borderId="0" xfId="0" applyFont="1" applyBorder="1" applyAlignment="1">
      <alignment horizontal="center"/>
    </xf>
    <xf numFmtId="0" fontId="80" fillId="0" borderId="0" xfId="0" applyFont="1" applyBorder="1"/>
    <xf numFmtId="0" fontId="7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91" fillId="2" borderId="0" xfId="0" applyFont="1" applyFill="1" applyBorder="1" applyAlignment="1" applyProtection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22" fillId="2" borderId="0" xfId="0" applyFont="1" applyFill="1" applyBorder="1" applyAlignment="1"/>
    <xf numFmtId="0" fontId="22" fillId="2" borderId="13" xfId="0" applyFont="1" applyFill="1" applyBorder="1" applyAlignment="1"/>
    <xf numFmtId="0" fontId="8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left" vertical="center" indent="4"/>
    </xf>
    <xf numFmtId="0" fontId="1" fillId="0" borderId="0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indent="3"/>
    </xf>
    <xf numFmtId="0" fontId="2" fillId="0" borderId="0" xfId="0" quotePrefix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92" fillId="2" borderId="0" xfId="0" applyFont="1" applyFill="1" applyBorder="1" applyAlignment="1" applyProtection="1">
      <protection locked="0"/>
    </xf>
    <xf numFmtId="0" fontId="92" fillId="2" borderId="0" xfId="0" applyFont="1" applyFill="1" applyBorder="1" applyAlignment="1">
      <alignment horizontal="left" indent="1"/>
    </xf>
    <xf numFmtId="0" fontId="25" fillId="2" borderId="0" xfId="0" applyFont="1" applyFill="1" applyBorder="1" applyAlignment="1">
      <alignment horizontal="left" inden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 indent="4"/>
    </xf>
    <xf numFmtId="49" fontId="1" fillId="0" borderId="0" xfId="0" applyNumberFormat="1" applyFont="1" applyBorder="1" applyAlignment="1">
      <alignment vertical="center"/>
    </xf>
    <xf numFmtId="0" fontId="53" fillId="2" borderId="0" xfId="0" applyFont="1" applyFill="1" applyBorder="1" applyAlignment="1">
      <alignment horizontal="left" inden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92" fillId="2" borderId="0" xfId="0" applyFont="1" applyFill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5"/>
    </xf>
    <xf numFmtId="49" fontId="2" fillId="0" borderId="0" xfId="0" applyNumberFormat="1" applyFont="1" applyBorder="1" applyAlignment="1">
      <alignment vertical="center"/>
    </xf>
    <xf numFmtId="0" fontId="93" fillId="0" borderId="0" xfId="0" applyFont="1" applyAlignment="1">
      <alignment vertical="center"/>
    </xf>
    <xf numFmtId="0" fontId="94" fillId="0" borderId="0" xfId="0" applyFont="1"/>
    <xf numFmtId="0" fontId="93" fillId="0" borderId="8" xfId="0" applyFont="1" applyBorder="1" applyAlignment="1">
      <alignment vertical="center"/>
    </xf>
    <xf numFmtId="0" fontId="93" fillId="0" borderId="0" xfId="0" applyFont="1" applyAlignment="1">
      <alignment horizontal="left" vertical="center" indent="4"/>
    </xf>
    <xf numFmtId="0" fontId="94" fillId="0" borderId="0" xfId="0" applyFont="1" applyAlignment="1">
      <alignment horizontal="left" vertical="center" indent="2"/>
    </xf>
    <xf numFmtId="0" fontId="93" fillId="0" borderId="8" xfId="0" applyFont="1" applyBorder="1" applyAlignment="1">
      <alignment horizontal="center" vertical="center"/>
    </xf>
    <xf numFmtId="0" fontId="94" fillId="0" borderId="0" xfId="0" applyFont="1" applyBorder="1" applyAlignment="1">
      <alignment vertical="center"/>
    </xf>
    <xf numFmtId="0" fontId="93" fillId="0" borderId="0" xfId="0" applyFont="1" applyAlignment="1">
      <alignment horizontal="left" vertical="center"/>
    </xf>
    <xf numFmtId="0" fontId="93" fillId="0" borderId="8" xfId="0" applyFont="1" applyBorder="1" applyAlignment="1">
      <alignment horizontal="left" vertical="center" indent="3"/>
    </xf>
    <xf numFmtId="0" fontId="94" fillId="0" borderId="8" xfId="0" applyFont="1" applyBorder="1" applyAlignment="1">
      <alignment vertical="center"/>
    </xf>
    <xf numFmtId="0" fontId="93" fillId="0" borderId="0" xfId="0" quotePrefix="1" applyFont="1" applyAlignment="1">
      <alignment vertical="center"/>
    </xf>
    <xf numFmtId="0" fontId="93" fillId="0" borderId="4" xfId="0" applyFont="1" applyBorder="1" applyAlignment="1">
      <alignment vertical="center"/>
    </xf>
    <xf numFmtId="0" fontId="93" fillId="0" borderId="5" xfId="0" applyFont="1" applyBorder="1" applyAlignment="1">
      <alignment vertical="center"/>
    </xf>
    <xf numFmtId="0" fontId="94" fillId="0" borderId="5" xfId="0" applyFont="1" applyBorder="1" applyAlignment="1">
      <alignment vertical="center"/>
    </xf>
    <xf numFmtId="0" fontId="93" fillId="2" borderId="0" xfId="0" applyFont="1" applyFill="1" applyBorder="1" applyAlignment="1" applyProtection="1">
      <alignment horizontal="left" vertical="center"/>
    </xf>
    <xf numFmtId="49" fontId="94" fillId="0" borderId="1" xfId="0" applyNumberFormat="1" applyFont="1" applyBorder="1" applyAlignment="1">
      <alignment horizontal="center" vertical="center"/>
    </xf>
    <xf numFmtId="0" fontId="94" fillId="2" borderId="5" xfId="0" applyFont="1" applyFill="1" applyBorder="1" applyAlignment="1" applyProtection="1">
      <protection locked="0"/>
    </xf>
    <xf numFmtId="0" fontId="94" fillId="2" borderId="5" xfId="0" applyFont="1" applyFill="1" applyBorder="1" applyAlignment="1">
      <alignment horizontal="left" indent="1"/>
    </xf>
    <xf numFmtId="49" fontId="94" fillId="0" borderId="0" xfId="0" applyNumberFormat="1" applyFont="1" applyAlignment="1">
      <alignment horizontal="left" vertical="center"/>
    </xf>
    <xf numFmtId="49" fontId="94" fillId="0" borderId="12" xfId="0" applyNumberFormat="1" applyFont="1" applyBorder="1" applyAlignment="1">
      <alignment horizontal="left" vertical="center" indent="4"/>
    </xf>
    <xf numFmtId="49" fontId="94" fillId="0" borderId="4" xfId="0" applyNumberFormat="1" applyFont="1" applyBorder="1" applyAlignment="1">
      <alignment horizontal="left" vertical="center" indent="4"/>
    </xf>
    <xf numFmtId="49" fontId="94" fillId="0" borderId="6" xfId="0" applyNumberFormat="1" applyFont="1" applyBorder="1" applyAlignment="1">
      <alignment vertical="center"/>
    </xf>
    <xf numFmtId="0" fontId="93" fillId="0" borderId="1" xfId="0" applyFont="1" applyBorder="1" applyAlignment="1">
      <alignment vertical="center"/>
    </xf>
    <xf numFmtId="0" fontId="93" fillId="0" borderId="10" xfId="0" applyFont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4" fillId="2" borderId="10" xfId="0" applyFont="1" applyFill="1" applyBorder="1" applyAlignment="1" applyProtection="1">
      <protection locked="0"/>
    </xf>
    <xf numFmtId="0" fontId="93" fillId="2" borderId="5" xfId="0" applyFont="1" applyFill="1" applyBorder="1" applyAlignment="1">
      <alignment horizontal="left" indent="1"/>
    </xf>
    <xf numFmtId="0" fontId="94" fillId="0" borderId="0" xfId="0" applyFont="1" applyAlignment="1">
      <alignment vertical="center"/>
    </xf>
    <xf numFmtId="0" fontId="93" fillId="0" borderId="1" xfId="0" applyFont="1" applyBorder="1" applyAlignment="1">
      <alignment horizontal="center" vertical="center" wrapText="1"/>
    </xf>
    <xf numFmtId="0" fontId="93" fillId="0" borderId="15" xfId="0" applyFont="1" applyBorder="1" applyAlignment="1">
      <alignment horizontal="center" vertical="center" wrapText="1"/>
    </xf>
    <xf numFmtId="0" fontId="93" fillId="0" borderId="5" xfId="0" applyFont="1" applyBorder="1" applyAlignment="1">
      <alignment horizontal="left" vertical="center" wrapText="1"/>
    </xf>
    <xf numFmtId="0" fontId="94" fillId="0" borderId="1" xfId="0" applyFont="1" applyBorder="1" applyAlignment="1">
      <alignment vertical="center"/>
    </xf>
    <xf numFmtId="0" fontId="94" fillId="0" borderId="4" xfId="0" applyFont="1" applyBorder="1" applyAlignment="1">
      <alignment vertical="center"/>
    </xf>
    <xf numFmtId="49" fontId="93" fillId="0" borderId="1" xfId="0" applyNumberFormat="1" applyFont="1" applyBorder="1" applyAlignment="1">
      <alignment horizontal="left" vertical="center"/>
    </xf>
    <xf numFmtId="49" fontId="93" fillId="0" borderId="5" xfId="0" applyNumberFormat="1" applyFont="1" applyBorder="1" applyAlignment="1">
      <alignment horizontal="left" vertical="center"/>
    </xf>
    <xf numFmtId="0" fontId="94" fillId="2" borderId="5" xfId="0" applyFont="1" applyFill="1" applyBorder="1" applyAlignment="1"/>
    <xf numFmtId="0" fontId="94" fillId="2" borderId="6" xfId="0" applyFont="1" applyFill="1" applyBorder="1" applyAlignment="1"/>
    <xf numFmtId="0" fontId="94" fillId="0" borderId="6" xfId="0" applyFont="1" applyBorder="1" applyAlignment="1">
      <alignment horizontal="center" vertical="center"/>
    </xf>
    <xf numFmtId="0" fontId="93" fillId="0" borderId="15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49" fontId="93" fillId="0" borderId="12" xfId="0" applyNumberFormat="1" applyFont="1" applyBorder="1" applyAlignment="1">
      <alignment horizontal="left" vertical="center"/>
    </xf>
    <xf numFmtId="0" fontId="94" fillId="0" borderId="6" xfId="0" applyFont="1" applyBorder="1" applyAlignment="1">
      <alignment vertical="center"/>
    </xf>
    <xf numFmtId="0" fontId="94" fillId="0" borderId="6" xfId="0" applyFont="1" applyBorder="1" applyAlignment="1">
      <alignment horizontal="left" vertical="center" indent="1"/>
    </xf>
    <xf numFmtId="49" fontId="93" fillId="0" borderId="0" xfId="0" applyNumberFormat="1" applyFont="1" applyBorder="1" applyAlignment="1">
      <alignment horizontal="left" vertical="center"/>
    </xf>
    <xf numFmtId="49" fontId="93" fillId="0" borderId="4" xfId="0" applyNumberFormat="1" applyFont="1" applyBorder="1" applyAlignment="1">
      <alignment horizontal="left" vertical="center"/>
    </xf>
    <xf numFmtId="49" fontId="93" fillId="0" borderId="10" xfId="0" applyNumberFormat="1" applyFont="1" applyBorder="1" applyAlignment="1">
      <alignment horizontal="left" vertical="center"/>
    </xf>
    <xf numFmtId="0" fontId="93" fillId="0" borderId="0" xfId="0" applyFont="1" applyAlignment="1">
      <alignment horizontal="left" vertical="center" indent="5"/>
    </xf>
    <xf numFmtId="0" fontId="93" fillId="0" borderId="0" xfId="0" applyFont="1" applyAlignment="1">
      <alignment horizontal="left" vertical="center" indent="3"/>
    </xf>
    <xf numFmtId="49" fontId="94" fillId="0" borderId="8" xfId="0" applyNumberFormat="1" applyFont="1" applyBorder="1" applyAlignment="1">
      <alignment vertical="center"/>
    </xf>
    <xf numFmtId="49" fontId="93" fillId="0" borderId="8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0" fontId="94" fillId="2" borderId="8" xfId="0" applyFont="1" applyFill="1" applyBorder="1" applyAlignment="1">
      <alignment horizontal="left" indent="1"/>
    </xf>
    <xf numFmtId="49" fontId="94" fillId="0" borderId="23" xfId="0" applyNumberFormat="1" applyFont="1" applyBorder="1" applyAlignment="1">
      <alignment vertical="center"/>
    </xf>
    <xf numFmtId="0" fontId="93" fillId="0" borderId="5" xfId="0" applyFont="1" applyBorder="1" applyAlignment="1">
      <alignment horizontal="center" vertical="center"/>
    </xf>
    <xf numFmtId="0" fontId="96" fillId="0" borderId="0" xfId="0" applyFont="1" applyBorder="1" applyAlignment="1">
      <alignment horizontal="center" vertical="center"/>
    </xf>
    <xf numFmtId="0" fontId="93" fillId="0" borderId="6" xfId="0" applyFont="1" applyBorder="1" applyAlignment="1">
      <alignment vertical="center"/>
    </xf>
    <xf numFmtId="49" fontId="94" fillId="0" borderId="9" xfId="0" applyNumberFormat="1" applyFont="1" applyBorder="1" applyAlignment="1">
      <alignment vertical="center"/>
    </xf>
    <xf numFmtId="0" fontId="94" fillId="2" borderId="4" xfId="0" applyFont="1" applyFill="1" applyBorder="1" applyAlignment="1" applyProtection="1">
      <protection locked="0"/>
    </xf>
    <xf numFmtId="0" fontId="95" fillId="0" borderId="0" xfId="0" applyFont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4" xfId="0" applyFont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0" fontId="21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97" fillId="0" borderId="22" xfId="0" applyFont="1" applyBorder="1" applyAlignment="1">
      <alignment vertical="center"/>
    </xf>
    <xf numFmtId="0" fontId="97" fillId="0" borderId="0" xfId="0" applyFont="1" applyBorder="1" applyAlignment="1">
      <alignment vertical="center"/>
    </xf>
    <xf numFmtId="0" fontId="82" fillId="0" borderId="1" xfId="0" applyFont="1" applyBorder="1" applyAlignment="1">
      <alignment vertical="center"/>
    </xf>
    <xf numFmtId="0" fontId="96" fillId="0" borderId="22" xfId="0" applyFont="1" applyBorder="1" applyAlignment="1">
      <alignment vertical="center"/>
    </xf>
    <xf numFmtId="0" fontId="96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98" fillId="5" borderId="27" xfId="0" applyFont="1" applyFill="1" applyBorder="1"/>
    <xf numFmtId="0" fontId="98" fillId="5" borderId="28" xfId="0" applyFont="1" applyFill="1" applyBorder="1"/>
    <xf numFmtId="0" fontId="98" fillId="5" borderId="25" xfId="0" applyFont="1" applyFill="1" applyBorder="1"/>
    <xf numFmtId="0" fontId="98" fillId="5" borderId="26" xfId="0" applyFont="1" applyFill="1" applyBorder="1"/>
    <xf numFmtId="0" fontId="2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5" fillId="0" borderId="0" xfId="0" applyFont="1" applyFill="1" applyBorder="1" applyAlignment="1">
      <alignment vertical="center"/>
    </xf>
    <xf numFmtId="0" fontId="66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vertical="center"/>
    </xf>
    <xf numFmtId="49" fontId="65" fillId="0" borderId="0" xfId="0" applyNumberFormat="1" applyFont="1" applyFill="1" applyBorder="1" applyAlignment="1">
      <alignment horizontal="center" vertical="center"/>
    </xf>
    <xf numFmtId="0" fontId="98" fillId="0" borderId="27" xfId="0" applyFont="1" applyFill="1" applyBorder="1"/>
    <xf numFmtId="0" fontId="98" fillId="0" borderId="28" xfId="0" applyFont="1" applyFill="1" applyBorder="1"/>
    <xf numFmtId="0" fontId="98" fillId="0" borderId="25" xfId="0" applyFont="1" applyFill="1" applyBorder="1"/>
    <xf numFmtId="0" fontId="98" fillId="0" borderId="26" xfId="0" applyFont="1" applyFill="1" applyBorder="1"/>
    <xf numFmtId="0" fontId="75" fillId="0" borderId="0" xfId="0" applyFont="1" applyFill="1" applyBorder="1" applyAlignment="1">
      <alignment horizontal="left" vertical="center"/>
    </xf>
    <xf numFmtId="0" fontId="75" fillId="0" borderId="0" xfId="0" applyFont="1" applyFill="1" applyBorder="1" applyAlignment="1" applyProtection="1">
      <protection locked="0"/>
    </xf>
    <xf numFmtId="0" fontId="75" fillId="0" borderId="0" xfId="0" applyFont="1" applyFill="1" applyBorder="1" applyProtection="1">
      <protection locked="0"/>
    </xf>
    <xf numFmtId="0" fontId="75" fillId="0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>
      <alignment horizontal="left"/>
    </xf>
    <xf numFmtId="0" fontId="11" fillId="0" borderId="0" xfId="0" applyFont="1" applyAlignment="1">
      <alignment horizontal="center" shrinkToFit="1"/>
    </xf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52" fillId="3" borderId="4" xfId="0" applyFont="1" applyFill="1" applyBorder="1" applyAlignment="1">
      <alignment horizontal="center" vertical="center"/>
    </xf>
    <xf numFmtId="0" fontId="52" fillId="3" borderId="6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60" fillId="0" borderId="3" xfId="0" applyFont="1" applyBorder="1"/>
    <xf numFmtId="0" fontId="12" fillId="3" borderId="4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1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5" fillId="2" borderId="0" xfId="0" applyFont="1" applyFill="1" applyAlignment="1">
      <alignment horizontal="center" vertical="center" wrapText="1"/>
    </xf>
    <xf numFmtId="0" fontId="85" fillId="2" borderId="0" xfId="0" applyFont="1" applyFill="1" applyAlignment="1">
      <alignment horizontal="center" vertical="center"/>
    </xf>
    <xf numFmtId="0" fontId="85" fillId="2" borderId="13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165" fontId="2" fillId="2" borderId="5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65" fillId="2" borderId="4" xfId="0" applyFont="1" applyFill="1" applyBorder="1" applyAlignment="1">
      <alignment horizontal="center" vertical="center"/>
    </xf>
    <xf numFmtId="0" fontId="65" fillId="2" borderId="5" xfId="0" applyFont="1" applyFill="1" applyBorder="1" applyAlignment="1">
      <alignment horizontal="center" vertical="center"/>
    </xf>
    <xf numFmtId="0" fontId="65" fillId="2" borderId="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2" borderId="0" xfId="0" applyFont="1" applyFill="1" applyBorder="1" applyAlignment="1">
      <alignment horizontal="center"/>
    </xf>
    <xf numFmtId="0" fontId="69" fillId="0" borderId="9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 wrapText="1"/>
    </xf>
    <xf numFmtId="14" fontId="69" fillId="2" borderId="5" xfId="0" applyNumberFormat="1" applyFont="1" applyFill="1" applyBorder="1" applyAlignment="1">
      <alignment horizontal="left" vertical="center"/>
    </xf>
    <xf numFmtId="0" fontId="69" fillId="2" borderId="5" xfId="0" applyFont="1" applyFill="1" applyBorder="1" applyAlignment="1">
      <alignment horizontal="left" vertical="center"/>
    </xf>
    <xf numFmtId="0" fontId="69" fillId="2" borderId="6" xfId="0" applyFont="1" applyFill="1" applyBorder="1" applyAlignment="1">
      <alignment horizontal="left" vertical="center"/>
    </xf>
    <xf numFmtId="0" fontId="69" fillId="0" borderId="2" xfId="0" applyFont="1" applyBorder="1" applyAlignment="1">
      <alignment horizontal="center" vertical="center" wrapText="1"/>
    </xf>
    <xf numFmtId="0" fontId="69" fillId="0" borderId="3" xfId="0" applyFont="1" applyBorder="1" applyAlignment="1">
      <alignment horizontal="center" vertical="center" wrapText="1"/>
    </xf>
    <xf numFmtId="0" fontId="69" fillId="0" borderId="4" xfId="0" applyFont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 wrapText="1"/>
    </xf>
    <xf numFmtId="0" fontId="74" fillId="0" borderId="4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 wrapText="1"/>
    </xf>
    <xf numFmtId="0" fontId="72" fillId="2" borderId="0" xfId="0" applyFont="1" applyFill="1" applyAlignment="1">
      <alignment horizontal="center" vertical="center"/>
    </xf>
    <xf numFmtId="14" fontId="69" fillId="2" borderId="5" xfId="0" applyNumberFormat="1" applyFont="1" applyFill="1" applyBorder="1" applyAlignment="1">
      <alignment horizontal="center" vertical="center"/>
    </xf>
    <xf numFmtId="0" fontId="69" fillId="2" borderId="5" xfId="0" applyFont="1" applyFill="1" applyBorder="1" applyAlignment="1">
      <alignment horizontal="center" vertical="center"/>
    </xf>
    <xf numFmtId="0" fontId="69" fillId="2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0" fillId="0" borderId="4" xfId="0" applyFont="1" applyBorder="1" applyAlignment="1">
      <alignment horizontal="left" vertical="center" indent="3"/>
    </xf>
    <xf numFmtId="0" fontId="30" fillId="0" borderId="5" xfId="0" applyFont="1" applyBorder="1" applyAlignment="1">
      <alignment horizontal="left" vertical="center" indent="3"/>
    </xf>
    <xf numFmtId="0" fontId="30" fillId="0" borderId="6" xfId="0" applyFont="1" applyBorder="1" applyAlignment="1">
      <alignment horizontal="left" vertical="center" indent="3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 vertical="center" indent="2"/>
    </xf>
    <xf numFmtId="0" fontId="1" fillId="0" borderId="5" xfId="0" applyFont="1" applyBorder="1" applyAlignment="1">
      <alignment horizontal="left" vertical="center" indent="2"/>
    </xf>
    <xf numFmtId="0" fontId="1" fillId="0" borderId="6" xfId="0" applyFont="1" applyBorder="1" applyAlignment="1">
      <alignment horizontal="left" vertical="center" indent="2"/>
    </xf>
    <xf numFmtId="0" fontId="1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 indent="2"/>
    </xf>
    <xf numFmtId="0" fontId="45" fillId="0" borderId="4" xfId="0" applyFont="1" applyBorder="1" applyAlignment="1">
      <alignment horizontal="left" vertical="center" indent="2"/>
    </xf>
    <xf numFmtId="0" fontId="45" fillId="0" borderId="5" xfId="0" applyFont="1" applyBorder="1" applyAlignment="1">
      <alignment horizontal="left" vertical="center" indent="2"/>
    </xf>
    <xf numFmtId="0" fontId="45" fillId="0" borderId="6" xfId="0" applyFont="1" applyBorder="1" applyAlignment="1">
      <alignment horizontal="left" vertical="center" indent="2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7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53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9" fillId="2" borderId="4" xfId="0" applyFont="1" applyFill="1" applyBorder="1" applyAlignment="1">
      <alignment horizontal="left" vertical="center"/>
    </xf>
    <xf numFmtId="0" fontId="79" fillId="2" borderId="5" xfId="0" applyFont="1" applyFill="1" applyBorder="1" applyAlignment="1">
      <alignment horizontal="left" vertical="center"/>
    </xf>
    <xf numFmtId="0" fontId="79" fillId="2" borderId="6" xfId="0" applyFont="1" applyFill="1" applyBorder="1" applyAlignment="1">
      <alignment horizontal="left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6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 indent="3"/>
    </xf>
    <xf numFmtId="0" fontId="97" fillId="0" borderId="22" xfId="0" applyFont="1" applyBorder="1" applyAlignment="1">
      <alignment horizontal="right" vertical="center"/>
    </xf>
    <xf numFmtId="0" fontId="97" fillId="0" borderId="0" xfId="0" applyFont="1" applyBorder="1" applyAlignment="1">
      <alignment horizontal="right" vertical="center"/>
    </xf>
    <xf numFmtId="0" fontId="97" fillId="0" borderId="22" xfId="0" applyFont="1" applyBorder="1" applyAlignment="1">
      <alignment horizontal="left" vertical="center"/>
    </xf>
    <xf numFmtId="0" fontId="97" fillId="0" borderId="0" xfId="0" applyFont="1" applyBorder="1" applyAlignment="1">
      <alignment horizontal="left" vertical="center"/>
    </xf>
    <xf numFmtId="0" fontId="97" fillId="0" borderId="22" xfId="0" applyFont="1" applyBorder="1" applyAlignment="1">
      <alignment horizontal="center" vertical="center"/>
    </xf>
    <xf numFmtId="0" fontId="97" fillId="0" borderId="0" xfId="0" applyFont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93" fillId="0" borderId="5" xfId="0" applyFont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0" fontId="93" fillId="0" borderId="4" xfId="0" applyFont="1" applyBorder="1" applyAlignment="1">
      <alignment horizontal="center" vertical="center" wrapText="1"/>
    </xf>
    <xf numFmtId="0" fontId="93" fillId="0" borderId="5" xfId="0" applyFont="1" applyBorder="1" applyAlignment="1">
      <alignment horizontal="center" vertical="center" wrapText="1"/>
    </xf>
    <xf numFmtId="0" fontId="93" fillId="0" borderId="6" xfId="0" applyFont="1" applyBorder="1" applyAlignment="1">
      <alignment horizontal="center" vertical="center" wrapText="1"/>
    </xf>
    <xf numFmtId="0" fontId="93" fillId="0" borderId="12" xfId="0" applyFont="1" applyBorder="1" applyAlignment="1">
      <alignment horizontal="center" vertical="center"/>
    </xf>
    <xf numFmtId="0" fontId="93" fillId="0" borderId="14" xfId="0" applyFont="1" applyBorder="1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4" fillId="0" borderId="0" xfId="0" applyFont="1" applyBorder="1" applyAlignment="1">
      <alignment horizontal="center" vertical="center"/>
    </xf>
    <xf numFmtId="0" fontId="93" fillId="0" borderId="5" xfId="0" applyFont="1" applyBorder="1" applyAlignment="1">
      <alignment horizontal="left" vertical="center" wrapText="1"/>
    </xf>
    <xf numFmtId="0" fontId="93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3" fillId="0" borderId="0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0" fontId="65" fillId="2" borderId="1" xfId="0" applyFont="1" applyFill="1" applyBorder="1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518272</xdr:colOff>
      <xdr:row>8</xdr:row>
      <xdr:rowOff>56029</xdr:rowOff>
    </xdr:to>
    <xdr:grpSp>
      <xdr:nvGrpSpPr>
        <xdr:cNvPr id="11" name="Group 10"/>
        <xdr:cNvGrpSpPr/>
      </xdr:nvGrpSpPr>
      <xdr:grpSpPr>
        <a:xfrm>
          <a:off x="0" y="0"/>
          <a:ext cx="7628821" cy="1507458"/>
          <a:chOff x="-88877" y="0"/>
          <a:chExt cx="10047614" cy="2012388"/>
        </a:xfrm>
      </xdr:grpSpPr>
      <xdr:grpSp>
        <xdr:nvGrpSpPr>
          <xdr:cNvPr id="12" name="Group 14"/>
          <xdr:cNvGrpSpPr/>
        </xdr:nvGrpSpPr>
        <xdr:grpSpPr>
          <a:xfrm>
            <a:off x="-88877" y="0"/>
            <a:ext cx="10023452" cy="2012388"/>
            <a:chOff x="-88877" y="0"/>
            <a:chExt cx="10023452" cy="2012388"/>
          </a:xfrm>
        </xdr:grpSpPr>
        <xdr:grpSp>
          <xdr:nvGrpSpPr>
            <xdr:cNvPr id="14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17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19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0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6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21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22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22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22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22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22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22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22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23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24" name="Rectangle 23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18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18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18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15" name="Rectangle 14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18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18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16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-88877" y="714375"/>
              <a:ext cx="1229414" cy="1219200"/>
            </a:xfrm>
            <a:prstGeom prst="rect">
              <a:avLst/>
            </a:prstGeom>
          </xdr:spPr>
        </xdr:pic>
      </xdr:grpSp>
      <xdr:pic>
        <xdr:nvPicPr>
          <xdr:cNvPr id="13" name="Picture 12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12209</xdr:colOff>
      <xdr:row>12</xdr:row>
      <xdr:rowOff>193334</xdr:rowOff>
    </xdr:from>
    <xdr:to>
      <xdr:col>5</xdr:col>
      <xdr:colOff>252</xdr:colOff>
      <xdr:row>14</xdr:row>
      <xdr:rowOff>229969</xdr:rowOff>
    </xdr:to>
    <xdr:sp macro="" textlink="">
      <xdr:nvSpPr>
        <xdr:cNvPr id="2" name="Right Brace 1"/>
        <xdr:cNvSpPr/>
      </xdr:nvSpPr>
      <xdr:spPr>
        <a:xfrm>
          <a:off x="3022109" y="3498509"/>
          <a:ext cx="273793" cy="9319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10</xdr:col>
      <xdr:colOff>12211</xdr:colOff>
      <xdr:row>13</xdr:row>
      <xdr:rowOff>216165</xdr:rowOff>
    </xdr:from>
    <xdr:to>
      <xdr:col>11</xdr:col>
      <xdr:colOff>803</xdr:colOff>
      <xdr:row>17</xdr:row>
      <xdr:rowOff>216165</xdr:rowOff>
    </xdr:to>
    <xdr:sp macro="" textlink="">
      <xdr:nvSpPr>
        <xdr:cNvPr id="3" name="Right Brace 2"/>
        <xdr:cNvSpPr/>
      </xdr:nvSpPr>
      <xdr:spPr>
        <a:xfrm>
          <a:off x="6222511" y="3969015"/>
          <a:ext cx="274342" cy="17907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0</xdr:colOff>
      <xdr:row>16</xdr:row>
      <xdr:rowOff>194926</xdr:rowOff>
    </xdr:from>
    <xdr:to>
      <xdr:col>5</xdr:col>
      <xdr:colOff>3977</xdr:colOff>
      <xdr:row>18</xdr:row>
      <xdr:rowOff>231561</xdr:rowOff>
    </xdr:to>
    <xdr:sp macro="" textlink="">
      <xdr:nvSpPr>
        <xdr:cNvPr id="4" name="Right Brace 3"/>
        <xdr:cNvSpPr/>
      </xdr:nvSpPr>
      <xdr:spPr>
        <a:xfrm>
          <a:off x="3009900" y="5290801"/>
          <a:ext cx="289727" cy="9319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11340</xdr:colOff>
      <xdr:row>20</xdr:row>
      <xdr:rowOff>183587</xdr:rowOff>
    </xdr:from>
    <xdr:to>
      <xdr:col>5</xdr:col>
      <xdr:colOff>3976</xdr:colOff>
      <xdr:row>22</xdr:row>
      <xdr:rowOff>220221</xdr:rowOff>
    </xdr:to>
    <xdr:sp macro="" textlink="">
      <xdr:nvSpPr>
        <xdr:cNvPr id="5" name="Right Brace 4"/>
        <xdr:cNvSpPr/>
      </xdr:nvSpPr>
      <xdr:spPr>
        <a:xfrm>
          <a:off x="3021240" y="7070162"/>
          <a:ext cx="278386" cy="9319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11340</xdr:colOff>
      <xdr:row>24</xdr:row>
      <xdr:rowOff>205546</xdr:rowOff>
    </xdr:from>
    <xdr:to>
      <xdr:col>5</xdr:col>
      <xdr:colOff>3976</xdr:colOff>
      <xdr:row>26</xdr:row>
      <xdr:rowOff>242180</xdr:rowOff>
    </xdr:to>
    <xdr:sp macro="" textlink="">
      <xdr:nvSpPr>
        <xdr:cNvPr id="6" name="Right Brace 5"/>
        <xdr:cNvSpPr/>
      </xdr:nvSpPr>
      <xdr:spPr>
        <a:xfrm>
          <a:off x="3021240" y="8882821"/>
          <a:ext cx="278386" cy="9319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10</xdr:col>
      <xdr:colOff>0</xdr:colOff>
      <xdr:row>21</xdr:row>
      <xdr:rowOff>219350</xdr:rowOff>
    </xdr:from>
    <xdr:to>
      <xdr:col>10</xdr:col>
      <xdr:colOff>281599</xdr:colOff>
      <xdr:row>25</xdr:row>
      <xdr:rowOff>219349</xdr:rowOff>
    </xdr:to>
    <xdr:sp macro="" textlink="">
      <xdr:nvSpPr>
        <xdr:cNvPr id="7" name="Right Brace 6"/>
        <xdr:cNvSpPr/>
      </xdr:nvSpPr>
      <xdr:spPr>
        <a:xfrm>
          <a:off x="6210300" y="7553600"/>
          <a:ext cx="281599" cy="17906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16</xdr:col>
      <xdr:colOff>0</xdr:colOff>
      <xdr:row>15</xdr:row>
      <xdr:rowOff>216885</xdr:rowOff>
    </xdr:from>
    <xdr:to>
      <xdr:col>17</xdr:col>
      <xdr:colOff>0</xdr:colOff>
      <xdr:row>23</xdr:row>
      <xdr:rowOff>216886</xdr:rowOff>
    </xdr:to>
    <xdr:sp macro="" textlink="">
      <xdr:nvSpPr>
        <xdr:cNvPr id="8" name="Right Brace 7"/>
        <xdr:cNvSpPr/>
      </xdr:nvSpPr>
      <xdr:spPr>
        <a:xfrm>
          <a:off x="9391650" y="4865085"/>
          <a:ext cx="285750" cy="35814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12209</xdr:colOff>
      <xdr:row>28</xdr:row>
      <xdr:rowOff>193334</xdr:rowOff>
    </xdr:from>
    <xdr:to>
      <xdr:col>5</xdr:col>
      <xdr:colOff>252</xdr:colOff>
      <xdr:row>30</xdr:row>
      <xdr:rowOff>229969</xdr:rowOff>
    </xdr:to>
    <xdr:sp macro="" textlink="">
      <xdr:nvSpPr>
        <xdr:cNvPr id="9" name="Right Brace 8"/>
        <xdr:cNvSpPr/>
      </xdr:nvSpPr>
      <xdr:spPr>
        <a:xfrm>
          <a:off x="3022109" y="10661309"/>
          <a:ext cx="273793" cy="9319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10</xdr:col>
      <xdr:colOff>12211</xdr:colOff>
      <xdr:row>29</xdr:row>
      <xdr:rowOff>216165</xdr:rowOff>
    </xdr:from>
    <xdr:to>
      <xdr:col>11</xdr:col>
      <xdr:colOff>803</xdr:colOff>
      <xdr:row>33</xdr:row>
      <xdr:rowOff>216165</xdr:rowOff>
    </xdr:to>
    <xdr:sp macro="" textlink="">
      <xdr:nvSpPr>
        <xdr:cNvPr id="10" name="Right Brace 9"/>
        <xdr:cNvSpPr/>
      </xdr:nvSpPr>
      <xdr:spPr>
        <a:xfrm>
          <a:off x="6222511" y="11131815"/>
          <a:ext cx="274342" cy="17907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0</xdr:colOff>
      <xdr:row>32</xdr:row>
      <xdr:rowOff>194926</xdr:rowOff>
    </xdr:from>
    <xdr:to>
      <xdr:col>5</xdr:col>
      <xdr:colOff>3977</xdr:colOff>
      <xdr:row>34</xdr:row>
      <xdr:rowOff>231561</xdr:rowOff>
    </xdr:to>
    <xdr:sp macro="" textlink="">
      <xdr:nvSpPr>
        <xdr:cNvPr id="11" name="Right Brace 10"/>
        <xdr:cNvSpPr/>
      </xdr:nvSpPr>
      <xdr:spPr>
        <a:xfrm>
          <a:off x="3009900" y="12453601"/>
          <a:ext cx="289727" cy="9319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11340</xdr:colOff>
      <xdr:row>36</xdr:row>
      <xdr:rowOff>183587</xdr:rowOff>
    </xdr:from>
    <xdr:to>
      <xdr:col>5</xdr:col>
      <xdr:colOff>3976</xdr:colOff>
      <xdr:row>38</xdr:row>
      <xdr:rowOff>220221</xdr:rowOff>
    </xdr:to>
    <xdr:sp macro="" textlink="">
      <xdr:nvSpPr>
        <xdr:cNvPr id="12" name="Right Brace 11"/>
        <xdr:cNvSpPr/>
      </xdr:nvSpPr>
      <xdr:spPr>
        <a:xfrm>
          <a:off x="3021240" y="14232962"/>
          <a:ext cx="278386" cy="9319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4</xdr:col>
      <xdr:colOff>11340</xdr:colOff>
      <xdr:row>40</xdr:row>
      <xdr:rowOff>205546</xdr:rowOff>
    </xdr:from>
    <xdr:to>
      <xdr:col>5</xdr:col>
      <xdr:colOff>3976</xdr:colOff>
      <xdr:row>42</xdr:row>
      <xdr:rowOff>242180</xdr:rowOff>
    </xdr:to>
    <xdr:sp macro="" textlink="">
      <xdr:nvSpPr>
        <xdr:cNvPr id="13" name="Right Brace 12"/>
        <xdr:cNvSpPr/>
      </xdr:nvSpPr>
      <xdr:spPr>
        <a:xfrm>
          <a:off x="3021240" y="16045621"/>
          <a:ext cx="278386" cy="9319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10</xdr:col>
      <xdr:colOff>0</xdr:colOff>
      <xdr:row>37</xdr:row>
      <xdr:rowOff>219350</xdr:rowOff>
    </xdr:from>
    <xdr:to>
      <xdr:col>10</xdr:col>
      <xdr:colOff>281599</xdr:colOff>
      <xdr:row>41</xdr:row>
      <xdr:rowOff>219349</xdr:rowOff>
    </xdr:to>
    <xdr:sp macro="" textlink="">
      <xdr:nvSpPr>
        <xdr:cNvPr id="14" name="Right Brace 13"/>
        <xdr:cNvSpPr/>
      </xdr:nvSpPr>
      <xdr:spPr>
        <a:xfrm>
          <a:off x="6210300" y="14716400"/>
          <a:ext cx="281599" cy="17906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16</xdr:col>
      <xdr:colOff>0</xdr:colOff>
      <xdr:row>31</xdr:row>
      <xdr:rowOff>216885</xdr:rowOff>
    </xdr:from>
    <xdr:to>
      <xdr:col>17</xdr:col>
      <xdr:colOff>0</xdr:colOff>
      <xdr:row>39</xdr:row>
      <xdr:rowOff>216886</xdr:rowOff>
    </xdr:to>
    <xdr:sp macro="" textlink="">
      <xdr:nvSpPr>
        <xdr:cNvPr id="15" name="Right Brace 14"/>
        <xdr:cNvSpPr/>
      </xdr:nvSpPr>
      <xdr:spPr>
        <a:xfrm>
          <a:off x="9391650" y="12027885"/>
          <a:ext cx="285750" cy="35814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20</xdr:col>
      <xdr:colOff>13607</xdr:colOff>
      <xdr:row>19</xdr:row>
      <xdr:rowOff>230492</xdr:rowOff>
    </xdr:from>
    <xdr:to>
      <xdr:col>21</xdr:col>
      <xdr:colOff>14967</xdr:colOff>
      <xdr:row>35</xdr:row>
      <xdr:rowOff>272143</xdr:rowOff>
    </xdr:to>
    <xdr:sp macro="" textlink="">
      <xdr:nvSpPr>
        <xdr:cNvPr id="16" name="Right Brace 15"/>
        <xdr:cNvSpPr/>
      </xdr:nvSpPr>
      <xdr:spPr>
        <a:xfrm>
          <a:off x="11891282" y="6669392"/>
          <a:ext cx="287110" cy="720445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155574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2475" y="2781300"/>
          <a:ext cx="0" cy="850899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30</xdr:row>
      <xdr:rowOff>0</xdr:rowOff>
    </xdr:from>
    <xdr:ext cx="0" cy="860424"/>
    <xdr:pic>
      <xdr:nvPicPr>
        <xdr:cNvPr id="8" name="Picture 7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35</xdr:row>
      <xdr:rowOff>0</xdr:rowOff>
    </xdr:from>
    <xdr:ext cx="0" cy="860424"/>
    <xdr:pic>
      <xdr:nvPicPr>
        <xdr:cNvPr id="10" name="Picture 9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1609725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60</xdr:row>
      <xdr:rowOff>0</xdr:rowOff>
    </xdr:from>
    <xdr:ext cx="0" cy="860424"/>
    <xdr:pic>
      <xdr:nvPicPr>
        <xdr:cNvPr id="12" name="Picture 1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90</xdr:row>
      <xdr:rowOff>0</xdr:rowOff>
    </xdr:from>
    <xdr:ext cx="0" cy="860424"/>
    <xdr:pic>
      <xdr:nvPicPr>
        <xdr:cNvPr id="16" name="Picture 1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120</xdr:row>
      <xdr:rowOff>0</xdr:rowOff>
    </xdr:from>
    <xdr:ext cx="0" cy="860424"/>
    <xdr:pic>
      <xdr:nvPicPr>
        <xdr:cNvPr id="20" name="Picture 19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125</xdr:row>
      <xdr:rowOff>0</xdr:rowOff>
    </xdr:from>
    <xdr:ext cx="0" cy="860424"/>
    <xdr:pic>
      <xdr:nvPicPr>
        <xdr:cNvPr id="22" name="Picture 2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1609725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0</xdr:row>
      <xdr:rowOff>0</xdr:rowOff>
    </xdr:from>
    <xdr:ext cx="0" cy="860424"/>
    <xdr:pic>
      <xdr:nvPicPr>
        <xdr:cNvPr id="24" name="Picture 2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30</xdr:row>
      <xdr:rowOff>0</xdr:rowOff>
    </xdr:from>
    <xdr:ext cx="0" cy="860424"/>
    <xdr:pic>
      <xdr:nvPicPr>
        <xdr:cNvPr id="28" name="Picture 27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6505575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35</xdr:row>
      <xdr:rowOff>0</xdr:rowOff>
    </xdr:from>
    <xdr:ext cx="0" cy="860424"/>
    <xdr:pic>
      <xdr:nvPicPr>
        <xdr:cNvPr id="30" name="Picture 29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811530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60</xdr:row>
      <xdr:rowOff>0</xdr:rowOff>
    </xdr:from>
    <xdr:ext cx="0" cy="860424"/>
    <xdr:pic>
      <xdr:nvPicPr>
        <xdr:cNvPr id="32" name="Picture 3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1301115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90</xdr:row>
      <xdr:rowOff>0</xdr:rowOff>
    </xdr:from>
    <xdr:ext cx="0" cy="860424"/>
    <xdr:pic>
      <xdr:nvPicPr>
        <xdr:cNvPr id="36" name="Picture 3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19516725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120</xdr:row>
      <xdr:rowOff>0</xdr:rowOff>
    </xdr:from>
    <xdr:ext cx="0" cy="860424"/>
    <xdr:pic>
      <xdr:nvPicPr>
        <xdr:cNvPr id="40" name="Picture 39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26022300"/>
          <a:ext cx="0" cy="860424"/>
        </a:xfrm>
        <a:prstGeom prst="rect">
          <a:avLst/>
        </a:prstGeom>
        <a:noFill/>
      </xdr:spPr>
    </xdr:pic>
    <xdr:clientData/>
  </xdr:oneCellAnchor>
  <xdr:oneCellAnchor>
    <xdr:from>
      <xdr:col>26</xdr:col>
      <xdr:colOff>0</xdr:colOff>
      <xdr:row>125</xdr:row>
      <xdr:rowOff>0</xdr:rowOff>
    </xdr:from>
    <xdr:ext cx="0" cy="860424"/>
    <xdr:pic>
      <xdr:nvPicPr>
        <xdr:cNvPr id="42" name="Picture 4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27632025"/>
          <a:ext cx="0" cy="860424"/>
        </a:xfrm>
        <a:prstGeom prst="rect">
          <a:avLst/>
        </a:prstGeom>
        <a:noFill/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283173</xdr:colOff>
      <xdr:row>40</xdr:row>
      <xdr:rowOff>386149</xdr:rowOff>
    </xdr:from>
    <xdr:to>
      <xdr:col>5</xdr:col>
      <xdr:colOff>77226</xdr:colOff>
      <xdr:row>48</xdr:row>
      <xdr:rowOff>128716</xdr:rowOff>
    </xdr:to>
    <xdr:grpSp>
      <xdr:nvGrpSpPr>
        <xdr:cNvPr id="30" name="Group 29"/>
        <xdr:cNvGrpSpPr/>
      </xdr:nvGrpSpPr>
      <xdr:grpSpPr>
        <a:xfrm>
          <a:off x="298413" y="17548082"/>
          <a:ext cx="16974613" cy="3141934"/>
          <a:chOff x="47625" y="168275"/>
          <a:chExt cx="11664116" cy="2731611"/>
        </a:xfrm>
      </xdr:grpSpPr>
      <xdr:grpSp>
        <xdr:nvGrpSpPr>
          <xdr:cNvPr id="31" name="Group 30"/>
          <xdr:cNvGrpSpPr/>
        </xdr:nvGrpSpPr>
        <xdr:grpSpPr>
          <a:xfrm>
            <a:off x="47625" y="168275"/>
            <a:ext cx="11664116" cy="2684762"/>
            <a:chOff x="47625" y="168275"/>
            <a:chExt cx="11664116" cy="2684762"/>
          </a:xfrm>
        </xdr:grpSpPr>
        <xdr:grpSp>
          <xdr:nvGrpSpPr>
            <xdr:cNvPr id="33" name="Group 70"/>
            <xdr:cNvGrpSpPr/>
          </xdr:nvGrpSpPr>
          <xdr:grpSpPr>
            <a:xfrm>
              <a:off x="151050" y="168275"/>
              <a:ext cx="11560691" cy="2684762"/>
              <a:chOff x="0" y="0"/>
              <a:chExt cx="9220200" cy="2121775"/>
            </a:xfrm>
          </xdr:grpSpPr>
          <xdr:grpSp>
            <xdr:nvGrpSpPr>
              <xdr:cNvPr id="36" name="Group 36"/>
              <xdr:cNvGrpSpPr/>
            </xdr:nvGrpSpPr>
            <xdr:grpSpPr>
              <a:xfrm>
                <a:off x="28575" y="0"/>
                <a:ext cx="9191625" cy="2121775"/>
                <a:chOff x="727902" y="0"/>
                <a:chExt cx="16561725" cy="2350058"/>
              </a:xfrm>
            </xdr:grpSpPr>
            <xdr:sp macro="" textlink="">
              <xdr:nvSpPr>
                <xdr:cNvPr id="38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9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1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40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6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41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27</a:t>
                  </a:r>
                  <a:r>
                    <a:rPr lang="en-US" sz="44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JUNIOR</a:t>
                  </a: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 [U-20] STATE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4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42" name="Rectangle 14"/>
                <xdr:cNvSpPr>
                  <a:spLocks noChangeArrowheads="1"/>
                </xdr:cNvSpPr>
              </xdr:nvSpPr>
              <xdr:spPr bwMode="auto">
                <a:xfrm>
                  <a:off x="805999" y="641442"/>
                  <a:ext cx="16414977" cy="34985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</a:t>
                  </a:r>
                  <a:r>
                    <a:rPr lang="en-IN" sz="32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n Nov 2nd &amp; 3rd </a:t>
                  </a:r>
                </a:p>
              </xdr:txBody>
            </xdr:sp>
            <xdr:sp macro="" textlink="">
              <xdr:nvSpPr>
                <xdr:cNvPr id="43" name="Rectangle 42"/>
                <xdr:cNvSpPr>
                  <a:spLocks noChangeArrowheads="1"/>
                </xdr:cNvSpPr>
              </xdr:nvSpPr>
              <xdr:spPr bwMode="auto">
                <a:xfrm>
                  <a:off x="727902" y="1908319"/>
                  <a:ext cx="16269964" cy="441739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8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37" name="Rectangle 14"/>
              <xdr:cNvSpPr>
                <a:spLocks noChangeArrowheads="1"/>
              </xdr:cNvSpPr>
            </xdr:nvSpPr>
            <xdr:spPr bwMode="auto">
              <a:xfrm>
                <a:off x="0" y="926752"/>
                <a:ext cx="9124950" cy="330180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4400" b="0" i="0" u="none" strike="noStrike" baseline="0">
                    <a:solidFill>
                      <a:srgbClr val="000000"/>
                    </a:solidFill>
                    <a:latin typeface="+mj-lt"/>
                  </a:rPr>
                  <a:t>Maria College of Engineering, Attoor </a:t>
                </a:r>
              </a:p>
            </xdr:txBody>
          </xdr:sp>
        </xdr:grpSp>
        <xdr:sp macro="" textlink="">
          <xdr:nvSpPr>
            <xdr:cNvPr id="34" name="Rectangle 33"/>
            <xdr:cNvSpPr>
              <a:spLocks noChangeArrowheads="1"/>
            </xdr:cNvSpPr>
          </xdr:nvSpPr>
          <xdr:spPr bwMode="auto">
            <a:xfrm>
              <a:off x="186878" y="1810530"/>
              <a:ext cx="11333778" cy="504653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36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3600" b="1" i="0" u="none" strike="noStrike" baseline="0">
                  <a:solidFill>
                    <a:srgbClr val="000000"/>
                  </a:solidFill>
                  <a:latin typeface="+mj-lt"/>
                </a:rPr>
                <a:t>Kanyakumari District Fencing Association</a:t>
              </a:r>
            </a:p>
          </xdr:txBody>
        </xdr:sp>
        <xdr:pic>
          <xdr:nvPicPr>
            <xdr:cNvPr id="35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7625" y="1072200"/>
              <a:ext cx="1430648" cy="1542699"/>
            </a:xfrm>
            <a:prstGeom prst="rect">
              <a:avLst/>
            </a:prstGeom>
          </xdr:spPr>
        </xdr:pic>
      </xdr:grp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82885" y="913415"/>
            <a:ext cx="1412552" cy="198647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514860</xdr:colOff>
      <xdr:row>111</xdr:row>
      <xdr:rowOff>102972</xdr:rowOff>
    </xdr:from>
    <xdr:to>
      <xdr:col>5</xdr:col>
      <xdr:colOff>308913</xdr:colOff>
      <xdr:row>118</xdr:row>
      <xdr:rowOff>283174</xdr:rowOff>
    </xdr:to>
    <xdr:grpSp>
      <xdr:nvGrpSpPr>
        <xdr:cNvPr id="44" name="Group 43"/>
        <xdr:cNvGrpSpPr/>
      </xdr:nvGrpSpPr>
      <xdr:grpSpPr>
        <a:xfrm>
          <a:off x="522480" y="47346972"/>
          <a:ext cx="16989853" cy="3118135"/>
          <a:chOff x="47625" y="168275"/>
          <a:chExt cx="11664116" cy="2731611"/>
        </a:xfrm>
      </xdr:grpSpPr>
      <xdr:grpSp>
        <xdr:nvGrpSpPr>
          <xdr:cNvPr id="45" name="Group 44"/>
          <xdr:cNvGrpSpPr/>
        </xdr:nvGrpSpPr>
        <xdr:grpSpPr>
          <a:xfrm>
            <a:off x="47625" y="168275"/>
            <a:ext cx="11664116" cy="2684762"/>
            <a:chOff x="47625" y="168275"/>
            <a:chExt cx="11664116" cy="2684762"/>
          </a:xfrm>
        </xdr:grpSpPr>
        <xdr:grpSp>
          <xdr:nvGrpSpPr>
            <xdr:cNvPr id="47" name="Group 70"/>
            <xdr:cNvGrpSpPr/>
          </xdr:nvGrpSpPr>
          <xdr:grpSpPr>
            <a:xfrm>
              <a:off x="151050" y="168275"/>
              <a:ext cx="11560691" cy="2684762"/>
              <a:chOff x="0" y="0"/>
              <a:chExt cx="9220200" cy="2121775"/>
            </a:xfrm>
          </xdr:grpSpPr>
          <xdr:grpSp>
            <xdr:nvGrpSpPr>
              <xdr:cNvPr id="50" name="Group 36"/>
              <xdr:cNvGrpSpPr/>
            </xdr:nvGrpSpPr>
            <xdr:grpSpPr>
              <a:xfrm>
                <a:off x="28575" y="0"/>
                <a:ext cx="9191625" cy="2121775"/>
                <a:chOff x="727902" y="0"/>
                <a:chExt cx="16561725" cy="2350058"/>
              </a:xfrm>
            </xdr:grpSpPr>
            <xdr:sp macro="" textlink="">
              <xdr:nvSpPr>
                <xdr:cNvPr id="52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53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1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54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6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55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27</a:t>
                  </a:r>
                  <a:r>
                    <a:rPr lang="en-US" sz="44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JUNIOR</a:t>
                  </a: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 [U-20] STATE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4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56" name="Rectangle 14"/>
                <xdr:cNvSpPr>
                  <a:spLocks noChangeArrowheads="1"/>
                </xdr:cNvSpPr>
              </xdr:nvSpPr>
              <xdr:spPr bwMode="auto">
                <a:xfrm>
                  <a:off x="805999" y="641442"/>
                  <a:ext cx="16414977" cy="34985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</a:t>
                  </a:r>
                  <a:r>
                    <a:rPr lang="en-IN" sz="32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n Nov 2nd &amp; 3rd </a:t>
                  </a:r>
                </a:p>
              </xdr:txBody>
            </xdr:sp>
            <xdr:sp macro="" textlink="">
              <xdr:nvSpPr>
                <xdr:cNvPr id="57" name="Rectangle 56"/>
                <xdr:cNvSpPr>
                  <a:spLocks noChangeArrowheads="1"/>
                </xdr:cNvSpPr>
              </xdr:nvSpPr>
              <xdr:spPr bwMode="auto">
                <a:xfrm>
                  <a:off x="727902" y="1908319"/>
                  <a:ext cx="16269964" cy="441739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8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51" name="Rectangle 14"/>
              <xdr:cNvSpPr>
                <a:spLocks noChangeArrowheads="1"/>
              </xdr:cNvSpPr>
            </xdr:nvSpPr>
            <xdr:spPr bwMode="auto">
              <a:xfrm>
                <a:off x="0" y="926752"/>
                <a:ext cx="9124950" cy="330180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4400" b="0" i="0" u="none" strike="noStrike" baseline="0">
                    <a:solidFill>
                      <a:srgbClr val="000000"/>
                    </a:solidFill>
                    <a:latin typeface="+mj-lt"/>
                  </a:rPr>
                  <a:t>Maria College of Engineering, Attoor </a:t>
                </a:r>
              </a:p>
            </xdr:txBody>
          </xdr:sp>
        </xdr:grpSp>
        <xdr:sp macro="" textlink="">
          <xdr:nvSpPr>
            <xdr:cNvPr id="48" name="Rectangle 47"/>
            <xdr:cNvSpPr>
              <a:spLocks noChangeArrowheads="1"/>
            </xdr:cNvSpPr>
          </xdr:nvSpPr>
          <xdr:spPr bwMode="auto">
            <a:xfrm>
              <a:off x="186878" y="1810530"/>
              <a:ext cx="11333778" cy="504653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36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3600" b="1" i="0" u="none" strike="noStrike" baseline="0">
                  <a:solidFill>
                    <a:srgbClr val="000000"/>
                  </a:solidFill>
                  <a:latin typeface="+mj-lt"/>
                </a:rPr>
                <a:t>Kanyakumari District Fencing Association</a:t>
              </a:r>
            </a:p>
          </xdr:txBody>
        </xdr:sp>
        <xdr:pic>
          <xdr:nvPicPr>
            <xdr:cNvPr id="49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7625" y="1072200"/>
              <a:ext cx="1430648" cy="1542699"/>
            </a:xfrm>
            <a:prstGeom prst="rect">
              <a:avLst/>
            </a:prstGeom>
          </xdr:spPr>
        </xdr:pic>
      </xdr:grpSp>
      <xdr:pic>
        <xdr:nvPicPr>
          <xdr:cNvPr id="46" name="Picture 4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82885" y="913415"/>
            <a:ext cx="1412552" cy="198647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643575</xdr:colOff>
      <xdr:row>181</xdr:row>
      <xdr:rowOff>437631</xdr:rowOff>
    </xdr:from>
    <xdr:to>
      <xdr:col>5</xdr:col>
      <xdr:colOff>437628</xdr:colOff>
      <xdr:row>189</xdr:row>
      <xdr:rowOff>180198</xdr:rowOff>
    </xdr:to>
    <xdr:grpSp>
      <xdr:nvGrpSpPr>
        <xdr:cNvPr id="58" name="Group 57"/>
        <xdr:cNvGrpSpPr/>
      </xdr:nvGrpSpPr>
      <xdr:grpSpPr>
        <a:xfrm>
          <a:off x="658815" y="77289564"/>
          <a:ext cx="16989853" cy="3141934"/>
          <a:chOff x="47625" y="168275"/>
          <a:chExt cx="11664116" cy="2731611"/>
        </a:xfrm>
      </xdr:grpSpPr>
      <xdr:grpSp>
        <xdr:nvGrpSpPr>
          <xdr:cNvPr id="59" name="Group 58"/>
          <xdr:cNvGrpSpPr/>
        </xdr:nvGrpSpPr>
        <xdr:grpSpPr>
          <a:xfrm>
            <a:off x="47625" y="168275"/>
            <a:ext cx="11664116" cy="2684762"/>
            <a:chOff x="47625" y="168275"/>
            <a:chExt cx="11664116" cy="2684762"/>
          </a:xfrm>
        </xdr:grpSpPr>
        <xdr:grpSp>
          <xdr:nvGrpSpPr>
            <xdr:cNvPr id="61" name="Group 70"/>
            <xdr:cNvGrpSpPr/>
          </xdr:nvGrpSpPr>
          <xdr:grpSpPr>
            <a:xfrm>
              <a:off x="151050" y="168275"/>
              <a:ext cx="11560691" cy="2684762"/>
              <a:chOff x="0" y="0"/>
              <a:chExt cx="9220200" cy="2121775"/>
            </a:xfrm>
          </xdr:grpSpPr>
          <xdr:grpSp>
            <xdr:nvGrpSpPr>
              <xdr:cNvPr id="64" name="Group 36"/>
              <xdr:cNvGrpSpPr/>
            </xdr:nvGrpSpPr>
            <xdr:grpSpPr>
              <a:xfrm>
                <a:off x="28575" y="0"/>
                <a:ext cx="9191625" cy="2121775"/>
                <a:chOff x="727902" y="0"/>
                <a:chExt cx="16561725" cy="2350058"/>
              </a:xfrm>
            </xdr:grpSpPr>
            <xdr:sp macro="" textlink="">
              <xdr:nvSpPr>
                <xdr:cNvPr id="66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67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1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68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6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69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27</a:t>
                  </a:r>
                  <a:r>
                    <a:rPr lang="en-US" sz="44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JUNIOR</a:t>
                  </a: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 [U-20] STATE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4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70" name="Rectangle 14"/>
                <xdr:cNvSpPr>
                  <a:spLocks noChangeArrowheads="1"/>
                </xdr:cNvSpPr>
              </xdr:nvSpPr>
              <xdr:spPr bwMode="auto">
                <a:xfrm>
                  <a:off x="805999" y="641442"/>
                  <a:ext cx="16414977" cy="34985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1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</a:t>
                  </a:r>
                  <a:r>
                    <a:rPr lang="en-IN" sz="32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n Nov 2nd &amp; 3rd </a:t>
                  </a:r>
                </a:p>
              </xdr:txBody>
            </xdr:sp>
            <xdr:sp macro="" textlink="">
              <xdr:nvSpPr>
                <xdr:cNvPr id="71" name="Rectangle 70"/>
                <xdr:cNvSpPr>
                  <a:spLocks noChangeArrowheads="1"/>
                </xdr:cNvSpPr>
              </xdr:nvSpPr>
              <xdr:spPr bwMode="auto">
                <a:xfrm>
                  <a:off x="727902" y="1908319"/>
                  <a:ext cx="16269964" cy="441739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8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8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65" name="Rectangle 14"/>
              <xdr:cNvSpPr>
                <a:spLocks noChangeArrowheads="1"/>
              </xdr:cNvSpPr>
            </xdr:nvSpPr>
            <xdr:spPr bwMode="auto">
              <a:xfrm>
                <a:off x="0" y="926752"/>
                <a:ext cx="9124950" cy="330180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4400" b="0" i="0" u="none" strike="noStrike" baseline="0">
                    <a:solidFill>
                      <a:srgbClr val="000000"/>
                    </a:solidFill>
                    <a:latin typeface="+mj-lt"/>
                  </a:rPr>
                  <a:t>Maria College of Engineering, Attoor </a:t>
                </a:r>
              </a:p>
            </xdr:txBody>
          </xdr:sp>
        </xdr:grpSp>
        <xdr:sp macro="" textlink="">
          <xdr:nvSpPr>
            <xdr:cNvPr id="62" name="Rectangle 61"/>
            <xdr:cNvSpPr>
              <a:spLocks noChangeArrowheads="1"/>
            </xdr:cNvSpPr>
          </xdr:nvSpPr>
          <xdr:spPr bwMode="auto">
            <a:xfrm>
              <a:off x="186878" y="1810530"/>
              <a:ext cx="11333778" cy="504653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36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3600" b="1" i="0" u="none" strike="noStrike" baseline="0">
                  <a:solidFill>
                    <a:srgbClr val="000000"/>
                  </a:solidFill>
                  <a:latin typeface="+mj-lt"/>
                </a:rPr>
                <a:t>Kanyakumari District Fencing Association</a:t>
              </a:r>
            </a:p>
          </xdr:txBody>
        </xdr:sp>
        <xdr:pic>
          <xdr:nvPicPr>
            <xdr:cNvPr id="63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7625" y="1072200"/>
              <a:ext cx="1430648" cy="1542699"/>
            </a:xfrm>
            <a:prstGeom prst="rect">
              <a:avLst/>
            </a:prstGeom>
          </xdr:spPr>
        </xdr:pic>
      </xdr:grpSp>
      <xdr:pic>
        <xdr:nvPicPr>
          <xdr:cNvPr id="60" name="Picture 59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82885" y="913415"/>
            <a:ext cx="1412552" cy="198647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168275</xdr:rowOff>
    </xdr:from>
    <xdr:to>
      <xdr:col>9</xdr:col>
      <xdr:colOff>1008358</xdr:colOff>
      <xdr:row>10</xdr:row>
      <xdr:rowOff>111125</xdr:rowOff>
    </xdr:to>
    <xdr:grpSp>
      <xdr:nvGrpSpPr>
        <xdr:cNvPr id="2" name="Group 1"/>
        <xdr:cNvGrpSpPr/>
      </xdr:nvGrpSpPr>
      <xdr:grpSpPr>
        <a:xfrm>
          <a:off x="47625" y="160655"/>
          <a:ext cx="11149308" cy="2276475"/>
          <a:chOff x="-88877" y="0"/>
          <a:chExt cx="10047614" cy="2012388"/>
        </a:xfrm>
      </xdr:grpSpPr>
      <xdr:grpSp>
        <xdr:nvGrpSpPr>
          <xdr:cNvPr id="3" name="Group 14"/>
          <xdr:cNvGrpSpPr/>
        </xdr:nvGrpSpPr>
        <xdr:grpSpPr>
          <a:xfrm>
            <a:off x="-88877" y="0"/>
            <a:ext cx="10023452" cy="2012388"/>
            <a:chOff x="-88877" y="0"/>
            <a:chExt cx="10023452" cy="2012388"/>
          </a:xfrm>
        </xdr:grpSpPr>
        <xdr:grpSp>
          <xdr:nvGrpSpPr>
            <xdr:cNvPr id="5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8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10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1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0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12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13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32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14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15" name="Rectangle 14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9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24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6" name="Rectangle 5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24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24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7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-88877" y="714375"/>
              <a:ext cx="1229414" cy="1219200"/>
            </a:xfrm>
            <a:prstGeom prst="rect">
              <a:avLst/>
            </a:prstGeom>
          </xdr:spPr>
        </xdr:pic>
      </xdr:grpSp>
      <xdr:pic>
        <xdr:nvPicPr>
          <xdr:cNvPr id="4" name="Picture 3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168275</xdr:rowOff>
    </xdr:from>
    <xdr:to>
      <xdr:col>9</xdr:col>
      <xdr:colOff>1008358</xdr:colOff>
      <xdr:row>10</xdr:row>
      <xdr:rowOff>111125</xdr:rowOff>
    </xdr:to>
    <xdr:grpSp>
      <xdr:nvGrpSpPr>
        <xdr:cNvPr id="23" name="Group 22"/>
        <xdr:cNvGrpSpPr/>
      </xdr:nvGrpSpPr>
      <xdr:grpSpPr>
        <a:xfrm>
          <a:off x="47625" y="168275"/>
          <a:ext cx="11692233" cy="2546350"/>
          <a:chOff x="-88877" y="0"/>
          <a:chExt cx="10047614" cy="2012388"/>
        </a:xfrm>
      </xdr:grpSpPr>
      <xdr:grpSp>
        <xdr:nvGrpSpPr>
          <xdr:cNvPr id="24" name="Group 14"/>
          <xdr:cNvGrpSpPr/>
        </xdr:nvGrpSpPr>
        <xdr:grpSpPr>
          <a:xfrm>
            <a:off x="-88877" y="0"/>
            <a:ext cx="10023452" cy="2012388"/>
            <a:chOff x="-88877" y="0"/>
            <a:chExt cx="10023452" cy="2012388"/>
          </a:xfrm>
        </xdr:grpSpPr>
        <xdr:grpSp>
          <xdr:nvGrpSpPr>
            <xdr:cNvPr id="26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29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31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2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0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33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34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32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35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36" name="Rectangle 35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30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24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27" name="Rectangle 26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24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24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28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-88877" y="714375"/>
              <a:ext cx="1229414" cy="1219200"/>
            </a:xfrm>
            <a:prstGeom prst="rect">
              <a:avLst/>
            </a:prstGeom>
          </xdr:spPr>
        </xdr:pic>
      </xdr:grpSp>
      <xdr:pic>
        <xdr:nvPicPr>
          <xdr:cNvPr id="25" name="Picture 24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0</xdr:row>
      <xdr:rowOff>168275</xdr:rowOff>
    </xdr:from>
    <xdr:to>
      <xdr:col>19</xdr:col>
      <xdr:colOff>1008358</xdr:colOff>
      <xdr:row>10</xdr:row>
      <xdr:rowOff>111125</xdr:rowOff>
    </xdr:to>
    <xdr:grpSp>
      <xdr:nvGrpSpPr>
        <xdr:cNvPr id="38" name="Group 37"/>
        <xdr:cNvGrpSpPr/>
      </xdr:nvGrpSpPr>
      <xdr:grpSpPr>
        <a:xfrm>
          <a:off x="11842750" y="168275"/>
          <a:ext cx="11644608" cy="2546350"/>
          <a:chOff x="-88877" y="0"/>
          <a:chExt cx="10047614" cy="2012388"/>
        </a:xfrm>
      </xdr:grpSpPr>
      <xdr:grpSp>
        <xdr:nvGrpSpPr>
          <xdr:cNvPr id="39" name="Group 14"/>
          <xdr:cNvGrpSpPr/>
        </xdr:nvGrpSpPr>
        <xdr:grpSpPr>
          <a:xfrm>
            <a:off x="-88877" y="0"/>
            <a:ext cx="10023452" cy="2012388"/>
            <a:chOff x="-88877" y="0"/>
            <a:chExt cx="10023452" cy="2012388"/>
          </a:xfrm>
        </xdr:grpSpPr>
        <xdr:grpSp>
          <xdr:nvGrpSpPr>
            <xdr:cNvPr id="41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44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46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47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0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48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49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32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50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51" name="Rectangle 50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45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24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42" name="Rectangle 41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24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24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43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-88877" y="714375"/>
              <a:ext cx="1229414" cy="1219200"/>
            </a:xfrm>
            <a:prstGeom prst="rect">
              <a:avLst/>
            </a:prstGeom>
          </xdr:spPr>
        </xdr:pic>
      </xdr:grpSp>
      <xdr:pic>
        <xdr:nvPicPr>
          <xdr:cNvPr id="40" name="Picture 39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168275</xdr:rowOff>
    </xdr:from>
    <xdr:to>
      <xdr:col>9</xdr:col>
      <xdr:colOff>608308</xdr:colOff>
      <xdr:row>10</xdr:row>
      <xdr:rowOff>111125</xdr:rowOff>
    </xdr:to>
    <xdr:grpSp>
      <xdr:nvGrpSpPr>
        <xdr:cNvPr id="30" name="Group 29"/>
        <xdr:cNvGrpSpPr/>
      </xdr:nvGrpSpPr>
      <xdr:grpSpPr>
        <a:xfrm>
          <a:off x="47625" y="155575"/>
          <a:ext cx="16387423" cy="1706739"/>
          <a:chOff x="-88877" y="0"/>
          <a:chExt cx="10047614" cy="2012388"/>
        </a:xfrm>
      </xdr:grpSpPr>
      <xdr:grpSp>
        <xdr:nvGrpSpPr>
          <xdr:cNvPr id="31" name="Group 14"/>
          <xdr:cNvGrpSpPr/>
        </xdr:nvGrpSpPr>
        <xdr:grpSpPr>
          <a:xfrm>
            <a:off x="-88877" y="0"/>
            <a:ext cx="10023452" cy="2012388"/>
            <a:chOff x="-88877" y="0"/>
            <a:chExt cx="10023452" cy="2012388"/>
          </a:xfrm>
        </xdr:grpSpPr>
        <xdr:grpSp>
          <xdr:nvGrpSpPr>
            <xdr:cNvPr id="33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36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38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9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0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40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41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32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32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32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42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43" name="Rectangle 42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4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37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24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34" name="Rectangle 33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24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24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35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-88877" y="714375"/>
              <a:ext cx="1229414" cy="1219200"/>
            </a:xfrm>
            <a:prstGeom prst="rect">
              <a:avLst/>
            </a:prstGeom>
          </xdr:spPr>
        </xdr:pic>
      </xdr:grpSp>
      <xdr:pic>
        <xdr:nvPicPr>
          <xdr:cNvPr id="32" name="Picture 31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105835</xdr:colOff>
      <xdr:row>0</xdr:row>
      <xdr:rowOff>63500</xdr:rowOff>
    </xdr:from>
    <xdr:to>
      <xdr:col>1</xdr:col>
      <xdr:colOff>264584</xdr:colOff>
      <xdr:row>5</xdr:row>
      <xdr:rowOff>81119</xdr:rowOff>
    </xdr:to>
    <xdr:pic>
      <xdr:nvPicPr>
        <xdr:cNvPr id="34" name="Picture 33" descr="IMG-20190910-WA0000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5" y="63500"/>
          <a:ext cx="888999" cy="970119"/>
        </a:xfrm>
        <a:prstGeom prst="rect">
          <a:avLst/>
        </a:prstGeom>
      </xdr:spPr>
    </xdr:pic>
    <xdr:clientData/>
  </xdr:twoCellAnchor>
  <xdr:twoCellAnchor editAs="oneCell">
    <xdr:from>
      <xdr:col>2</xdr:col>
      <xdr:colOff>3894667</xdr:colOff>
      <xdr:row>0</xdr:row>
      <xdr:rowOff>104060</xdr:rowOff>
    </xdr:from>
    <xdr:to>
      <xdr:col>2</xdr:col>
      <xdr:colOff>4783666</xdr:colOff>
      <xdr:row>5</xdr:row>
      <xdr:rowOff>40559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1417" y="104060"/>
          <a:ext cx="888999" cy="8889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12209</xdr:colOff>
      <xdr:row>12</xdr:row>
      <xdr:rowOff>193334</xdr:rowOff>
    </xdr:from>
    <xdr:to>
      <xdr:col>6</xdr:col>
      <xdr:colOff>252</xdr:colOff>
      <xdr:row>14</xdr:row>
      <xdr:rowOff>229969</xdr:rowOff>
    </xdr:to>
    <xdr:sp macro="" textlink="">
      <xdr:nvSpPr>
        <xdr:cNvPr id="2" name="Right Brace 1"/>
        <xdr:cNvSpPr/>
      </xdr:nvSpPr>
      <xdr:spPr>
        <a:xfrm>
          <a:off x="2993534" y="4374809"/>
          <a:ext cx="273793" cy="9319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12211</xdr:colOff>
      <xdr:row>13</xdr:row>
      <xdr:rowOff>216165</xdr:rowOff>
    </xdr:from>
    <xdr:to>
      <xdr:col>12</xdr:col>
      <xdr:colOff>803</xdr:colOff>
      <xdr:row>17</xdr:row>
      <xdr:rowOff>216165</xdr:rowOff>
    </xdr:to>
    <xdr:sp macro="" textlink="">
      <xdr:nvSpPr>
        <xdr:cNvPr id="3" name="Right Brace 2"/>
        <xdr:cNvSpPr/>
      </xdr:nvSpPr>
      <xdr:spPr>
        <a:xfrm>
          <a:off x="6193936" y="4845315"/>
          <a:ext cx="274342" cy="17907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0</xdr:colOff>
      <xdr:row>16</xdr:row>
      <xdr:rowOff>194926</xdr:rowOff>
    </xdr:from>
    <xdr:to>
      <xdr:col>6</xdr:col>
      <xdr:colOff>3977</xdr:colOff>
      <xdr:row>18</xdr:row>
      <xdr:rowOff>231561</xdr:rowOff>
    </xdr:to>
    <xdr:sp macro="" textlink="">
      <xdr:nvSpPr>
        <xdr:cNvPr id="4" name="Right Brace 3"/>
        <xdr:cNvSpPr/>
      </xdr:nvSpPr>
      <xdr:spPr>
        <a:xfrm>
          <a:off x="2981325" y="6167101"/>
          <a:ext cx="289727" cy="9319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11340</xdr:colOff>
      <xdr:row>20</xdr:row>
      <xdr:rowOff>183587</xdr:rowOff>
    </xdr:from>
    <xdr:to>
      <xdr:col>6</xdr:col>
      <xdr:colOff>3976</xdr:colOff>
      <xdr:row>22</xdr:row>
      <xdr:rowOff>220221</xdr:rowOff>
    </xdr:to>
    <xdr:sp macro="" textlink="">
      <xdr:nvSpPr>
        <xdr:cNvPr id="5" name="Right Brace 4"/>
        <xdr:cNvSpPr/>
      </xdr:nvSpPr>
      <xdr:spPr>
        <a:xfrm>
          <a:off x="2992665" y="7946462"/>
          <a:ext cx="278386" cy="9319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11340</xdr:colOff>
      <xdr:row>24</xdr:row>
      <xdr:rowOff>205546</xdr:rowOff>
    </xdr:from>
    <xdr:to>
      <xdr:col>6</xdr:col>
      <xdr:colOff>3976</xdr:colOff>
      <xdr:row>26</xdr:row>
      <xdr:rowOff>242180</xdr:rowOff>
    </xdr:to>
    <xdr:sp macro="" textlink="">
      <xdr:nvSpPr>
        <xdr:cNvPr id="6" name="Right Brace 5"/>
        <xdr:cNvSpPr/>
      </xdr:nvSpPr>
      <xdr:spPr>
        <a:xfrm>
          <a:off x="2992665" y="9759121"/>
          <a:ext cx="278386" cy="9319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0</xdr:colOff>
      <xdr:row>21</xdr:row>
      <xdr:rowOff>219350</xdr:rowOff>
    </xdr:from>
    <xdr:to>
      <xdr:col>11</xdr:col>
      <xdr:colOff>281599</xdr:colOff>
      <xdr:row>25</xdr:row>
      <xdr:rowOff>219349</xdr:rowOff>
    </xdr:to>
    <xdr:sp macro="" textlink="">
      <xdr:nvSpPr>
        <xdr:cNvPr id="7" name="Right Brace 6"/>
        <xdr:cNvSpPr/>
      </xdr:nvSpPr>
      <xdr:spPr>
        <a:xfrm>
          <a:off x="6181725" y="8429900"/>
          <a:ext cx="281599" cy="17906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17</xdr:col>
      <xdr:colOff>0</xdr:colOff>
      <xdr:row>15</xdr:row>
      <xdr:rowOff>216885</xdr:rowOff>
    </xdr:from>
    <xdr:to>
      <xdr:col>18</xdr:col>
      <xdr:colOff>0</xdr:colOff>
      <xdr:row>23</xdr:row>
      <xdr:rowOff>216886</xdr:rowOff>
    </xdr:to>
    <xdr:sp macro="" textlink="">
      <xdr:nvSpPr>
        <xdr:cNvPr id="8" name="Right Brace 7"/>
        <xdr:cNvSpPr/>
      </xdr:nvSpPr>
      <xdr:spPr>
        <a:xfrm>
          <a:off x="9363075" y="5741385"/>
          <a:ext cx="285750" cy="35814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328954</xdr:rowOff>
    </xdr:from>
    <xdr:to>
      <xdr:col>30</xdr:col>
      <xdr:colOff>131381</xdr:colOff>
      <xdr:row>27</xdr:row>
      <xdr:rowOff>366836</xdr:rowOff>
    </xdr:to>
    <xdr:grpSp>
      <xdr:nvGrpSpPr>
        <xdr:cNvPr id="40" name="Group 39"/>
        <xdr:cNvGrpSpPr/>
      </xdr:nvGrpSpPr>
      <xdr:grpSpPr>
        <a:xfrm>
          <a:off x="6537158" y="5062043"/>
          <a:ext cx="8240264" cy="9383077"/>
          <a:chOff x="6819900" y="4196104"/>
          <a:chExt cx="8056181" cy="10172482"/>
        </a:xfrm>
      </xdr:grpSpPr>
      <xdr:sp macro="" textlink="">
        <xdr:nvSpPr>
          <xdr:cNvPr id="2" name="Right Brace 1"/>
          <xdr:cNvSpPr/>
        </xdr:nvSpPr>
        <xdr:spPr>
          <a:xfrm>
            <a:off x="6830294" y="4196104"/>
            <a:ext cx="1104031" cy="1484435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  <xdr:sp macro="" textlink="">
        <xdr:nvSpPr>
          <xdr:cNvPr id="3" name="Right Brace 2"/>
          <xdr:cNvSpPr/>
        </xdr:nvSpPr>
        <xdr:spPr>
          <a:xfrm>
            <a:off x="7927485" y="4933310"/>
            <a:ext cx="2083743" cy="2877190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  <xdr:sp macro="" textlink="">
        <xdr:nvSpPr>
          <xdr:cNvPr id="4" name="Right Brace 3"/>
          <xdr:cNvSpPr/>
        </xdr:nvSpPr>
        <xdr:spPr>
          <a:xfrm>
            <a:off x="6819900" y="7064375"/>
            <a:ext cx="1100856" cy="1484435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  <xdr:sp macro="" textlink="">
        <xdr:nvSpPr>
          <xdr:cNvPr id="5" name="Right Brace 4"/>
          <xdr:cNvSpPr/>
        </xdr:nvSpPr>
        <xdr:spPr>
          <a:xfrm>
            <a:off x="6829425" y="9921875"/>
            <a:ext cx="1100856" cy="1484435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  <xdr:sp macro="" textlink="">
        <xdr:nvSpPr>
          <xdr:cNvPr id="6" name="Right Brace 5"/>
          <xdr:cNvSpPr/>
        </xdr:nvSpPr>
        <xdr:spPr>
          <a:xfrm>
            <a:off x="6821714" y="12884151"/>
            <a:ext cx="1104031" cy="1484435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  <xdr:sp macro="" textlink="">
        <xdr:nvSpPr>
          <xdr:cNvPr id="7" name="Right Brace 6"/>
          <xdr:cNvSpPr/>
        </xdr:nvSpPr>
        <xdr:spPr>
          <a:xfrm>
            <a:off x="7934325" y="10668453"/>
            <a:ext cx="2093268" cy="2961822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  <xdr:sp macro="" textlink="">
        <xdr:nvSpPr>
          <xdr:cNvPr id="8" name="Right Brace 7"/>
          <xdr:cNvSpPr/>
        </xdr:nvSpPr>
        <xdr:spPr>
          <a:xfrm>
            <a:off x="10029499" y="6369926"/>
            <a:ext cx="4846582" cy="5788572"/>
          </a:xfrm>
          <a:prstGeom prst="righ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SG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92927</xdr:colOff>
      <xdr:row>7</xdr:row>
      <xdr:rowOff>285750</xdr:rowOff>
    </xdr:to>
    <xdr:grpSp>
      <xdr:nvGrpSpPr>
        <xdr:cNvPr id="19" name="Group 18"/>
        <xdr:cNvGrpSpPr/>
      </xdr:nvGrpSpPr>
      <xdr:grpSpPr>
        <a:xfrm>
          <a:off x="0" y="0"/>
          <a:ext cx="16704126" cy="2879892"/>
          <a:chOff x="0" y="0"/>
          <a:chExt cx="9958737" cy="2012388"/>
        </a:xfrm>
      </xdr:grpSpPr>
      <xdr:grpSp>
        <xdr:nvGrpSpPr>
          <xdr:cNvPr id="20" name="Group 14"/>
          <xdr:cNvGrpSpPr/>
        </xdr:nvGrpSpPr>
        <xdr:grpSpPr>
          <a:xfrm>
            <a:off x="0" y="0"/>
            <a:ext cx="9934575" cy="2012388"/>
            <a:chOff x="0" y="0"/>
            <a:chExt cx="9934575" cy="2012388"/>
          </a:xfrm>
        </xdr:grpSpPr>
        <xdr:grpSp>
          <xdr:nvGrpSpPr>
            <xdr:cNvPr id="22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25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27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8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2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29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44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30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44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44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44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44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31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6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32" name="Rectangle 31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6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36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26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36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23" name="Rectangle 22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36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36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24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191" y="714375"/>
              <a:ext cx="1229414" cy="1219202"/>
            </a:xfrm>
            <a:prstGeom prst="rect">
              <a:avLst/>
            </a:prstGeom>
          </xdr:spPr>
        </xdr:pic>
      </xdr:grpSp>
      <xdr:pic>
        <xdr:nvPicPr>
          <xdr:cNvPr id="21" name="Picture 20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76935"/>
            <a:ext cx="1314449" cy="1172207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12209</xdr:colOff>
      <xdr:row>13</xdr:row>
      <xdr:rowOff>125300</xdr:rowOff>
    </xdr:from>
    <xdr:to>
      <xdr:col>6</xdr:col>
      <xdr:colOff>252</xdr:colOff>
      <xdr:row>15</xdr:row>
      <xdr:rowOff>161935</xdr:rowOff>
    </xdr:to>
    <xdr:sp macro="" textlink="">
      <xdr:nvSpPr>
        <xdr:cNvPr id="2" name="Right Brace 1"/>
        <xdr:cNvSpPr/>
      </xdr:nvSpPr>
      <xdr:spPr>
        <a:xfrm>
          <a:off x="2850659" y="3420950"/>
          <a:ext cx="273793" cy="8557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12211</xdr:colOff>
      <xdr:row>14</xdr:row>
      <xdr:rowOff>148131</xdr:rowOff>
    </xdr:from>
    <xdr:to>
      <xdr:col>11</xdr:col>
      <xdr:colOff>284285</xdr:colOff>
      <xdr:row>18</xdr:row>
      <xdr:rowOff>148131</xdr:rowOff>
    </xdr:to>
    <xdr:sp macro="" textlink="">
      <xdr:nvSpPr>
        <xdr:cNvPr id="3" name="Right Brace 2"/>
        <xdr:cNvSpPr/>
      </xdr:nvSpPr>
      <xdr:spPr>
        <a:xfrm>
          <a:off x="5984386" y="3853356"/>
          <a:ext cx="272074" cy="16383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0</xdr:colOff>
      <xdr:row>17</xdr:row>
      <xdr:rowOff>126892</xdr:rowOff>
    </xdr:from>
    <xdr:to>
      <xdr:col>5</xdr:col>
      <xdr:colOff>287460</xdr:colOff>
      <xdr:row>19</xdr:row>
      <xdr:rowOff>163527</xdr:rowOff>
    </xdr:to>
    <xdr:sp macro="" textlink="">
      <xdr:nvSpPr>
        <xdr:cNvPr id="4" name="Right Brace 3"/>
        <xdr:cNvSpPr/>
      </xdr:nvSpPr>
      <xdr:spPr>
        <a:xfrm>
          <a:off x="2838450" y="5060842"/>
          <a:ext cx="287460" cy="8557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11340</xdr:colOff>
      <xdr:row>21</xdr:row>
      <xdr:rowOff>126892</xdr:rowOff>
    </xdr:from>
    <xdr:to>
      <xdr:col>6</xdr:col>
      <xdr:colOff>3976</xdr:colOff>
      <xdr:row>23</xdr:row>
      <xdr:rowOff>163526</xdr:rowOff>
    </xdr:to>
    <xdr:sp macro="" textlink="">
      <xdr:nvSpPr>
        <xdr:cNvPr id="5" name="Right Brace 4"/>
        <xdr:cNvSpPr/>
      </xdr:nvSpPr>
      <xdr:spPr>
        <a:xfrm>
          <a:off x="2849790" y="6699142"/>
          <a:ext cx="278386" cy="8557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11340</xdr:colOff>
      <xdr:row>25</xdr:row>
      <xdr:rowOff>137512</xdr:rowOff>
    </xdr:from>
    <xdr:to>
      <xdr:col>6</xdr:col>
      <xdr:colOff>3976</xdr:colOff>
      <xdr:row>27</xdr:row>
      <xdr:rowOff>174146</xdr:rowOff>
    </xdr:to>
    <xdr:sp macro="" textlink="">
      <xdr:nvSpPr>
        <xdr:cNvPr id="6" name="Right Brace 5"/>
        <xdr:cNvSpPr/>
      </xdr:nvSpPr>
      <xdr:spPr>
        <a:xfrm>
          <a:off x="2849790" y="8348062"/>
          <a:ext cx="278386" cy="8557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0</xdr:colOff>
      <xdr:row>22</xdr:row>
      <xdr:rowOff>151316</xdr:rowOff>
    </xdr:from>
    <xdr:to>
      <xdr:col>11</xdr:col>
      <xdr:colOff>281599</xdr:colOff>
      <xdr:row>26</xdr:row>
      <xdr:rowOff>151315</xdr:rowOff>
    </xdr:to>
    <xdr:sp macro="" textlink="">
      <xdr:nvSpPr>
        <xdr:cNvPr id="7" name="Right Brace 6"/>
        <xdr:cNvSpPr/>
      </xdr:nvSpPr>
      <xdr:spPr>
        <a:xfrm>
          <a:off x="5972175" y="7133141"/>
          <a:ext cx="281599" cy="16382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17</xdr:col>
      <xdr:colOff>0</xdr:colOff>
      <xdr:row>16</xdr:row>
      <xdr:rowOff>137512</xdr:rowOff>
    </xdr:from>
    <xdr:to>
      <xdr:col>18</xdr:col>
      <xdr:colOff>0</xdr:colOff>
      <xdr:row>24</xdr:row>
      <xdr:rowOff>137513</xdr:rowOff>
    </xdr:to>
    <xdr:sp macro="" textlink="">
      <xdr:nvSpPr>
        <xdr:cNvPr id="8" name="Right Brace 7"/>
        <xdr:cNvSpPr/>
      </xdr:nvSpPr>
      <xdr:spPr>
        <a:xfrm>
          <a:off x="9105900" y="4661887"/>
          <a:ext cx="285750" cy="32766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12209</xdr:colOff>
      <xdr:row>29</xdr:row>
      <xdr:rowOff>125300</xdr:rowOff>
    </xdr:from>
    <xdr:to>
      <xdr:col>6</xdr:col>
      <xdr:colOff>252</xdr:colOff>
      <xdr:row>31</xdr:row>
      <xdr:rowOff>161935</xdr:rowOff>
    </xdr:to>
    <xdr:sp macro="" textlink="">
      <xdr:nvSpPr>
        <xdr:cNvPr id="33" name="Right Brace 32"/>
        <xdr:cNvSpPr/>
      </xdr:nvSpPr>
      <xdr:spPr>
        <a:xfrm>
          <a:off x="2288684" y="8383475"/>
          <a:ext cx="273793" cy="68433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12211</xdr:colOff>
      <xdr:row>30</xdr:row>
      <xdr:rowOff>148131</xdr:rowOff>
    </xdr:from>
    <xdr:to>
      <xdr:col>11</xdr:col>
      <xdr:colOff>284285</xdr:colOff>
      <xdr:row>34</xdr:row>
      <xdr:rowOff>148131</xdr:rowOff>
    </xdr:to>
    <xdr:sp macro="" textlink="">
      <xdr:nvSpPr>
        <xdr:cNvPr id="34" name="Right Brace 33"/>
        <xdr:cNvSpPr/>
      </xdr:nvSpPr>
      <xdr:spPr>
        <a:xfrm>
          <a:off x="4603261" y="8730156"/>
          <a:ext cx="272074" cy="12954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0</xdr:colOff>
      <xdr:row>33</xdr:row>
      <xdr:rowOff>126892</xdr:rowOff>
    </xdr:from>
    <xdr:to>
      <xdr:col>5</xdr:col>
      <xdr:colOff>287460</xdr:colOff>
      <xdr:row>35</xdr:row>
      <xdr:rowOff>163527</xdr:rowOff>
    </xdr:to>
    <xdr:sp macro="" textlink="">
      <xdr:nvSpPr>
        <xdr:cNvPr id="35" name="Right Brace 34"/>
        <xdr:cNvSpPr/>
      </xdr:nvSpPr>
      <xdr:spPr>
        <a:xfrm>
          <a:off x="2276475" y="9680467"/>
          <a:ext cx="287460" cy="68433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0</xdr:colOff>
      <xdr:row>38</xdr:row>
      <xdr:rowOff>137512</xdr:rowOff>
    </xdr:from>
    <xdr:to>
      <xdr:col>11</xdr:col>
      <xdr:colOff>281599</xdr:colOff>
      <xdr:row>42</xdr:row>
      <xdr:rowOff>137511</xdr:rowOff>
    </xdr:to>
    <xdr:sp macro="" textlink="">
      <xdr:nvSpPr>
        <xdr:cNvPr id="45" name="Right Brace 44"/>
        <xdr:cNvSpPr/>
      </xdr:nvSpPr>
      <xdr:spPr>
        <a:xfrm>
          <a:off x="4591050" y="11310337"/>
          <a:ext cx="281599" cy="12953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17</xdr:col>
      <xdr:colOff>0</xdr:colOff>
      <xdr:row>32</xdr:row>
      <xdr:rowOff>151316</xdr:rowOff>
    </xdr:from>
    <xdr:to>
      <xdr:col>18</xdr:col>
      <xdr:colOff>0</xdr:colOff>
      <xdr:row>40</xdr:row>
      <xdr:rowOff>151317</xdr:rowOff>
    </xdr:to>
    <xdr:sp macro="" textlink="">
      <xdr:nvSpPr>
        <xdr:cNvPr id="46" name="Right Brace 45"/>
        <xdr:cNvSpPr/>
      </xdr:nvSpPr>
      <xdr:spPr>
        <a:xfrm>
          <a:off x="6905625" y="9381041"/>
          <a:ext cx="285750" cy="25908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23</xdr:col>
      <xdr:colOff>0</xdr:colOff>
      <xdr:row>20</xdr:row>
      <xdr:rowOff>214312</xdr:rowOff>
    </xdr:from>
    <xdr:to>
      <xdr:col>24</xdr:col>
      <xdr:colOff>16530</xdr:colOff>
      <xdr:row>36</xdr:row>
      <xdr:rowOff>223492</xdr:rowOff>
    </xdr:to>
    <xdr:sp macro="" textlink="">
      <xdr:nvSpPr>
        <xdr:cNvPr id="47" name="Right Brace 46"/>
        <xdr:cNvSpPr/>
      </xdr:nvSpPr>
      <xdr:spPr>
        <a:xfrm>
          <a:off x="12227719" y="7334250"/>
          <a:ext cx="302280" cy="658143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0</xdr:colOff>
      <xdr:row>37</xdr:row>
      <xdr:rowOff>178599</xdr:rowOff>
    </xdr:from>
    <xdr:to>
      <xdr:col>6</xdr:col>
      <xdr:colOff>1710</xdr:colOff>
      <xdr:row>39</xdr:row>
      <xdr:rowOff>227140</xdr:rowOff>
    </xdr:to>
    <xdr:sp macro="" textlink="">
      <xdr:nvSpPr>
        <xdr:cNvPr id="48" name="Right Brace 47"/>
        <xdr:cNvSpPr/>
      </xdr:nvSpPr>
      <xdr:spPr>
        <a:xfrm>
          <a:off x="2809875" y="14287505"/>
          <a:ext cx="287460" cy="87007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0</xdr:colOff>
      <xdr:row>41</xdr:row>
      <xdr:rowOff>154786</xdr:rowOff>
    </xdr:from>
    <xdr:to>
      <xdr:col>6</xdr:col>
      <xdr:colOff>1710</xdr:colOff>
      <xdr:row>43</xdr:row>
      <xdr:rowOff>215234</xdr:rowOff>
    </xdr:to>
    <xdr:sp macro="" textlink="">
      <xdr:nvSpPr>
        <xdr:cNvPr id="49" name="Right Brace 48"/>
        <xdr:cNvSpPr/>
      </xdr:nvSpPr>
      <xdr:spPr>
        <a:xfrm>
          <a:off x="2809875" y="15894849"/>
          <a:ext cx="287460" cy="87007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26</xdr:col>
      <xdr:colOff>1222375</xdr:colOff>
      <xdr:row>6</xdr:row>
      <xdr:rowOff>0</xdr:rowOff>
    </xdr:to>
    <xdr:grpSp>
      <xdr:nvGrpSpPr>
        <xdr:cNvPr id="26" name="Group 25"/>
        <xdr:cNvGrpSpPr/>
      </xdr:nvGrpSpPr>
      <xdr:grpSpPr>
        <a:xfrm>
          <a:off x="0" y="0"/>
          <a:ext cx="13976350" cy="2010833"/>
          <a:chOff x="0" y="0"/>
          <a:chExt cx="9958737" cy="2012388"/>
        </a:xfrm>
      </xdr:grpSpPr>
      <xdr:grpSp>
        <xdr:nvGrpSpPr>
          <xdr:cNvPr id="27" name="Group 14"/>
          <xdr:cNvGrpSpPr/>
        </xdr:nvGrpSpPr>
        <xdr:grpSpPr>
          <a:xfrm>
            <a:off x="0" y="0"/>
            <a:ext cx="9934575" cy="2012388"/>
            <a:chOff x="0" y="0"/>
            <a:chExt cx="9934575" cy="2012388"/>
          </a:xfrm>
        </xdr:grpSpPr>
        <xdr:grpSp>
          <xdr:nvGrpSpPr>
            <xdr:cNvPr id="29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32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37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8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8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39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40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40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40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40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40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40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40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40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41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0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42" name="Rectangle 41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0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30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36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30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30" name="Rectangle 29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30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30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31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6055" y="714375"/>
              <a:ext cx="1229414" cy="1219202"/>
            </a:xfrm>
            <a:prstGeom prst="rect">
              <a:avLst/>
            </a:prstGeom>
          </xdr:spPr>
        </xdr:pic>
      </xdr:grpSp>
      <xdr:pic>
        <xdr:nvPicPr>
          <xdr:cNvPr id="28" name="Picture 27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12209</xdr:colOff>
      <xdr:row>11</xdr:row>
      <xdr:rowOff>125300</xdr:rowOff>
    </xdr:from>
    <xdr:to>
      <xdr:col>6</xdr:col>
      <xdr:colOff>252</xdr:colOff>
      <xdr:row>13</xdr:row>
      <xdr:rowOff>161935</xdr:rowOff>
    </xdr:to>
    <xdr:sp macro="" textlink="">
      <xdr:nvSpPr>
        <xdr:cNvPr id="2" name="Right Brace 1"/>
        <xdr:cNvSpPr/>
      </xdr:nvSpPr>
      <xdr:spPr>
        <a:xfrm>
          <a:off x="2822084" y="3335225"/>
          <a:ext cx="273793" cy="8557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12211</xdr:colOff>
      <xdr:row>12</xdr:row>
      <xdr:rowOff>148131</xdr:rowOff>
    </xdr:from>
    <xdr:to>
      <xdr:col>11</xdr:col>
      <xdr:colOff>284285</xdr:colOff>
      <xdr:row>16</xdr:row>
      <xdr:rowOff>148131</xdr:rowOff>
    </xdr:to>
    <xdr:sp macro="" textlink="">
      <xdr:nvSpPr>
        <xdr:cNvPr id="3" name="Right Brace 2"/>
        <xdr:cNvSpPr/>
      </xdr:nvSpPr>
      <xdr:spPr>
        <a:xfrm>
          <a:off x="5936761" y="3767631"/>
          <a:ext cx="272074" cy="16383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0</xdr:colOff>
      <xdr:row>15</xdr:row>
      <xdr:rowOff>126892</xdr:rowOff>
    </xdr:from>
    <xdr:to>
      <xdr:col>5</xdr:col>
      <xdr:colOff>287460</xdr:colOff>
      <xdr:row>17</xdr:row>
      <xdr:rowOff>163527</xdr:rowOff>
    </xdr:to>
    <xdr:sp macro="" textlink="">
      <xdr:nvSpPr>
        <xdr:cNvPr id="4" name="Right Brace 3"/>
        <xdr:cNvSpPr/>
      </xdr:nvSpPr>
      <xdr:spPr>
        <a:xfrm>
          <a:off x="2809875" y="4975117"/>
          <a:ext cx="287460" cy="85578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11340</xdr:colOff>
      <xdr:row>19</xdr:row>
      <xdr:rowOff>126892</xdr:rowOff>
    </xdr:from>
    <xdr:to>
      <xdr:col>6</xdr:col>
      <xdr:colOff>3976</xdr:colOff>
      <xdr:row>21</xdr:row>
      <xdr:rowOff>163526</xdr:rowOff>
    </xdr:to>
    <xdr:sp macro="" textlink="">
      <xdr:nvSpPr>
        <xdr:cNvPr id="5" name="Right Brace 4"/>
        <xdr:cNvSpPr/>
      </xdr:nvSpPr>
      <xdr:spPr>
        <a:xfrm>
          <a:off x="2821215" y="6613417"/>
          <a:ext cx="278386" cy="8557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5</xdr:col>
      <xdr:colOff>11340</xdr:colOff>
      <xdr:row>23</xdr:row>
      <xdr:rowOff>137512</xdr:rowOff>
    </xdr:from>
    <xdr:to>
      <xdr:col>6</xdr:col>
      <xdr:colOff>3976</xdr:colOff>
      <xdr:row>25</xdr:row>
      <xdr:rowOff>174146</xdr:rowOff>
    </xdr:to>
    <xdr:sp macro="" textlink="">
      <xdr:nvSpPr>
        <xdr:cNvPr id="6" name="Right Brace 5"/>
        <xdr:cNvSpPr/>
      </xdr:nvSpPr>
      <xdr:spPr>
        <a:xfrm>
          <a:off x="2821215" y="8262337"/>
          <a:ext cx="278386" cy="85578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11</xdr:col>
      <xdr:colOff>0</xdr:colOff>
      <xdr:row>20</xdr:row>
      <xdr:rowOff>151316</xdr:rowOff>
    </xdr:from>
    <xdr:to>
      <xdr:col>11</xdr:col>
      <xdr:colOff>281599</xdr:colOff>
      <xdr:row>24</xdr:row>
      <xdr:rowOff>151315</xdr:rowOff>
    </xdr:to>
    <xdr:sp macro="" textlink="">
      <xdr:nvSpPr>
        <xdr:cNvPr id="7" name="Right Brace 6"/>
        <xdr:cNvSpPr/>
      </xdr:nvSpPr>
      <xdr:spPr>
        <a:xfrm>
          <a:off x="5924550" y="7047416"/>
          <a:ext cx="281599" cy="16382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17</xdr:col>
      <xdr:colOff>0</xdr:colOff>
      <xdr:row>14</xdr:row>
      <xdr:rowOff>137512</xdr:rowOff>
    </xdr:from>
    <xdr:to>
      <xdr:col>18</xdr:col>
      <xdr:colOff>0</xdr:colOff>
      <xdr:row>22</xdr:row>
      <xdr:rowOff>137513</xdr:rowOff>
    </xdr:to>
    <xdr:sp macro="" textlink="">
      <xdr:nvSpPr>
        <xdr:cNvPr id="8" name="Right Brace 7"/>
        <xdr:cNvSpPr/>
      </xdr:nvSpPr>
      <xdr:spPr>
        <a:xfrm>
          <a:off x="9039225" y="4576162"/>
          <a:ext cx="285750" cy="327660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SG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1333500</xdr:colOff>
      <xdr:row>4</xdr:row>
      <xdr:rowOff>137583</xdr:rowOff>
    </xdr:to>
    <xdr:grpSp>
      <xdr:nvGrpSpPr>
        <xdr:cNvPr id="18" name="Group 17"/>
        <xdr:cNvGrpSpPr/>
      </xdr:nvGrpSpPr>
      <xdr:grpSpPr>
        <a:xfrm>
          <a:off x="0" y="0"/>
          <a:ext cx="11049000" cy="1365250"/>
          <a:chOff x="0" y="0"/>
          <a:chExt cx="9958737" cy="2012388"/>
        </a:xfrm>
      </xdr:grpSpPr>
      <xdr:grpSp>
        <xdr:nvGrpSpPr>
          <xdr:cNvPr id="19" name="Group 14"/>
          <xdr:cNvGrpSpPr/>
        </xdr:nvGrpSpPr>
        <xdr:grpSpPr>
          <a:xfrm>
            <a:off x="0" y="0"/>
            <a:ext cx="9934575" cy="2012388"/>
            <a:chOff x="0" y="0"/>
            <a:chExt cx="9934575" cy="2012388"/>
          </a:xfrm>
        </xdr:grpSpPr>
        <xdr:grpSp>
          <xdr:nvGrpSpPr>
            <xdr:cNvPr id="21" name="Group 70"/>
            <xdr:cNvGrpSpPr/>
          </xdr:nvGrpSpPr>
          <xdr:grpSpPr>
            <a:xfrm>
              <a:off x="0" y="0"/>
              <a:ext cx="9934575" cy="2012388"/>
              <a:chOff x="0" y="0"/>
              <a:chExt cx="9220200" cy="2012388"/>
            </a:xfrm>
          </xdr:grpSpPr>
          <xdr:grpSp>
            <xdr:nvGrpSpPr>
              <xdr:cNvPr id="24" name="Group 36"/>
              <xdr:cNvGrpSpPr/>
            </xdr:nvGrpSpPr>
            <xdr:grpSpPr>
              <a:xfrm>
                <a:off x="28575" y="0"/>
                <a:ext cx="9191625" cy="2012388"/>
                <a:chOff x="727902" y="0"/>
                <a:chExt cx="16561725" cy="2228901"/>
              </a:xfrm>
            </xdr:grpSpPr>
            <xdr:sp macro="" textlink="">
              <xdr:nvSpPr>
                <xdr:cNvPr id="26" name="AutoShape 2"/>
                <xdr:cNvSpPr>
                  <a:spLocks noChangeAspect="1" noChangeArrowheads="1" noTextEdit="1"/>
                </xdr:cNvSpPr>
              </xdr:nvSpPr>
              <xdr:spPr bwMode="auto">
                <a:xfrm>
                  <a:off x="815782" y="9667"/>
                  <a:ext cx="15211998" cy="202038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27" name="Rectangle 4"/>
                <xdr:cNvSpPr>
                  <a:spLocks noChangeArrowheads="1"/>
                </xdr:cNvSpPr>
              </xdr:nvSpPr>
              <xdr:spPr bwMode="auto">
                <a:xfrm>
                  <a:off x="815782" y="0"/>
                  <a:ext cx="58508" cy="241673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000" b="0" i="0" u="none" strike="noStrike" baseline="0">
                      <a:solidFill>
                        <a:srgbClr val="000000"/>
                      </a:solidFill>
                      <a:latin typeface="Calibri"/>
                    </a:rPr>
                    <a:t> </a:t>
                  </a:r>
                </a:p>
              </xdr:txBody>
            </xdr:sp>
            <xdr:sp macro="" textlink="">
              <xdr:nvSpPr>
                <xdr:cNvPr id="28" name="Rectangle 7"/>
                <xdr:cNvSpPr>
                  <a:spLocks noChangeArrowheads="1"/>
                </xdr:cNvSpPr>
              </xdr:nvSpPr>
              <xdr:spPr bwMode="auto">
                <a:xfrm>
                  <a:off x="3670957" y="261006"/>
                  <a:ext cx="1568006" cy="309340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3200" b="1" i="0" u="none" strike="noStrike" baseline="0">
                      <a:solidFill>
                        <a:srgbClr val="000000"/>
                      </a:solidFill>
                      <a:latin typeface="Californian FB"/>
                    </a:rPr>
                    <a:t>                     </a:t>
                  </a:r>
                </a:p>
              </xdr:txBody>
            </xdr:sp>
            <xdr:sp macro="" textlink="">
              <xdr:nvSpPr>
                <xdr:cNvPr id="29" name="Rectangle 8"/>
                <xdr:cNvSpPr>
                  <a:spLocks noChangeArrowheads="1"/>
                </xdr:cNvSpPr>
              </xdr:nvSpPr>
              <xdr:spPr bwMode="auto">
                <a:xfrm>
                  <a:off x="815783" y="188724"/>
                  <a:ext cx="16473844" cy="35634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/>
                  </a:pPr>
                  <a:r>
                    <a:rPr lang="en-US" sz="2800" b="1" baseline="0">
                      <a:latin typeface="+mj-lt"/>
                      <a:ea typeface="+mn-ea"/>
                      <a:cs typeface="+mn-cs"/>
                    </a:rPr>
                    <a:t>6</a:t>
                  </a:r>
                  <a:r>
                    <a:rPr lang="en-US" sz="2800" b="1" baseline="30000">
                      <a:latin typeface="+mj-lt"/>
                      <a:ea typeface="+mn-ea"/>
                      <a:cs typeface="+mn-cs"/>
                    </a:rPr>
                    <a:t>TH</a:t>
                  </a:r>
                  <a:r>
                    <a:rPr lang="en-US" sz="2800" b="1">
                      <a:latin typeface="+mj-lt"/>
                      <a:ea typeface="+mn-ea"/>
                      <a:cs typeface="+mn-cs"/>
                    </a:rPr>
                    <a:t> YOUTH</a:t>
                  </a:r>
                  <a:r>
                    <a:rPr lang="en-US" sz="2800" b="1" baseline="0">
                      <a:latin typeface="+mj-lt"/>
                      <a:ea typeface="+mn-ea"/>
                      <a:cs typeface="+mn-cs"/>
                    </a:rPr>
                    <a:t> (U-23) STATE</a:t>
                  </a:r>
                  <a:r>
                    <a:rPr lang="en-US" sz="2800" b="1">
                      <a:latin typeface="+mj-lt"/>
                      <a:ea typeface="+mn-ea"/>
                      <a:cs typeface="+mn-cs"/>
                    </a:rPr>
                    <a:t> FENCING CHAMPIONSHIP </a:t>
                  </a:r>
                  <a:r>
                    <a:rPr lang="en-IN" sz="28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~ 2019 </a:t>
                  </a:r>
                </a:p>
              </xdr:txBody>
            </xdr:sp>
            <xdr:sp macro="" textlink="">
              <xdr:nvSpPr>
                <xdr:cNvPr id="30" name="Rectangle 14"/>
                <xdr:cNvSpPr>
                  <a:spLocks noChangeArrowheads="1"/>
                </xdr:cNvSpPr>
              </xdr:nvSpPr>
              <xdr:spPr bwMode="auto">
                <a:xfrm>
                  <a:off x="805999" y="617211"/>
                  <a:ext cx="16414976" cy="349854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2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On September 14th to 15th @ </a:t>
                  </a:r>
                </a:p>
              </xdr:txBody>
            </xdr:sp>
            <xdr:sp macro="" textlink="">
              <xdr:nvSpPr>
                <xdr:cNvPr id="31" name="Rectangle 30"/>
                <xdr:cNvSpPr>
                  <a:spLocks noChangeArrowheads="1"/>
                </xdr:cNvSpPr>
              </xdr:nvSpPr>
              <xdr:spPr bwMode="auto">
                <a:xfrm>
                  <a:off x="727902" y="1787163"/>
                  <a:ext cx="16269963" cy="441738"/>
                </a:xfrm>
                <a:prstGeom prst="rect">
                  <a:avLst/>
                </a:prstGeom>
                <a:noFill/>
                <a:ln w="9525">
                  <a:solidFill>
                    <a:schemeClr val="bg1"/>
                  </a:solidFill>
                  <a:miter lim="800000"/>
                  <a:headEnd/>
                  <a:tailEnd/>
                </a:ln>
              </xdr:spPr>
              <xdr:txBody>
                <a:bodyPr wrap="none" lIns="0" tIns="0" rIns="0" bIns="0" anchor="ctr" upright="1">
                  <a:noAutofit/>
                </a:bodyPr>
                <a:lstStyle/>
                <a:p>
                  <a:pPr algn="ctr" rtl="0">
                    <a:defRPr sz="1000"/>
                  </a:pPr>
                  <a:r>
                    <a:rPr lang="en-IN" sz="2200" b="0" i="0" u="none" strike="noStrike" baseline="0">
                      <a:solidFill>
                        <a:srgbClr val="000000"/>
                      </a:solidFill>
                      <a:latin typeface="+mj-lt"/>
                    </a:rPr>
                    <a:t>Under the Auspices of the  </a:t>
                  </a:r>
                  <a:r>
                    <a:rPr lang="en-IN" sz="2200" b="1" i="0" u="none" strike="noStrike" baseline="0">
                      <a:solidFill>
                        <a:srgbClr val="000000"/>
                      </a:solidFill>
                      <a:latin typeface="+mj-lt"/>
                    </a:rPr>
                    <a:t>Tamilnadu Fencing Association</a:t>
                  </a:r>
                </a:p>
              </xdr:txBody>
            </xdr:sp>
          </xdr:grpSp>
          <xdr:sp macro="" textlink="">
            <xdr:nvSpPr>
              <xdr:cNvPr id="25" name="Rectangle 14"/>
              <xdr:cNvSpPr>
                <a:spLocks noChangeArrowheads="1"/>
              </xdr:cNvSpPr>
            </xdr:nvSpPr>
            <xdr:spPr bwMode="auto">
              <a:xfrm>
                <a:off x="0" y="904875"/>
                <a:ext cx="9124950" cy="330181"/>
              </a:xfrm>
              <a:prstGeom prst="rect">
                <a:avLst/>
              </a:prstGeom>
              <a:noFill/>
              <a:ln w="9525">
                <a:solidFill>
                  <a:schemeClr val="bg1"/>
                </a:solidFill>
                <a:miter lim="800000"/>
                <a:headEnd/>
                <a:tailEnd/>
              </a:ln>
            </xdr:spPr>
            <xdr:txBody>
              <a:bodyPr wrap="none" lIns="0" tIns="0" rIns="0" bIns="0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en-IN" sz="2200" b="0" i="0" u="none" strike="noStrike" baseline="0">
                    <a:solidFill>
                      <a:srgbClr val="000000"/>
                    </a:solidFill>
                    <a:latin typeface="+mj-lt"/>
                  </a:rPr>
                  <a:t>Vivekanada Vidyalaya Mat. Hr. Sec. School, Tiruppur</a:t>
                </a:r>
              </a:p>
            </xdr:txBody>
          </xdr:sp>
        </xdr:grpSp>
        <xdr:sp macro="" textlink="">
          <xdr:nvSpPr>
            <xdr:cNvPr id="22" name="Rectangle 21"/>
            <xdr:cNvSpPr>
              <a:spLocks noChangeArrowheads="1"/>
            </xdr:cNvSpPr>
          </xdr:nvSpPr>
          <xdr:spPr bwMode="auto">
            <a:xfrm>
              <a:off x="30789" y="1254125"/>
              <a:ext cx="9739579" cy="398828"/>
            </a:xfrm>
            <a:prstGeom prst="rect">
              <a:avLst/>
            </a:prstGeom>
            <a:noFill/>
            <a:ln w="9525">
              <a:solidFill>
                <a:schemeClr val="bg1"/>
              </a:solidFill>
              <a:miter lim="800000"/>
              <a:headEnd/>
              <a:tailEnd/>
            </a:ln>
          </xdr:spPr>
          <xdr:txBody>
            <a:bodyPr wrap="none" lIns="0" tIns="0" rIns="0" bIns="0" anchor="ctr" upright="1">
              <a:noAutofit/>
            </a:bodyPr>
            <a:lstStyle/>
            <a:p>
              <a:pPr algn="ctr" rtl="0">
                <a:defRPr sz="1000"/>
              </a:pPr>
              <a:r>
                <a:rPr lang="en-IN" sz="2200" b="0" i="0" u="none" strike="noStrike" baseline="0">
                  <a:solidFill>
                    <a:srgbClr val="000000"/>
                  </a:solidFill>
                  <a:latin typeface="+mj-lt"/>
                </a:rPr>
                <a:t>Organized by the </a:t>
              </a:r>
              <a:r>
                <a:rPr lang="en-IN" sz="2200" b="1" i="0" u="none" strike="noStrike" baseline="0">
                  <a:solidFill>
                    <a:srgbClr val="000000"/>
                  </a:solidFill>
                  <a:latin typeface="+mj-lt"/>
                </a:rPr>
                <a:t>Tiruppur District Fencing Association</a:t>
              </a:r>
            </a:p>
          </xdr:txBody>
        </xdr:sp>
        <xdr:pic>
          <xdr:nvPicPr>
            <xdr:cNvPr id="23" name="Picture 4" descr="IMG-20190910-WA0000.jp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6055" y="714375"/>
              <a:ext cx="1229414" cy="1219202"/>
            </a:xfrm>
            <a:prstGeom prst="rect">
              <a:avLst/>
            </a:prstGeom>
          </xdr:spPr>
        </xdr:pic>
      </xdr:grpSp>
      <xdr:pic>
        <xdr:nvPicPr>
          <xdr:cNvPr id="20" name="Picture 19" descr="IMG-20190910-WA0005.jpg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644288" y="701367"/>
            <a:ext cx="1314449" cy="124777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Layout" zoomScale="68" zoomScalePageLayoutView="68" workbookViewId="0">
      <selection activeCell="F12" sqref="F12"/>
    </sheetView>
  </sheetViews>
  <sheetFormatPr defaultColWidth="8.85546875" defaultRowHeight="20.25"/>
  <cols>
    <col min="1" max="1" width="18" style="23" customWidth="1"/>
    <col min="2" max="2" width="16.85546875" style="21" customWidth="1"/>
    <col min="3" max="3" width="10.42578125" style="23" customWidth="1"/>
    <col min="4" max="4" width="14" style="23" customWidth="1"/>
    <col min="5" max="5" width="15.7109375" style="23" customWidth="1"/>
    <col min="6" max="7" width="8.85546875" style="21"/>
    <col min="8" max="8" width="10.85546875" style="21" customWidth="1"/>
    <col min="9" max="16384" width="8.85546875" style="21"/>
  </cols>
  <sheetData>
    <row r="1" spans="1:9" s="72" customFormat="1" ht="15">
      <c r="E1" s="73"/>
    </row>
    <row r="2" spans="1:9" s="72" customFormat="1" ht="15">
      <c r="E2" s="73"/>
    </row>
    <row r="3" spans="1:9" s="72" customFormat="1" ht="15">
      <c r="E3" s="73"/>
    </row>
    <row r="4" spans="1:9" s="72" customFormat="1" ht="15">
      <c r="E4" s="73"/>
    </row>
    <row r="5" spans="1:9" s="72" customFormat="1" ht="15">
      <c r="E5" s="73"/>
    </row>
    <row r="6" spans="1:9" s="72" customFormat="1" ht="15">
      <c r="E6" s="73"/>
    </row>
    <row r="7" spans="1:9" s="74" customFormat="1" ht="15">
      <c r="E7" s="75"/>
    </row>
    <row r="8" spans="1:9" s="72" customFormat="1" ht="15">
      <c r="A8" s="74"/>
      <c r="B8" s="74"/>
      <c r="C8" s="74"/>
      <c r="D8" s="74"/>
      <c r="E8" s="75"/>
      <c r="F8" s="74"/>
      <c r="G8" s="74"/>
      <c r="H8" s="74"/>
    </row>
    <row r="9" spans="1:9" s="72" customFormat="1" ht="16.5" customHeight="1" thickBot="1">
      <c r="A9" s="76"/>
      <c r="B9" s="76"/>
      <c r="C9" s="76"/>
      <c r="D9" s="76"/>
      <c r="E9" s="77"/>
      <c r="F9" s="76"/>
      <c r="G9" s="76"/>
      <c r="H9" s="76"/>
      <c r="I9" s="76"/>
    </row>
    <row r="10" spans="1:9" ht="25.5" customHeight="1" thickTop="1">
      <c r="A10" s="595"/>
      <c r="B10" s="595"/>
      <c r="C10" s="595"/>
      <c r="D10" s="595"/>
      <c r="E10" s="595"/>
      <c r="F10" s="595"/>
      <c r="G10" s="595"/>
      <c r="H10" s="595"/>
    </row>
    <row r="11" spans="1:9">
      <c r="A11" s="596" t="s">
        <v>31</v>
      </c>
      <c r="B11" s="596"/>
      <c r="C11" s="596"/>
      <c r="D11" s="596"/>
      <c r="E11" s="596"/>
      <c r="F11" s="596"/>
      <c r="G11" s="596"/>
      <c r="H11" s="596"/>
    </row>
    <row r="12" spans="1:9" s="25" customFormat="1"/>
    <row r="13" spans="1:9" s="25" customFormat="1">
      <c r="A13" s="26" t="s">
        <v>30</v>
      </c>
      <c r="D13" s="88"/>
    </row>
    <row r="14" spans="1:9" s="25" customFormat="1"/>
    <row r="15" spans="1:9" s="25" customFormat="1">
      <c r="A15" s="26" t="s">
        <v>32</v>
      </c>
      <c r="C15" s="127"/>
      <c r="D15" s="126"/>
      <c r="E15" s="126"/>
      <c r="F15" s="126"/>
      <c r="G15" s="126"/>
      <c r="H15" s="126"/>
    </row>
    <row r="16" spans="1:9" s="25" customFormat="1">
      <c r="C16" s="21"/>
      <c r="D16" s="21"/>
      <c r="E16" s="21"/>
      <c r="F16" s="21"/>
      <c r="G16" s="21"/>
      <c r="H16" s="21"/>
    </row>
    <row r="17" spans="1:8" s="25" customFormat="1">
      <c r="C17" s="594"/>
      <c r="D17" s="594"/>
      <c r="E17" s="594"/>
      <c r="F17" s="594"/>
      <c r="G17" s="594"/>
      <c r="H17" s="594"/>
    </row>
    <row r="18" spans="1:8" s="25" customFormat="1">
      <c r="C18" s="594"/>
      <c r="D18" s="594"/>
      <c r="E18" s="594"/>
      <c r="F18" s="594"/>
      <c r="G18" s="594"/>
      <c r="H18" s="594"/>
    </row>
    <row r="19" spans="1:8" s="25" customFormat="1">
      <c r="C19" s="594"/>
      <c r="D19" s="594"/>
      <c r="E19" s="594"/>
      <c r="F19" s="594"/>
      <c r="G19" s="594"/>
      <c r="H19" s="594"/>
    </row>
    <row r="20" spans="1:8" s="25" customFormat="1">
      <c r="C20" s="594"/>
      <c r="D20" s="594"/>
      <c r="E20" s="594"/>
      <c r="F20" s="594"/>
      <c r="G20" s="594"/>
      <c r="H20" s="594"/>
    </row>
    <row r="21" spans="1:8" s="25" customFormat="1">
      <c r="C21" s="594"/>
      <c r="D21" s="594"/>
      <c r="E21" s="594"/>
      <c r="F21" s="594"/>
      <c r="G21" s="594"/>
      <c r="H21" s="594"/>
    </row>
    <row r="22" spans="1:8" s="25" customFormat="1">
      <c r="C22" s="597"/>
      <c r="D22" s="597"/>
      <c r="E22" s="597"/>
      <c r="F22" s="597"/>
      <c r="G22" s="597"/>
      <c r="H22" s="597"/>
    </row>
    <row r="23" spans="1:8" s="25" customFormat="1">
      <c r="C23" s="594"/>
      <c r="D23" s="594"/>
      <c r="E23" s="594"/>
      <c r="F23" s="594"/>
      <c r="G23" s="594"/>
      <c r="H23" s="594"/>
    </row>
    <row r="24" spans="1:8" s="25" customFormat="1">
      <c r="C24" s="594"/>
      <c r="D24" s="594"/>
      <c r="E24" s="594"/>
      <c r="F24" s="594"/>
      <c r="G24" s="594"/>
      <c r="H24" s="594"/>
    </row>
    <row r="25" spans="1:8" s="25" customFormat="1">
      <c r="C25" s="23"/>
      <c r="D25" s="21"/>
      <c r="E25" s="21"/>
      <c r="F25" s="21"/>
      <c r="G25" s="21"/>
      <c r="H25" s="21"/>
    </row>
    <row r="26" spans="1:8" s="25" customFormat="1">
      <c r="C26" s="21"/>
      <c r="D26" s="21"/>
      <c r="E26" s="21"/>
      <c r="F26" s="21"/>
      <c r="G26" s="21"/>
      <c r="H26" s="21"/>
    </row>
    <row r="27" spans="1:8" s="25" customFormat="1">
      <c r="C27" s="594"/>
      <c r="D27" s="594"/>
      <c r="E27" s="594"/>
      <c r="F27" s="594"/>
      <c r="G27" s="594"/>
      <c r="H27" s="594"/>
    </row>
    <row r="28" spans="1:8" s="25" customFormat="1">
      <c r="C28" s="594"/>
      <c r="D28" s="594"/>
      <c r="E28" s="594"/>
      <c r="F28" s="594"/>
      <c r="G28" s="594"/>
      <c r="H28" s="594"/>
    </row>
    <row r="29" spans="1:8" s="25" customFormat="1">
      <c r="C29" s="597"/>
      <c r="D29" s="597"/>
      <c r="E29" s="597"/>
      <c r="F29" s="597"/>
      <c r="G29" s="597"/>
      <c r="H29" s="597"/>
    </row>
    <row r="30" spans="1:8" s="25" customFormat="1">
      <c r="C30" s="594"/>
      <c r="D30" s="594"/>
      <c r="E30" s="594"/>
      <c r="F30" s="594"/>
      <c r="G30" s="594"/>
      <c r="H30" s="594"/>
    </row>
    <row r="31" spans="1:8" s="25" customFormat="1">
      <c r="C31" s="594"/>
      <c r="D31" s="594"/>
      <c r="E31" s="594"/>
      <c r="F31" s="594"/>
      <c r="G31" s="594"/>
      <c r="H31" s="594"/>
    </row>
    <row r="32" spans="1:8" s="25" customFormat="1">
      <c r="A32" s="123" t="s">
        <v>48</v>
      </c>
      <c r="C32" s="23"/>
      <c r="D32" s="21"/>
      <c r="E32" s="21"/>
      <c r="F32" s="21"/>
      <c r="G32" s="21"/>
      <c r="H32" s="21"/>
    </row>
    <row r="33" spans="3:8" s="25" customFormat="1">
      <c r="C33" s="21"/>
      <c r="D33" s="21"/>
      <c r="E33" s="21"/>
      <c r="F33" s="21"/>
      <c r="G33" s="21"/>
      <c r="H33" s="21"/>
    </row>
    <row r="34" spans="3:8" s="25" customFormat="1">
      <c r="C34" s="594"/>
      <c r="D34" s="594"/>
      <c r="E34" s="594"/>
      <c r="F34" s="594"/>
      <c r="G34" s="594"/>
      <c r="H34" s="594"/>
    </row>
    <row r="35" spans="3:8" s="25" customFormat="1">
      <c r="C35" s="594"/>
      <c r="D35" s="594"/>
      <c r="E35" s="594"/>
      <c r="F35" s="594"/>
      <c r="G35" s="594"/>
      <c r="H35" s="594"/>
    </row>
    <row r="36" spans="3:8" s="25" customFormat="1">
      <c r="C36" s="594"/>
      <c r="D36" s="594"/>
      <c r="E36" s="594"/>
      <c r="F36" s="594"/>
      <c r="G36" s="594"/>
      <c r="H36" s="594"/>
    </row>
    <row r="37" spans="3:8" s="25" customFormat="1">
      <c r="C37" s="594"/>
      <c r="D37" s="594"/>
      <c r="E37" s="594"/>
      <c r="F37" s="594"/>
      <c r="G37" s="594"/>
      <c r="H37" s="594"/>
    </row>
    <row r="38" spans="3:8" s="25" customFormat="1">
      <c r="C38" s="594"/>
      <c r="D38" s="594"/>
      <c r="E38" s="594"/>
      <c r="F38" s="594"/>
      <c r="G38" s="594"/>
      <c r="H38" s="594"/>
    </row>
    <row r="39" spans="3:8" s="25" customFormat="1">
      <c r="C39" s="597"/>
      <c r="D39" s="597"/>
      <c r="E39" s="597"/>
      <c r="F39" s="597"/>
      <c r="G39" s="597"/>
      <c r="H39" s="597"/>
    </row>
    <row r="40" spans="3:8" s="25" customFormat="1"/>
  </sheetData>
  <mergeCells count="21">
    <mergeCell ref="C24:H24"/>
    <mergeCell ref="C39:H39"/>
    <mergeCell ref="C28:H28"/>
    <mergeCell ref="C29:H29"/>
    <mergeCell ref="C30:H30"/>
    <mergeCell ref="C31:H31"/>
    <mergeCell ref="C34:H34"/>
    <mergeCell ref="C35:H35"/>
    <mergeCell ref="C36:H36"/>
    <mergeCell ref="C37:H37"/>
    <mergeCell ref="C38:H38"/>
    <mergeCell ref="C27:H27"/>
    <mergeCell ref="C23:H23"/>
    <mergeCell ref="A10:H10"/>
    <mergeCell ref="A11:H11"/>
    <mergeCell ref="C19:H19"/>
    <mergeCell ref="C20:H20"/>
    <mergeCell ref="C17:H17"/>
    <mergeCell ref="C18:H18"/>
    <mergeCell ref="C21:H21"/>
    <mergeCell ref="C22:H22"/>
  </mergeCells>
  <phoneticPr fontId="34" type="noConversion"/>
  <printOptions horizontalCentered="1"/>
  <pageMargins left="0.25" right="0.25" top="0.75" bottom="0.75" header="0.3" footer="0.3"/>
  <pageSetup paperSize="9" scale="84" orientation="portrait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H112"/>
  <sheetViews>
    <sheetView showGridLines="0" view="pageBreakPreview" topLeftCell="A61" zoomScale="75" zoomScaleSheetLayoutView="75" workbookViewId="0">
      <selection activeCell="G84" sqref="G84"/>
    </sheetView>
  </sheetViews>
  <sheetFormatPr defaultColWidth="3.7109375" defaultRowHeight="20.25"/>
  <cols>
    <col min="1" max="1" width="11.7109375" style="1" customWidth="1"/>
    <col min="2" max="2" width="32" style="1" customWidth="1"/>
    <col min="3" max="3" width="11.42578125" style="1" customWidth="1"/>
    <col min="4" max="4" width="9.140625" style="1" customWidth="1"/>
    <col min="5" max="6" width="11.42578125" style="1" customWidth="1"/>
    <col min="7" max="7" width="9.7109375" style="1" customWidth="1"/>
    <col min="8" max="8" width="7.5703125" style="1" customWidth="1"/>
    <col min="9" max="16384" width="3.7109375" style="1"/>
  </cols>
  <sheetData>
    <row r="1" spans="1:8" ht="15.95" customHeight="1">
      <c r="A1" s="695"/>
      <c r="B1" s="695"/>
      <c r="C1" s="695"/>
      <c r="D1" s="695"/>
      <c r="E1" s="695"/>
      <c r="F1" s="695"/>
      <c r="G1" s="695"/>
      <c r="H1" s="289"/>
    </row>
    <row r="2" spans="1:8" ht="15.95" customHeight="1">
      <c r="A2" s="696"/>
      <c r="B2" s="696"/>
      <c r="C2" s="696"/>
      <c r="D2" s="696"/>
      <c r="E2" s="696"/>
      <c r="F2" s="696"/>
      <c r="G2" s="696"/>
      <c r="H2" s="290"/>
    </row>
    <row r="3" spans="1:8" ht="15.95" customHeight="1">
      <c r="A3" s="696"/>
      <c r="B3" s="696"/>
      <c r="C3" s="696"/>
      <c r="D3" s="696"/>
      <c r="E3" s="696"/>
      <c r="F3" s="696"/>
      <c r="G3" s="696"/>
      <c r="H3" s="290"/>
    </row>
    <row r="4" spans="1:8" ht="15.95" customHeight="1">
      <c r="A4" s="696"/>
      <c r="B4" s="696"/>
      <c r="C4" s="696"/>
      <c r="D4" s="696"/>
      <c r="E4" s="696"/>
      <c r="F4" s="696"/>
      <c r="G4" s="696"/>
      <c r="H4" s="290"/>
    </row>
    <row r="5" spans="1:8" ht="15.95" customHeight="1" thickBot="1">
      <c r="A5" s="76"/>
      <c r="B5" s="76"/>
      <c r="C5" s="76"/>
      <c r="D5" s="76"/>
      <c r="E5" s="80"/>
      <c r="F5" s="80"/>
      <c r="G5" s="76"/>
      <c r="H5" s="244"/>
    </row>
    <row r="6" spans="1:8" s="72" customFormat="1" ht="15.95" customHeight="1" thickTop="1">
      <c r="A6" s="7"/>
      <c r="B6" s="7"/>
      <c r="C6" s="7"/>
      <c r="D6" s="7"/>
      <c r="E6" s="7"/>
      <c r="F6" s="7"/>
      <c r="G6" s="7"/>
      <c r="H6" s="240"/>
    </row>
    <row r="7" spans="1:8" ht="15.95" customHeight="1">
      <c r="A7" s="567"/>
      <c r="B7" s="568" t="str">
        <f>'Name List'!B9</f>
        <v>MEN'S EPEE</v>
      </c>
      <c r="C7" s="567" t="s">
        <v>291</v>
      </c>
      <c r="D7" s="567"/>
      <c r="E7" s="567"/>
      <c r="F7" s="567"/>
      <c r="G7" s="567"/>
      <c r="H7" s="292"/>
    </row>
    <row r="8" spans="1:8" ht="15.95" customHeight="1"/>
    <row r="9" spans="1:8" s="3" customFormat="1" ht="15.95" customHeight="1">
      <c r="A9" s="33" t="s">
        <v>14</v>
      </c>
      <c r="B9" s="33" t="s">
        <v>15</v>
      </c>
      <c r="C9" s="199" t="s">
        <v>165</v>
      </c>
      <c r="D9" s="33" t="s">
        <v>17</v>
      </c>
      <c r="E9" s="33" t="s">
        <v>18</v>
      </c>
      <c r="F9" s="33" t="s">
        <v>19</v>
      </c>
      <c r="G9" s="199" t="s">
        <v>20</v>
      </c>
      <c r="H9" s="199" t="s">
        <v>167</v>
      </c>
    </row>
    <row r="10" spans="1:8" ht="15.95" customHeight="1">
      <c r="A10" s="29">
        <v>1</v>
      </c>
      <c r="B10" s="269" t="str">
        <f>Pool!B11</f>
        <v>K. G. VENKATESHWAR</v>
      </c>
      <c r="C10" s="303" t="str">
        <f>Pool!C11</f>
        <v>MAD</v>
      </c>
      <c r="D10" s="2">
        <f>Pool!L11</f>
        <v>1</v>
      </c>
      <c r="E10" s="270">
        <f>Pool!R11</f>
        <v>0.16666666666666666</v>
      </c>
      <c r="F10" s="266">
        <f>Pool!P11</f>
        <v>-11</v>
      </c>
      <c r="G10" s="291">
        <f>Pool!N11</f>
        <v>15</v>
      </c>
      <c r="H10" s="697" t="s">
        <v>40</v>
      </c>
    </row>
    <row r="11" spans="1:8" ht="15.95" customHeight="1">
      <c r="A11" s="29">
        <v>2</v>
      </c>
      <c r="B11" s="303" t="str">
        <f>Pool!B12</f>
        <v>V.S. RISHI</v>
      </c>
      <c r="C11" s="303" t="str">
        <f>Pool!C12</f>
        <v>CHE</v>
      </c>
      <c r="D11" s="2"/>
      <c r="E11" s="270">
        <f>Pool!R12</f>
        <v>0.33333333333333331</v>
      </c>
      <c r="F11" s="291">
        <f>Pool!P12</f>
        <v>-3</v>
      </c>
      <c r="G11" s="291">
        <f>Pool!N12</f>
        <v>17</v>
      </c>
      <c r="H11" s="698"/>
    </row>
    <row r="12" spans="1:8" ht="15.95" customHeight="1">
      <c r="A12" s="29">
        <v>3</v>
      </c>
      <c r="B12" s="303" t="str">
        <f>Pool!B13</f>
        <v>P. SIVA SUBRAMANIYAN</v>
      </c>
      <c r="C12" s="303" t="str">
        <f>Pool!C13</f>
        <v>KARUR</v>
      </c>
      <c r="D12" s="2"/>
      <c r="E12" s="270">
        <f>Pool!R13</f>
        <v>1</v>
      </c>
      <c r="F12" s="291">
        <f>Pool!P13</f>
        <v>24</v>
      </c>
      <c r="G12" s="291">
        <f>Pool!N13</f>
        <v>28</v>
      </c>
      <c r="H12" s="698"/>
    </row>
    <row r="13" spans="1:8" ht="15.95" customHeight="1">
      <c r="A13" s="210">
        <v>4</v>
      </c>
      <c r="B13" s="303" t="str">
        <f>Pool!B14</f>
        <v>K. KAVIN</v>
      </c>
      <c r="C13" s="303" t="str">
        <f>Pool!C14</f>
        <v>COIM</v>
      </c>
      <c r="D13" s="2"/>
      <c r="E13" s="270">
        <f>Pool!R14</f>
        <v>0.5</v>
      </c>
      <c r="F13" s="291">
        <f>Pool!P14</f>
        <v>-3</v>
      </c>
      <c r="G13" s="291">
        <f>Pool!N14</f>
        <v>14</v>
      </c>
      <c r="H13" s="698"/>
    </row>
    <row r="14" spans="1:8" ht="15.95" customHeight="1">
      <c r="A14" s="210">
        <v>5</v>
      </c>
      <c r="B14" s="303" t="str">
        <f>Pool!B15</f>
        <v>M. JEEVANANDHAM</v>
      </c>
      <c r="C14" s="303" t="str">
        <f>Pool!C15</f>
        <v>SLM</v>
      </c>
      <c r="D14" s="2"/>
      <c r="E14" s="270">
        <f>Pool!R15</f>
        <v>0.66666666666666663</v>
      </c>
      <c r="F14" s="291">
        <f>Pool!P15</f>
        <v>11</v>
      </c>
      <c r="G14" s="291">
        <f>Pool!N15</f>
        <v>23</v>
      </c>
      <c r="H14" s="698"/>
    </row>
    <row r="15" spans="1:8" ht="15.95" customHeight="1">
      <c r="A15" s="210">
        <v>6</v>
      </c>
      <c r="B15" s="303" t="str">
        <f>Pool!B16</f>
        <v>B.M.GOWTHAM</v>
      </c>
      <c r="C15" s="303" t="str">
        <f>Pool!C16</f>
        <v>NKL</v>
      </c>
      <c r="D15" s="2"/>
      <c r="E15" s="270">
        <f>Pool!R16</f>
        <v>0.83333333333333337</v>
      </c>
      <c r="F15" s="291">
        <f>Pool!P16</f>
        <v>9</v>
      </c>
      <c r="G15" s="291">
        <f>Pool!N16</f>
        <v>27</v>
      </c>
      <c r="H15" s="698"/>
    </row>
    <row r="16" spans="1:8" ht="15.95" customHeight="1">
      <c r="A16" s="210">
        <v>7</v>
      </c>
      <c r="B16" s="303" t="str">
        <f>Pool!B17</f>
        <v>SANAULLA C</v>
      </c>
      <c r="C16" s="303" t="str">
        <f>Pool!C17</f>
        <v>KRI</v>
      </c>
      <c r="D16" s="2"/>
      <c r="E16" s="270">
        <f>Pool!R17</f>
        <v>0</v>
      </c>
      <c r="F16" s="291">
        <f>Pool!P17</f>
        <v>-27</v>
      </c>
      <c r="G16" s="291">
        <f>Pool!N17</f>
        <v>3</v>
      </c>
      <c r="H16" s="699"/>
    </row>
    <row r="17" spans="1:8" ht="15.95" customHeight="1">
      <c r="A17" s="210">
        <v>8</v>
      </c>
      <c r="B17" s="269" t="str">
        <f>Pool!B37</f>
        <v>S.RAGUL</v>
      </c>
      <c r="C17" s="303" t="str">
        <f>Pool!C37</f>
        <v>NKL</v>
      </c>
      <c r="D17" s="2"/>
      <c r="E17" s="270">
        <f>Pool!R37</f>
        <v>0.5</v>
      </c>
      <c r="F17" s="266">
        <f>Pool!P37</f>
        <v>2</v>
      </c>
      <c r="G17" s="291">
        <f>Pool!N37</f>
        <v>24</v>
      </c>
      <c r="H17" s="697" t="s">
        <v>41</v>
      </c>
    </row>
    <row r="18" spans="1:8" ht="15.95" customHeight="1">
      <c r="A18" s="210">
        <v>9</v>
      </c>
      <c r="B18" s="303" t="str">
        <f>Pool!B38</f>
        <v>R. K. HARI PRASATH</v>
      </c>
      <c r="C18" s="303" t="str">
        <f>Pool!C38</f>
        <v>MAD</v>
      </c>
      <c r="D18" s="2"/>
      <c r="E18" s="270">
        <f>Pool!R38</f>
        <v>0.33333333333333331</v>
      </c>
      <c r="F18" s="291">
        <f>Pool!P38</f>
        <v>-7</v>
      </c>
      <c r="G18" s="291">
        <f>Pool!N38</f>
        <v>21</v>
      </c>
      <c r="H18" s="698"/>
    </row>
    <row r="19" spans="1:8" ht="15.95" customHeight="1">
      <c r="A19" s="210">
        <v>10</v>
      </c>
      <c r="B19" s="303" t="str">
        <f>Pool!B39</f>
        <v>S.JABASKERLIN</v>
      </c>
      <c r="C19" s="303" t="str">
        <f>Pool!C39</f>
        <v>KK</v>
      </c>
      <c r="D19" s="2"/>
      <c r="E19" s="270">
        <f>Pool!R39</f>
        <v>0.66666666666666663</v>
      </c>
      <c r="F19" s="291">
        <f>Pool!P39</f>
        <v>5</v>
      </c>
      <c r="G19" s="291">
        <f>Pool!N39</f>
        <v>24</v>
      </c>
      <c r="H19" s="698"/>
    </row>
    <row r="20" spans="1:8" ht="15.95" customHeight="1">
      <c r="A20" s="210">
        <v>11</v>
      </c>
      <c r="B20" s="303" t="str">
        <f>Pool!B40</f>
        <v>SUNDARA MOORTHY</v>
      </c>
      <c r="C20" s="303" t="str">
        <f>Pool!C40</f>
        <v>TRI</v>
      </c>
      <c r="D20" s="2"/>
      <c r="E20" s="270">
        <f>Pool!R40</f>
        <v>0.33333333333333331</v>
      </c>
      <c r="F20" s="291">
        <f>Pool!P40</f>
        <v>-4</v>
      </c>
      <c r="G20" s="291">
        <f>Pool!N40</f>
        <v>21</v>
      </c>
      <c r="H20" s="698"/>
    </row>
    <row r="21" spans="1:8" ht="15.95" customHeight="1">
      <c r="A21" s="210">
        <v>12</v>
      </c>
      <c r="B21" s="303" t="str">
        <f>Pool!B41</f>
        <v>SUBHASH</v>
      </c>
      <c r="C21" s="303" t="str">
        <f>Pool!C41</f>
        <v>SLM</v>
      </c>
      <c r="D21" s="2"/>
      <c r="E21" s="270">
        <f>Pool!R41</f>
        <v>0.16666666666666666</v>
      </c>
      <c r="F21" s="291">
        <f>Pool!P41</f>
        <v>-11</v>
      </c>
      <c r="G21" s="291">
        <f>Pool!N41</f>
        <v>17</v>
      </c>
      <c r="H21" s="698"/>
    </row>
    <row r="22" spans="1:8" ht="15.95" customHeight="1">
      <c r="A22" s="210">
        <v>13</v>
      </c>
      <c r="B22" s="303" t="str">
        <f>Pool!B42</f>
        <v>K.S. AJITH KUMAR</v>
      </c>
      <c r="C22" s="303" t="str">
        <f>Pool!C42</f>
        <v>CHE</v>
      </c>
      <c r="D22" s="2"/>
      <c r="E22" s="270">
        <f>Pool!R42</f>
        <v>1</v>
      </c>
      <c r="F22" s="291">
        <f>Pool!P42</f>
        <v>13</v>
      </c>
      <c r="G22" s="291">
        <f>Pool!N42</f>
        <v>29</v>
      </c>
      <c r="H22" s="698"/>
    </row>
    <row r="23" spans="1:8" ht="15.95" customHeight="1">
      <c r="A23" s="210">
        <v>14</v>
      </c>
      <c r="B23" s="303" t="str">
        <f>Pool!B43</f>
        <v>GOKUL M</v>
      </c>
      <c r="C23" s="303" t="str">
        <f>Pool!C43</f>
        <v>KRI</v>
      </c>
      <c r="D23" s="2"/>
      <c r="E23" s="270">
        <f>Pool!R43</f>
        <v>0.5</v>
      </c>
      <c r="F23" s="291">
        <f>Pool!P43</f>
        <v>2</v>
      </c>
      <c r="G23" s="291">
        <f>Pool!N43</f>
        <v>24</v>
      </c>
      <c r="H23" s="699"/>
    </row>
    <row r="24" spans="1:8" ht="15.95" customHeight="1">
      <c r="A24" s="210">
        <v>15</v>
      </c>
      <c r="B24" s="269" t="str">
        <f>Pool!B63</f>
        <v>A.KARAN</v>
      </c>
      <c r="C24" s="303" t="str">
        <f>Pool!C63</f>
        <v>NKL</v>
      </c>
      <c r="D24" s="2"/>
      <c r="E24" s="270">
        <f>Pool!R63</f>
        <v>0.5</v>
      </c>
      <c r="F24" s="266">
        <f>Pool!P63</f>
        <v>1</v>
      </c>
      <c r="G24" s="291">
        <f>Pool!N63</f>
        <v>26</v>
      </c>
      <c r="H24" s="697" t="s">
        <v>158</v>
      </c>
    </row>
    <row r="25" spans="1:8" ht="15.95" customHeight="1">
      <c r="A25" s="210">
        <v>16</v>
      </c>
      <c r="B25" s="303" t="str">
        <f>Pool!B64</f>
        <v>R. VIMALRAJ</v>
      </c>
      <c r="C25" s="303" t="str">
        <f>Pool!C64</f>
        <v>MAD</v>
      </c>
      <c r="D25" s="2"/>
      <c r="E25" s="270">
        <f>Pool!R64</f>
        <v>0.5</v>
      </c>
      <c r="F25" s="291">
        <f>Pool!P64</f>
        <v>3</v>
      </c>
      <c r="G25" s="291">
        <f>Pool!N64</f>
        <v>26</v>
      </c>
      <c r="H25" s="698"/>
    </row>
    <row r="26" spans="1:8" ht="15.95" customHeight="1">
      <c r="A26" s="210">
        <v>17</v>
      </c>
      <c r="B26" s="303" t="str">
        <f>Pool!B65</f>
        <v>IRSHATH KUMAR</v>
      </c>
      <c r="C26" s="303" t="str">
        <f>Pool!C65</f>
        <v>TRI</v>
      </c>
      <c r="D26" s="2"/>
      <c r="E26" s="270">
        <f>Pool!R65</f>
        <v>1</v>
      </c>
      <c r="F26" s="291">
        <f>Pool!P65</f>
        <v>14</v>
      </c>
      <c r="G26" s="291">
        <f>Pool!N65</f>
        <v>30</v>
      </c>
      <c r="H26" s="698"/>
    </row>
    <row r="27" spans="1:8" ht="15.95" customHeight="1">
      <c r="A27" s="210">
        <v>18</v>
      </c>
      <c r="B27" s="303" t="str">
        <f>Pool!B66</f>
        <v>SHREENATH</v>
      </c>
      <c r="C27" s="303" t="str">
        <f>Pool!C66</f>
        <v>ERD</v>
      </c>
      <c r="D27" s="2"/>
      <c r="E27" s="270">
        <f>Pool!R66</f>
        <v>0</v>
      </c>
      <c r="F27" s="291">
        <f>Pool!P66</f>
        <v>-17</v>
      </c>
      <c r="G27" s="291">
        <f>Pool!N66</f>
        <v>13</v>
      </c>
      <c r="H27" s="698"/>
    </row>
    <row r="28" spans="1:8" ht="15.95" customHeight="1">
      <c r="A28" s="210">
        <v>19</v>
      </c>
      <c r="B28" s="303" t="str">
        <f>Pool!B67</f>
        <v>M.MAHESH</v>
      </c>
      <c r="C28" s="303" t="str">
        <f>Pool!C67</f>
        <v>KK</v>
      </c>
      <c r="D28" s="2"/>
      <c r="E28" s="270">
        <f>Pool!R67</f>
        <v>0.5</v>
      </c>
      <c r="F28" s="291">
        <f>Pool!P67</f>
        <v>2</v>
      </c>
      <c r="G28" s="291">
        <f>Pool!N67</f>
        <v>26</v>
      </c>
      <c r="H28" s="698"/>
    </row>
    <row r="29" spans="1:8" ht="15.95" customHeight="1">
      <c r="A29" s="210">
        <v>20</v>
      </c>
      <c r="B29" s="303" t="str">
        <f>Pool!B68</f>
        <v>B.SRIVATHSAN</v>
      </c>
      <c r="C29" s="303" t="str">
        <f>Pool!C68</f>
        <v>KAN</v>
      </c>
      <c r="D29" s="2"/>
      <c r="E29" s="270">
        <f>Pool!R68</f>
        <v>0.66666666666666663</v>
      </c>
      <c r="F29" s="291">
        <f>Pool!P68</f>
        <v>2</v>
      </c>
      <c r="G29" s="291">
        <f>Pool!N68</f>
        <v>26</v>
      </c>
      <c r="H29" s="698"/>
    </row>
    <row r="30" spans="1:8" ht="15.95" customHeight="1">
      <c r="A30" s="210">
        <v>21</v>
      </c>
      <c r="B30" s="303" t="str">
        <f>Pool!B69</f>
        <v>SHANMUGA SANTHOSH</v>
      </c>
      <c r="C30" s="303" t="str">
        <f>Pool!C69</f>
        <v>SLM</v>
      </c>
      <c r="D30" s="2"/>
      <c r="E30" s="270">
        <f>Pool!R69</f>
        <v>0.33333333333333331</v>
      </c>
      <c r="F30" s="291">
        <f>Pool!P69</f>
        <v>-5</v>
      </c>
      <c r="G30" s="291">
        <f>Pool!N69</f>
        <v>22</v>
      </c>
      <c r="H30" s="699"/>
    </row>
    <row r="31" spans="1:8" ht="15.95" customHeight="1">
      <c r="A31" s="210">
        <v>22</v>
      </c>
      <c r="B31" s="269" t="str">
        <f>Pool!B89</f>
        <v>R.V.JEGAN</v>
      </c>
      <c r="C31" s="303" t="str">
        <f>Pool!C89</f>
        <v>KK</v>
      </c>
      <c r="D31" s="2"/>
      <c r="E31" s="270">
        <f>Pool!R89</f>
        <v>0.8</v>
      </c>
      <c r="F31" s="266">
        <f>Pool!P89</f>
        <v>10</v>
      </c>
      <c r="G31" s="291">
        <f>Pool!N89</f>
        <v>24</v>
      </c>
      <c r="H31" s="697" t="s">
        <v>67</v>
      </c>
    </row>
    <row r="32" spans="1:8" ht="15.95" customHeight="1">
      <c r="A32" s="266">
        <v>23</v>
      </c>
      <c r="B32" s="303" t="str">
        <f>Pool!B90</f>
        <v>P S KARTHICK</v>
      </c>
      <c r="C32" s="303" t="str">
        <f>Pool!C90</f>
        <v>ERD</v>
      </c>
      <c r="D32" s="2"/>
      <c r="E32" s="270">
        <f>Pool!R90</f>
        <v>0.4</v>
      </c>
      <c r="F32" s="291">
        <f>Pool!P90</f>
        <v>-1</v>
      </c>
      <c r="G32" s="291">
        <f>Pool!N90</f>
        <v>19</v>
      </c>
      <c r="H32" s="698"/>
    </row>
    <row r="33" spans="1:8" ht="15.95" customHeight="1">
      <c r="A33" s="266">
        <v>24</v>
      </c>
      <c r="B33" s="303" t="str">
        <f>Pool!B91</f>
        <v>BARATHRAJ</v>
      </c>
      <c r="C33" s="303" t="str">
        <f>Pool!C91</f>
        <v>TRI</v>
      </c>
      <c r="D33" s="2"/>
      <c r="E33" s="270">
        <f>Pool!R91</f>
        <v>0.2</v>
      </c>
      <c r="F33" s="291">
        <f>Pool!P91</f>
        <v>-11</v>
      </c>
      <c r="G33" s="291">
        <f>Pool!N91</f>
        <v>10</v>
      </c>
      <c r="H33" s="698"/>
    </row>
    <row r="34" spans="1:8" ht="15.95" customHeight="1">
      <c r="A34" s="266">
        <v>25</v>
      </c>
      <c r="B34" s="303" t="str">
        <f>Pool!B92</f>
        <v>R. SHANKAR NARAYANAN</v>
      </c>
      <c r="C34" s="303" t="str">
        <f>Pool!C92</f>
        <v>CHE</v>
      </c>
      <c r="D34" s="2"/>
      <c r="E34" s="270">
        <f>Pool!R92</f>
        <v>1</v>
      </c>
      <c r="F34" s="291">
        <f>Pool!P92</f>
        <v>17</v>
      </c>
      <c r="G34" s="291">
        <f>Pool!N92</f>
        <v>25</v>
      </c>
      <c r="H34" s="698"/>
    </row>
    <row r="35" spans="1:8" ht="15.95" customHeight="1">
      <c r="A35" s="291">
        <v>26</v>
      </c>
      <c r="B35" s="303" t="str">
        <f>Pool!B93</f>
        <v>S.SABARI ILANCHELIAN</v>
      </c>
      <c r="C35" s="303" t="str">
        <f>Pool!C93</f>
        <v>NKL</v>
      </c>
      <c r="D35" s="2"/>
      <c r="E35" s="270">
        <f>Pool!R93</f>
        <v>0.6</v>
      </c>
      <c r="F35" s="291">
        <f>Pool!P93</f>
        <v>2</v>
      </c>
      <c r="G35" s="291">
        <f>Pool!N93</f>
        <v>20</v>
      </c>
      <c r="H35" s="698"/>
    </row>
    <row r="36" spans="1:8" ht="15.95" customHeight="1">
      <c r="A36" s="291">
        <v>27</v>
      </c>
      <c r="B36" s="303" t="str">
        <f>Pool!B94</f>
        <v>S.DHANANSEZHIYAN</v>
      </c>
      <c r="C36" s="303" t="str">
        <f>Pool!C94</f>
        <v>KAN</v>
      </c>
      <c r="D36" s="2"/>
      <c r="E36" s="270">
        <f>Pool!R94</f>
        <v>0</v>
      </c>
      <c r="F36" s="291">
        <f>Pool!P94</f>
        <v>-17</v>
      </c>
      <c r="G36" s="291">
        <f>Pool!N94</f>
        <v>8</v>
      </c>
      <c r="H36" s="698"/>
    </row>
    <row r="37" spans="1:8" ht="15.95" customHeight="1">
      <c r="A37" s="291">
        <v>28</v>
      </c>
      <c r="B37" s="303">
        <f>Pool!B95</f>
        <v>0</v>
      </c>
      <c r="C37" s="303">
        <f>Pool!C95</f>
        <v>0</v>
      </c>
      <c r="D37" s="2"/>
      <c r="E37" s="270" t="e">
        <f>Pool!R95</f>
        <v>#DIV/0!</v>
      </c>
      <c r="F37" s="291">
        <f>Pool!P95</f>
        <v>0</v>
      </c>
      <c r="G37" s="291">
        <f>Pool!N95</f>
        <v>0</v>
      </c>
      <c r="H37" s="699"/>
    </row>
    <row r="38" spans="1:8" ht="15.95" customHeight="1">
      <c r="A38" s="291">
        <v>29</v>
      </c>
      <c r="B38" s="303" t="str">
        <f>Pool!B115</f>
        <v>RANJITH KUMAR</v>
      </c>
      <c r="C38" s="303" t="str">
        <f>Pool!C115</f>
        <v>TRI</v>
      </c>
      <c r="D38" s="2"/>
      <c r="E38" s="270">
        <f>Pool!R115</f>
        <v>0.6</v>
      </c>
      <c r="F38" s="291">
        <f>Pool!P115</f>
        <v>5</v>
      </c>
      <c r="G38" s="291">
        <f>Pool!N115</f>
        <v>19</v>
      </c>
      <c r="H38" s="697" t="s">
        <v>157</v>
      </c>
    </row>
    <row r="39" spans="1:8" ht="15.95" customHeight="1">
      <c r="A39" s="291">
        <v>30</v>
      </c>
      <c r="B39" s="303" t="str">
        <f>Pool!B116</f>
        <v>K.JAGATHISH</v>
      </c>
      <c r="C39" s="303" t="str">
        <f>Pool!C116</f>
        <v>KAN</v>
      </c>
      <c r="D39" s="2"/>
      <c r="E39" s="270">
        <f>Pool!R116</f>
        <v>0.2</v>
      </c>
      <c r="F39" s="291">
        <f>Pool!P116</f>
        <v>-15</v>
      </c>
      <c r="G39" s="291">
        <f>Pool!N116</f>
        <v>7</v>
      </c>
      <c r="H39" s="698"/>
    </row>
    <row r="40" spans="1:8" ht="15.95" customHeight="1">
      <c r="A40" s="291">
        <v>31</v>
      </c>
      <c r="B40" s="303" t="str">
        <f>Pool!B117</f>
        <v>T.LIBIN</v>
      </c>
      <c r="C40" s="303" t="str">
        <f>Pool!C117</f>
        <v>KK</v>
      </c>
      <c r="D40" s="2"/>
      <c r="E40" s="270">
        <f>Pool!R117</f>
        <v>0.8</v>
      </c>
      <c r="F40" s="291">
        <f>Pool!P117</f>
        <v>11</v>
      </c>
      <c r="G40" s="291">
        <f>Pool!N117</f>
        <v>23</v>
      </c>
      <c r="H40" s="698"/>
    </row>
    <row r="41" spans="1:8" ht="15.95" customHeight="1">
      <c r="A41" s="291">
        <v>32</v>
      </c>
      <c r="B41" s="303" t="str">
        <f>Pool!B118</f>
        <v>VIGNESH KUMAR</v>
      </c>
      <c r="C41" s="303" t="str">
        <f>Pool!C118</f>
        <v>SLM</v>
      </c>
      <c r="D41" s="2"/>
      <c r="E41" s="270">
        <f>Pool!R118</f>
        <v>0.6</v>
      </c>
      <c r="F41" s="291">
        <f>Pool!P118</f>
        <v>6</v>
      </c>
      <c r="G41" s="291">
        <f>Pool!N118</f>
        <v>21</v>
      </c>
      <c r="H41" s="698"/>
    </row>
    <row r="42" spans="1:8" ht="15.95" customHeight="1">
      <c r="A42" s="291">
        <v>33</v>
      </c>
      <c r="B42" s="303" t="str">
        <f>Pool!B119</f>
        <v>C. R. GOKULA KANNAN</v>
      </c>
      <c r="C42" s="303" t="str">
        <f>Pool!C119</f>
        <v>MAD</v>
      </c>
      <c r="D42" s="2"/>
      <c r="E42" s="270">
        <f>Pool!R119</f>
        <v>0</v>
      </c>
      <c r="F42" s="291">
        <f>Pool!P119</f>
        <v>-20</v>
      </c>
      <c r="G42" s="291">
        <f>Pool!N119</f>
        <v>5</v>
      </c>
      <c r="H42" s="698"/>
    </row>
    <row r="43" spans="1:8" ht="15.95" customHeight="1">
      <c r="A43" s="291">
        <v>34</v>
      </c>
      <c r="B43" s="303" t="str">
        <f>Pool!B120</f>
        <v>S.ARAVIND BABU</v>
      </c>
      <c r="C43" s="303" t="str">
        <f>Pool!C120</f>
        <v>VEL</v>
      </c>
      <c r="D43" s="2"/>
      <c r="E43" s="270">
        <f>Pool!R120</f>
        <v>0.8</v>
      </c>
      <c r="F43" s="291">
        <f>Pool!P120</f>
        <v>13</v>
      </c>
      <c r="G43" s="291">
        <f>Pool!N120</f>
        <v>24</v>
      </c>
      <c r="H43" s="698"/>
    </row>
    <row r="44" spans="1:8" ht="15.95" customHeight="1">
      <c r="A44" s="291">
        <v>35</v>
      </c>
      <c r="B44" s="303">
        <f>Pool!B121</f>
        <v>0</v>
      </c>
      <c r="C44" s="303">
        <f>Pool!C121</f>
        <v>0</v>
      </c>
      <c r="D44" s="2"/>
      <c r="E44" s="270" t="e">
        <f>Pool!R121</f>
        <v>#DIV/0!</v>
      </c>
      <c r="F44" s="291">
        <f>Pool!P121</f>
        <v>0</v>
      </c>
      <c r="G44" s="291">
        <f>Pool!N121</f>
        <v>0</v>
      </c>
      <c r="H44" s="699"/>
    </row>
    <row r="45" spans="1:8" ht="15.95" customHeight="1">
      <c r="A45" s="291">
        <v>36</v>
      </c>
      <c r="B45" s="303">
        <f>Pool!B141</f>
        <v>0</v>
      </c>
      <c r="C45" s="303">
        <f>Pool!C141</f>
        <v>0</v>
      </c>
      <c r="D45" s="2"/>
      <c r="E45" s="270" t="e">
        <f>Pool!R141</f>
        <v>#DIV/0!</v>
      </c>
      <c r="F45" s="291">
        <f>Pool!P141</f>
        <v>0</v>
      </c>
      <c r="G45" s="291">
        <f>Pool!N141</f>
        <v>0</v>
      </c>
      <c r="H45" s="697" t="s">
        <v>166</v>
      </c>
    </row>
    <row r="46" spans="1:8" ht="15.95" customHeight="1">
      <c r="A46" s="291">
        <v>37</v>
      </c>
      <c r="B46" s="303">
        <f>Pool!B142</f>
        <v>0</v>
      </c>
      <c r="C46" s="303">
        <f>Pool!C142</f>
        <v>0</v>
      </c>
      <c r="D46" s="2"/>
      <c r="E46" s="270" t="e">
        <f>Pool!R142</f>
        <v>#DIV/0!</v>
      </c>
      <c r="F46" s="291">
        <f>Pool!P142</f>
        <v>0</v>
      </c>
      <c r="G46" s="291">
        <f>Pool!N142</f>
        <v>0</v>
      </c>
      <c r="H46" s="698"/>
    </row>
    <row r="47" spans="1:8" ht="15.95" customHeight="1">
      <c r="A47" s="291">
        <v>38</v>
      </c>
      <c r="B47" s="303">
        <f>Pool!B143</f>
        <v>0</v>
      </c>
      <c r="C47" s="303">
        <f>Pool!C143</f>
        <v>0</v>
      </c>
      <c r="D47" s="2"/>
      <c r="E47" s="270" t="e">
        <f>Pool!R143</f>
        <v>#DIV/0!</v>
      </c>
      <c r="F47" s="291">
        <f>Pool!P143</f>
        <v>0</v>
      </c>
      <c r="G47" s="291">
        <f>Pool!N143</f>
        <v>0</v>
      </c>
      <c r="H47" s="698"/>
    </row>
    <row r="48" spans="1:8" ht="15.95" customHeight="1">
      <c r="A48" s="291">
        <v>39</v>
      </c>
      <c r="B48" s="303">
        <f>Pool!B144</f>
        <v>0</v>
      </c>
      <c r="C48" s="303">
        <f>Pool!C144</f>
        <v>0</v>
      </c>
      <c r="D48" s="2"/>
      <c r="E48" s="270" t="e">
        <f>Pool!R144</f>
        <v>#DIV/0!</v>
      </c>
      <c r="F48" s="291">
        <f>Pool!P144</f>
        <v>0</v>
      </c>
      <c r="G48" s="291">
        <f>Pool!N144</f>
        <v>0</v>
      </c>
      <c r="H48" s="698"/>
    </row>
    <row r="49" spans="1:8" ht="15.95" customHeight="1">
      <c r="A49" s="291">
        <v>40</v>
      </c>
      <c r="B49" s="303">
        <f>Pool!B145</f>
        <v>0</v>
      </c>
      <c r="C49" s="303">
        <f>Pool!C145</f>
        <v>0</v>
      </c>
      <c r="D49" s="2"/>
      <c r="E49" s="270" t="e">
        <f>Pool!R145</f>
        <v>#DIV/0!</v>
      </c>
      <c r="F49" s="291">
        <f>Pool!P145</f>
        <v>0</v>
      </c>
      <c r="G49" s="291">
        <f>Pool!N145</f>
        <v>0</v>
      </c>
      <c r="H49" s="698"/>
    </row>
    <row r="50" spans="1:8" ht="15.95" customHeight="1">
      <c r="A50" s="291">
        <v>41</v>
      </c>
      <c r="B50" s="303">
        <f>Pool!B146</f>
        <v>0</v>
      </c>
      <c r="C50" s="303">
        <f>Pool!C146</f>
        <v>0</v>
      </c>
      <c r="D50" s="2"/>
      <c r="E50" s="270" t="e">
        <f>Pool!R146</f>
        <v>#DIV/0!</v>
      </c>
      <c r="F50" s="291">
        <f>Pool!P146</f>
        <v>0</v>
      </c>
      <c r="G50" s="291">
        <f>Pool!N146</f>
        <v>0</v>
      </c>
      <c r="H50" s="698"/>
    </row>
    <row r="51" spans="1:8" ht="15.95" customHeight="1">
      <c r="A51" s="291">
        <v>42</v>
      </c>
      <c r="B51" s="303">
        <f>Pool!B147</f>
        <v>0</v>
      </c>
      <c r="C51" s="303">
        <f>Pool!C147</f>
        <v>0</v>
      </c>
      <c r="D51" s="2"/>
      <c r="E51" s="270" t="e">
        <f>Pool!R147</f>
        <v>#DIV/0!</v>
      </c>
      <c r="F51" s="291">
        <f>Pool!P147</f>
        <v>0</v>
      </c>
      <c r="G51" s="291">
        <f>Pool!N147</f>
        <v>0</v>
      </c>
      <c r="H51" s="699"/>
    </row>
    <row r="52" spans="1:8" ht="15.95" customHeight="1">
      <c r="A52" s="81"/>
      <c r="B52" s="82"/>
      <c r="C52" s="81"/>
      <c r="D52" s="81"/>
      <c r="E52" s="367"/>
      <c r="F52" s="81"/>
      <c r="G52" s="81"/>
      <c r="H52" s="81"/>
    </row>
    <row r="53" spans="1:8" ht="15.95" customHeight="1">
      <c r="B53" s="55"/>
      <c r="C53" s="241"/>
      <c r="D53" s="32"/>
      <c r="E53" s="55"/>
      <c r="F53" s="32"/>
    </row>
    <row r="54" spans="1:8" ht="15.95" customHeight="1">
      <c r="A54" s="81"/>
      <c r="B54" s="214" t="s">
        <v>110</v>
      </c>
      <c r="C54" s="239"/>
      <c r="D54" s="32"/>
      <c r="E54" s="214" t="s">
        <v>161</v>
      </c>
      <c r="F54" s="32"/>
    </row>
    <row r="55" spans="1:8" ht="15.95" customHeight="1">
      <c r="A55" s="81"/>
      <c r="B55" s="239"/>
      <c r="C55" s="239"/>
      <c r="D55" s="85"/>
      <c r="E55" s="32"/>
      <c r="F55" s="55"/>
      <c r="G55" s="32"/>
      <c r="H55" s="32"/>
    </row>
    <row r="56" spans="1:8" ht="15.95" customHeight="1">
      <c r="A56" s="81"/>
      <c r="B56" s="31"/>
      <c r="C56" s="81"/>
      <c r="D56" s="43"/>
      <c r="E56" s="32"/>
      <c r="F56" s="214"/>
      <c r="G56" s="32"/>
      <c r="H56" s="32"/>
    </row>
    <row r="57" spans="1:8" ht="15.95" customHeight="1">
      <c r="A57" s="695"/>
      <c r="B57" s="695"/>
      <c r="C57" s="695"/>
      <c r="D57" s="695"/>
      <c r="E57" s="695"/>
      <c r="F57" s="695"/>
      <c r="G57" s="695"/>
      <c r="H57" s="289"/>
    </row>
    <row r="58" spans="1:8" ht="15.95" customHeight="1">
      <c r="A58" s="696"/>
      <c r="B58" s="696"/>
      <c r="C58" s="696"/>
      <c r="D58" s="696"/>
      <c r="E58" s="696"/>
      <c r="F58" s="696"/>
      <c r="G58" s="696"/>
      <c r="H58" s="290"/>
    </row>
    <row r="59" spans="1:8" ht="15.95" customHeight="1">
      <c r="A59" s="696"/>
      <c r="B59" s="696"/>
      <c r="C59" s="696"/>
      <c r="D59" s="696"/>
      <c r="E59" s="696"/>
      <c r="F59" s="696"/>
      <c r="G59" s="696"/>
      <c r="H59" s="290"/>
    </row>
    <row r="60" spans="1:8" ht="15.95" customHeight="1">
      <c r="A60" s="696"/>
      <c r="B60" s="696"/>
      <c r="C60" s="696"/>
      <c r="D60" s="696"/>
      <c r="E60" s="696"/>
      <c r="F60" s="696"/>
      <c r="G60" s="696"/>
      <c r="H60" s="290"/>
    </row>
    <row r="61" spans="1:8" ht="15.95" customHeight="1" thickBot="1">
      <c r="A61" s="245"/>
      <c r="B61" s="245"/>
      <c r="C61" s="245"/>
      <c r="D61" s="245"/>
      <c r="E61" s="248"/>
      <c r="F61" s="248"/>
      <c r="G61" s="245"/>
      <c r="H61" s="244"/>
    </row>
    <row r="62" spans="1:8" s="243" customFormat="1" ht="15.95" customHeight="1" thickTop="1">
      <c r="A62" s="240"/>
      <c r="B62" s="240"/>
      <c r="C62" s="240"/>
      <c r="D62" s="240"/>
      <c r="E62" s="240"/>
      <c r="F62" s="240"/>
      <c r="G62" s="240"/>
      <c r="H62" s="240"/>
    </row>
    <row r="63" spans="1:8" ht="15.95" customHeight="1">
      <c r="A63" s="567"/>
      <c r="B63" s="568" t="str">
        <f t="shared" ref="B63:C63" si="0">B7</f>
        <v>MEN'S EPEE</v>
      </c>
      <c r="C63" s="567" t="str">
        <f t="shared" si="0"/>
        <v>INDIVIDUAL PRELIMINARY RANKING</v>
      </c>
      <c r="D63" s="567"/>
      <c r="E63" s="567"/>
      <c r="F63" s="567"/>
      <c r="G63" s="567"/>
      <c r="H63" s="292"/>
    </row>
    <row r="64" spans="1:8" ht="15.95" customHeight="1"/>
    <row r="65" spans="1:8" s="3" customFormat="1" ht="15.95" customHeight="1">
      <c r="A65" s="199" t="s">
        <v>14</v>
      </c>
      <c r="B65" s="199" t="s">
        <v>15</v>
      </c>
      <c r="C65" s="199" t="s">
        <v>165</v>
      </c>
      <c r="D65" s="199" t="s">
        <v>17</v>
      </c>
      <c r="E65" s="199" t="s">
        <v>18</v>
      </c>
      <c r="F65" s="199" t="s">
        <v>19</v>
      </c>
      <c r="G65" s="199" t="s">
        <v>20</v>
      </c>
      <c r="H65" s="387"/>
    </row>
    <row r="66" spans="1:8" ht="15.95" customHeight="1">
      <c r="A66" s="291">
        <v>1</v>
      </c>
      <c r="B66" s="303" t="s">
        <v>304</v>
      </c>
      <c r="C66" s="303" t="s">
        <v>325</v>
      </c>
      <c r="D66" s="389"/>
      <c r="E66" s="270">
        <v>1</v>
      </c>
      <c r="F66" s="3">
        <v>24</v>
      </c>
      <c r="G66" s="575">
        <v>28</v>
      </c>
      <c r="H66" s="81"/>
    </row>
    <row r="67" spans="1:8" ht="15.95" customHeight="1">
      <c r="A67" s="291">
        <v>2</v>
      </c>
      <c r="B67" s="303" t="s">
        <v>311</v>
      </c>
      <c r="C67" s="303" t="s">
        <v>329</v>
      </c>
      <c r="D67" s="2"/>
      <c r="E67" s="270">
        <v>1</v>
      </c>
      <c r="F67" s="575">
        <v>17</v>
      </c>
      <c r="G67" s="575">
        <v>25</v>
      </c>
      <c r="H67" s="81"/>
    </row>
    <row r="68" spans="1:8" ht="15.95" customHeight="1">
      <c r="A68" s="291">
        <v>3</v>
      </c>
      <c r="B68" s="303" t="s">
        <v>322</v>
      </c>
      <c r="C68" s="303" t="s">
        <v>333</v>
      </c>
      <c r="D68" s="2"/>
      <c r="E68" s="270">
        <v>1</v>
      </c>
      <c r="F68" s="575">
        <v>14</v>
      </c>
      <c r="G68" s="575">
        <v>30</v>
      </c>
      <c r="H68" s="81"/>
    </row>
    <row r="69" spans="1:8" ht="15.95" customHeight="1">
      <c r="A69" s="291">
        <v>4</v>
      </c>
      <c r="B69" s="303" t="s">
        <v>310</v>
      </c>
      <c r="C69" s="303" t="s">
        <v>329</v>
      </c>
      <c r="D69" s="2"/>
      <c r="E69" s="270">
        <v>1</v>
      </c>
      <c r="F69" s="575">
        <v>13</v>
      </c>
      <c r="G69" s="575">
        <v>29</v>
      </c>
      <c r="H69" s="81"/>
    </row>
    <row r="70" spans="1:8" ht="15.95" customHeight="1">
      <c r="A70" s="291">
        <v>5</v>
      </c>
      <c r="B70" s="303" t="s">
        <v>313</v>
      </c>
      <c r="C70" s="303" t="s">
        <v>330</v>
      </c>
      <c r="D70" s="2"/>
      <c r="E70" s="270">
        <v>0.83333333333333337</v>
      </c>
      <c r="F70" s="575">
        <v>9</v>
      </c>
      <c r="G70" s="575">
        <v>27</v>
      </c>
      <c r="H70" s="81"/>
    </row>
    <row r="71" spans="1:8" ht="15.95" customHeight="1">
      <c r="A71" s="291">
        <v>6</v>
      </c>
      <c r="B71" s="303" t="s">
        <v>343</v>
      </c>
      <c r="C71" s="303" t="s">
        <v>344</v>
      </c>
      <c r="D71" s="2"/>
      <c r="E71" s="270">
        <v>0.8</v>
      </c>
      <c r="F71" s="575">
        <v>13</v>
      </c>
      <c r="G71" s="575">
        <v>24</v>
      </c>
      <c r="H71" s="81"/>
    </row>
    <row r="72" spans="1:8" ht="15.95" customHeight="1">
      <c r="A72" s="291">
        <v>7</v>
      </c>
      <c r="B72" s="303" t="s">
        <v>340</v>
      </c>
      <c r="C72" s="303" t="s">
        <v>339</v>
      </c>
      <c r="D72" s="2"/>
      <c r="E72" s="270">
        <v>0.8</v>
      </c>
      <c r="F72" s="575">
        <v>11</v>
      </c>
      <c r="G72" s="575">
        <v>23</v>
      </c>
      <c r="H72" s="81"/>
    </row>
    <row r="73" spans="1:8" ht="15.95" customHeight="1">
      <c r="A73" s="291">
        <v>8</v>
      </c>
      <c r="B73" s="303" t="s">
        <v>338</v>
      </c>
      <c r="C73" s="303" t="s">
        <v>339</v>
      </c>
      <c r="D73" s="2"/>
      <c r="E73" s="270">
        <v>0.8</v>
      </c>
      <c r="F73" s="575">
        <v>10</v>
      </c>
      <c r="G73" s="575">
        <v>24</v>
      </c>
      <c r="H73" s="81"/>
    </row>
    <row r="74" spans="1:8" ht="15.95" customHeight="1">
      <c r="A74" s="291">
        <v>9</v>
      </c>
      <c r="B74" s="303" t="s">
        <v>300</v>
      </c>
      <c r="C74" s="303" t="s">
        <v>326</v>
      </c>
      <c r="D74" s="2"/>
      <c r="E74" s="270">
        <v>0.66666666666666663</v>
      </c>
      <c r="F74" s="575">
        <v>11</v>
      </c>
      <c r="G74" s="575">
        <v>23</v>
      </c>
      <c r="H74" s="81"/>
    </row>
    <row r="75" spans="1:8" ht="15.95" customHeight="1">
      <c r="A75" s="291">
        <v>10</v>
      </c>
      <c r="B75" s="303" t="s">
        <v>341</v>
      </c>
      <c r="C75" s="303" t="s">
        <v>339</v>
      </c>
      <c r="D75" s="2"/>
      <c r="E75" s="270">
        <v>0.66666666666666663</v>
      </c>
      <c r="F75" s="575">
        <v>5</v>
      </c>
      <c r="G75" s="575">
        <v>24</v>
      </c>
      <c r="H75" s="81"/>
    </row>
    <row r="76" spans="1:8" ht="15.95" customHeight="1">
      <c r="A76" s="291">
        <v>11</v>
      </c>
      <c r="B76" s="303" t="s">
        <v>306</v>
      </c>
      <c r="C76" s="303" t="s">
        <v>328</v>
      </c>
      <c r="D76" s="2"/>
      <c r="E76" s="270">
        <v>0.66666666666666663</v>
      </c>
      <c r="F76" s="575">
        <v>2</v>
      </c>
      <c r="G76" s="575">
        <v>26</v>
      </c>
      <c r="H76" s="81"/>
    </row>
    <row r="77" spans="1:8" ht="15.95" customHeight="1">
      <c r="A77" s="291">
        <v>12</v>
      </c>
      <c r="B77" s="303" t="s">
        <v>301</v>
      </c>
      <c r="C77" s="303" t="s">
        <v>326</v>
      </c>
      <c r="D77" s="2"/>
      <c r="E77" s="270">
        <v>0.6</v>
      </c>
      <c r="F77" s="575">
        <v>6</v>
      </c>
      <c r="G77" s="575">
        <v>21</v>
      </c>
      <c r="H77" s="81"/>
    </row>
    <row r="78" spans="1:8" ht="15.95" customHeight="1">
      <c r="A78" s="291">
        <v>13</v>
      </c>
      <c r="B78" s="303" t="s">
        <v>334</v>
      </c>
      <c r="C78" s="303" t="s">
        <v>333</v>
      </c>
      <c r="D78" s="2"/>
      <c r="E78" s="270">
        <v>0.6</v>
      </c>
      <c r="F78" s="575">
        <v>5</v>
      </c>
      <c r="G78" s="575">
        <v>19</v>
      </c>
      <c r="H78" s="81"/>
    </row>
    <row r="79" spans="1:8" ht="15.95" customHeight="1">
      <c r="A79" s="291">
        <v>14</v>
      </c>
      <c r="B79" s="303" t="s">
        <v>314</v>
      </c>
      <c r="C79" s="303" t="s">
        <v>330</v>
      </c>
      <c r="D79" s="2"/>
      <c r="E79" s="270">
        <v>0.6</v>
      </c>
      <c r="F79" s="575">
        <v>2</v>
      </c>
      <c r="G79" s="575">
        <v>20</v>
      </c>
      <c r="H79" s="81"/>
    </row>
    <row r="80" spans="1:8" ht="15.95" customHeight="1">
      <c r="A80" s="291">
        <v>15</v>
      </c>
      <c r="B80" s="303" t="s">
        <v>318</v>
      </c>
      <c r="C80" s="303" t="s">
        <v>331</v>
      </c>
      <c r="D80" s="2"/>
      <c r="E80" s="270">
        <v>0.5</v>
      </c>
      <c r="F80" s="575">
        <v>3</v>
      </c>
      <c r="G80" s="575">
        <v>26</v>
      </c>
      <c r="H80" s="81"/>
    </row>
    <row r="81" spans="1:8" ht="15.95" customHeight="1">
      <c r="A81" s="291">
        <v>16</v>
      </c>
      <c r="B81" s="303" t="s">
        <v>342</v>
      </c>
      <c r="C81" s="303" t="s">
        <v>339</v>
      </c>
      <c r="D81" s="2"/>
      <c r="E81" s="270">
        <v>0.5</v>
      </c>
      <c r="F81" s="575">
        <v>2</v>
      </c>
      <c r="G81" s="575">
        <v>26</v>
      </c>
      <c r="H81" s="81"/>
    </row>
    <row r="82" spans="1:8" ht="15.95" customHeight="1">
      <c r="A82" s="291">
        <v>17</v>
      </c>
      <c r="B82" s="303" t="s">
        <v>315</v>
      </c>
      <c r="C82" s="303" t="s">
        <v>330</v>
      </c>
      <c r="D82" s="2"/>
      <c r="E82" s="270">
        <v>0.5</v>
      </c>
      <c r="F82" s="575">
        <v>2</v>
      </c>
      <c r="G82" s="575">
        <v>24</v>
      </c>
      <c r="H82" s="81"/>
    </row>
    <row r="83" spans="1:8" ht="15.95" customHeight="1">
      <c r="A83" s="291">
        <v>18</v>
      </c>
      <c r="B83" s="303" t="s">
        <v>321</v>
      </c>
      <c r="C83" s="303" t="s">
        <v>332</v>
      </c>
      <c r="D83" s="2"/>
      <c r="E83" s="270">
        <v>0.5</v>
      </c>
      <c r="F83" s="575">
        <v>2</v>
      </c>
      <c r="G83" s="575">
        <v>24</v>
      </c>
      <c r="H83" s="81"/>
    </row>
    <row r="84" spans="1:8" ht="15.95" customHeight="1">
      <c r="A84" s="291">
        <v>19</v>
      </c>
      <c r="B84" s="303" t="s">
        <v>312</v>
      </c>
      <c r="C84" s="303" t="s">
        <v>330</v>
      </c>
      <c r="D84" s="2"/>
      <c r="E84" s="270">
        <v>0.5</v>
      </c>
      <c r="F84" s="575">
        <v>1</v>
      </c>
      <c r="G84" s="575">
        <v>26</v>
      </c>
      <c r="H84" s="81"/>
    </row>
    <row r="85" spans="1:8" ht="15.95" customHeight="1">
      <c r="A85" s="291">
        <v>20</v>
      </c>
      <c r="B85" s="303" t="s">
        <v>305</v>
      </c>
      <c r="C85" s="303" t="s">
        <v>327</v>
      </c>
      <c r="D85" s="2"/>
      <c r="E85" s="270">
        <v>0.5</v>
      </c>
      <c r="F85" s="575">
        <v>-3</v>
      </c>
      <c r="G85" s="575">
        <v>14</v>
      </c>
      <c r="H85" s="81"/>
    </row>
    <row r="86" spans="1:8" ht="15.95" customHeight="1">
      <c r="A86" s="291">
        <v>21</v>
      </c>
      <c r="B86" s="303" t="s">
        <v>337</v>
      </c>
      <c r="C86" s="303" t="s">
        <v>336</v>
      </c>
      <c r="D86" s="2"/>
      <c r="E86" s="270">
        <v>0.4</v>
      </c>
      <c r="F86" s="575">
        <v>-1</v>
      </c>
      <c r="G86" s="575">
        <v>19</v>
      </c>
      <c r="H86" s="81"/>
    </row>
    <row r="87" spans="1:8" ht="15.95" customHeight="1">
      <c r="A87" s="291">
        <v>22</v>
      </c>
      <c r="B87" s="303" t="s">
        <v>309</v>
      </c>
      <c r="C87" s="303" t="s">
        <v>329</v>
      </c>
      <c r="D87" s="2"/>
      <c r="E87" s="270">
        <v>0.33333333333333331</v>
      </c>
      <c r="F87" s="575">
        <v>-3</v>
      </c>
      <c r="G87" s="575">
        <v>17</v>
      </c>
      <c r="H87" s="81"/>
    </row>
    <row r="88" spans="1:8" ht="15.95" customHeight="1">
      <c r="A88" s="291">
        <v>22</v>
      </c>
      <c r="B88" s="303" t="s">
        <v>323</v>
      </c>
      <c r="C88" s="303" t="s">
        <v>333</v>
      </c>
      <c r="D88" s="2"/>
      <c r="E88" s="270">
        <v>0.33333333333333331</v>
      </c>
      <c r="F88" s="575">
        <v>-4</v>
      </c>
      <c r="G88" s="575">
        <v>21</v>
      </c>
      <c r="H88" s="81"/>
    </row>
    <row r="89" spans="1:8" ht="15.95" customHeight="1">
      <c r="A89" s="291">
        <v>22</v>
      </c>
      <c r="B89" s="303" t="s">
        <v>302</v>
      </c>
      <c r="C89" s="303" t="s">
        <v>326</v>
      </c>
      <c r="D89" s="2"/>
      <c r="E89" s="270">
        <v>0.33333333333333331</v>
      </c>
      <c r="F89" s="575">
        <v>-5</v>
      </c>
      <c r="G89" s="575">
        <v>22</v>
      </c>
      <c r="H89" s="81"/>
    </row>
    <row r="90" spans="1:8" ht="15.95" customHeight="1">
      <c r="A90" s="291">
        <v>25</v>
      </c>
      <c r="B90" s="303" t="s">
        <v>317</v>
      </c>
      <c r="C90" s="303" t="s">
        <v>331</v>
      </c>
      <c r="D90" s="2"/>
      <c r="E90" s="270">
        <v>0.33333333333333331</v>
      </c>
      <c r="F90" s="575">
        <v>-7</v>
      </c>
      <c r="G90" s="575">
        <v>21</v>
      </c>
      <c r="H90" s="81"/>
    </row>
    <row r="91" spans="1:8" ht="15.95" customHeight="1">
      <c r="A91" s="291">
        <v>26</v>
      </c>
      <c r="B91" s="303" t="s">
        <v>324</v>
      </c>
      <c r="C91" s="303" t="s">
        <v>333</v>
      </c>
      <c r="D91" s="2"/>
      <c r="E91" s="270">
        <v>0.2</v>
      </c>
      <c r="F91" s="575">
        <v>-11</v>
      </c>
      <c r="G91" s="575">
        <v>10</v>
      </c>
      <c r="H91" s="81"/>
    </row>
    <row r="92" spans="1:8" ht="15.95" customHeight="1">
      <c r="A92" s="291">
        <v>27</v>
      </c>
      <c r="B92" s="303" t="s">
        <v>308</v>
      </c>
      <c r="C92" s="303" t="s">
        <v>328</v>
      </c>
      <c r="D92" s="2"/>
      <c r="E92" s="270">
        <v>0.2</v>
      </c>
      <c r="F92" s="575">
        <v>-15</v>
      </c>
      <c r="G92" s="575">
        <v>7</v>
      </c>
      <c r="H92" s="81"/>
    </row>
    <row r="93" spans="1:8" ht="15.95" customHeight="1">
      <c r="A93" s="291">
        <v>28</v>
      </c>
      <c r="B93" s="303" t="s">
        <v>303</v>
      </c>
      <c r="C93" s="303" t="s">
        <v>326</v>
      </c>
      <c r="D93" s="2"/>
      <c r="E93" s="270">
        <v>0.16666666666666666</v>
      </c>
      <c r="F93" s="575">
        <v>-11</v>
      </c>
      <c r="G93" s="575">
        <v>17</v>
      </c>
      <c r="H93" s="81"/>
    </row>
    <row r="94" spans="1:8" ht="15.95" customHeight="1">
      <c r="A94" s="291">
        <v>29</v>
      </c>
      <c r="B94" s="303" t="s">
        <v>316</v>
      </c>
      <c r="C94" s="303" t="s">
        <v>331</v>
      </c>
      <c r="D94" s="2">
        <v>1</v>
      </c>
      <c r="E94" s="270">
        <v>0.16666666666666666</v>
      </c>
      <c r="F94" s="575">
        <v>-11</v>
      </c>
      <c r="G94" s="575">
        <v>15</v>
      </c>
      <c r="H94" s="81"/>
    </row>
    <row r="95" spans="1:8" ht="15.95" customHeight="1">
      <c r="A95" s="291">
        <v>30</v>
      </c>
      <c r="B95" s="303" t="s">
        <v>335</v>
      </c>
      <c r="C95" s="303" t="s">
        <v>336</v>
      </c>
      <c r="D95" s="2"/>
      <c r="E95" s="270">
        <v>0</v>
      </c>
      <c r="F95" s="575">
        <v>-17</v>
      </c>
      <c r="G95" s="575">
        <v>13</v>
      </c>
      <c r="H95" s="81"/>
    </row>
    <row r="96" spans="1:8" ht="15.95" customHeight="1">
      <c r="A96" s="291">
        <v>31</v>
      </c>
      <c r="B96" s="303" t="s">
        <v>307</v>
      </c>
      <c r="C96" s="303" t="s">
        <v>328</v>
      </c>
      <c r="D96" s="2"/>
      <c r="E96" s="270">
        <v>0</v>
      </c>
      <c r="F96" s="575">
        <v>-17</v>
      </c>
      <c r="G96" s="575">
        <v>8</v>
      </c>
      <c r="H96" s="81"/>
    </row>
    <row r="97" spans="1:8" ht="15.95" customHeight="1">
      <c r="A97" s="291">
        <v>32</v>
      </c>
      <c r="B97" s="303" t="s">
        <v>319</v>
      </c>
      <c r="C97" s="303" t="s">
        <v>331</v>
      </c>
      <c r="D97" s="2"/>
      <c r="E97" s="270">
        <v>0</v>
      </c>
      <c r="F97" s="575">
        <v>-20</v>
      </c>
      <c r="G97" s="575">
        <v>5</v>
      </c>
      <c r="H97" s="81"/>
    </row>
    <row r="98" spans="1:8" ht="15.95" customHeight="1">
      <c r="A98" s="575">
        <v>33</v>
      </c>
      <c r="B98" s="303" t="s">
        <v>320</v>
      </c>
      <c r="C98" s="303" t="s">
        <v>332</v>
      </c>
      <c r="D98" s="2"/>
      <c r="E98" s="270">
        <v>0</v>
      </c>
      <c r="F98" s="575">
        <v>-27</v>
      </c>
      <c r="G98" s="575">
        <v>3</v>
      </c>
      <c r="H98" s="81"/>
    </row>
    <row r="99" spans="1:8" ht="15.95" customHeight="1">
      <c r="A99" s="81"/>
      <c r="B99" s="82"/>
      <c r="C99" s="82"/>
      <c r="D99" s="31"/>
      <c r="E99" s="367"/>
      <c r="F99" s="81"/>
      <c r="G99" s="81"/>
      <c r="H99" s="81"/>
    </row>
    <row r="100" spans="1:8" ht="15.95" customHeight="1">
      <c r="A100" s="81"/>
      <c r="B100" s="82"/>
      <c r="C100" s="82"/>
      <c r="D100" s="31"/>
      <c r="E100" s="367"/>
      <c r="F100" s="81"/>
      <c r="G100" s="81"/>
      <c r="H100" s="81"/>
    </row>
    <row r="101" spans="1:8" ht="15.95" customHeight="1">
      <c r="A101" s="81"/>
      <c r="B101" s="82"/>
      <c r="C101" s="82"/>
      <c r="D101" s="31"/>
      <c r="E101" s="367"/>
      <c r="F101" s="81"/>
      <c r="G101" s="81"/>
      <c r="H101" s="81"/>
    </row>
    <row r="102" spans="1:8" ht="15.95" customHeight="1">
      <c r="A102" s="81"/>
      <c r="B102" s="82"/>
      <c r="C102" s="82"/>
      <c r="D102" s="31"/>
      <c r="E102" s="367"/>
      <c r="F102" s="81"/>
      <c r="G102" s="81"/>
      <c r="H102" s="81"/>
    </row>
    <row r="103" spans="1:8" ht="15.95" customHeight="1">
      <c r="A103" s="81"/>
      <c r="B103" s="82"/>
      <c r="C103" s="82"/>
      <c r="D103" s="31"/>
      <c r="E103" s="367"/>
      <c r="F103" s="81"/>
      <c r="G103" s="81"/>
      <c r="H103" s="81"/>
    </row>
    <row r="104" spans="1:8" ht="15.95" customHeight="1">
      <c r="A104" s="81"/>
      <c r="B104" s="82"/>
      <c r="C104" s="82"/>
      <c r="D104" s="31"/>
      <c r="E104" s="367"/>
      <c r="F104" s="81"/>
      <c r="G104" s="81"/>
      <c r="H104" s="81"/>
    </row>
    <row r="105" spans="1:8" ht="15.95" customHeight="1">
      <c r="A105" s="81"/>
      <c r="B105" s="82"/>
      <c r="C105" s="82"/>
      <c r="D105" s="31"/>
      <c r="E105" s="367"/>
      <c r="F105" s="81"/>
      <c r="G105" s="81"/>
      <c r="H105" s="81"/>
    </row>
    <row r="106" spans="1:8" ht="15.95" customHeight="1">
      <c r="A106" s="81"/>
      <c r="B106" s="82"/>
      <c r="C106" s="82"/>
      <c r="D106" s="31"/>
      <c r="E106" s="367"/>
      <c r="F106" s="81"/>
      <c r="G106" s="81"/>
      <c r="H106" s="81"/>
    </row>
    <row r="107" spans="1:8" ht="15.95" customHeight="1">
      <c r="A107" s="81"/>
      <c r="B107" s="82"/>
      <c r="C107" s="82"/>
      <c r="D107" s="31"/>
      <c r="E107" s="367"/>
      <c r="F107" s="81"/>
      <c r="G107" s="81"/>
      <c r="H107" s="81"/>
    </row>
    <row r="108" spans="1:8" ht="15.95" customHeight="1">
      <c r="A108" s="81"/>
      <c r="B108" s="82"/>
      <c r="C108" s="81"/>
      <c r="D108" s="81"/>
      <c r="E108" s="367"/>
      <c r="F108" s="81"/>
      <c r="G108" s="81"/>
      <c r="H108" s="81"/>
    </row>
    <row r="109" spans="1:8" ht="15.95" customHeight="1">
      <c r="B109" s="55"/>
      <c r="C109" s="241"/>
      <c r="D109" s="32"/>
      <c r="E109" s="55"/>
      <c r="F109" s="32"/>
    </row>
    <row r="110" spans="1:8" ht="15.95" customHeight="1">
      <c r="A110" s="81"/>
      <c r="B110" s="214" t="s">
        <v>110</v>
      </c>
      <c r="C110" s="239"/>
      <c r="D110" s="32"/>
      <c r="E110" s="214" t="s">
        <v>161</v>
      </c>
      <c r="F110" s="32"/>
    </row>
    <row r="111" spans="1:8" ht="15.95" customHeight="1">
      <c r="A111" s="81"/>
      <c r="B111" s="239"/>
      <c r="C111" s="239"/>
      <c r="D111" s="85"/>
      <c r="E111" s="32"/>
      <c r="F111" s="55"/>
      <c r="G111" s="32"/>
      <c r="H111" s="32"/>
    </row>
    <row r="112" spans="1:8" ht="15.95" customHeight="1">
      <c r="A112" s="81"/>
      <c r="B112" s="31"/>
      <c r="C112" s="81"/>
      <c r="D112" s="43"/>
      <c r="E112" s="32"/>
      <c r="F112" s="214"/>
      <c r="G112" s="32"/>
      <c r="H112" s="32"/>
    </row>
  </sheetData>
  <sortState ref="A66:G107">
    <sortCondition descending="1" ref="E66"/>
  </sortState>
  <mergeCells count="14">
    <mergeCell ref="A58:G58"/>
    <mergeCell ref="A59:G59"/>
    <mergeCell ref="A60:G60"/>
    <mergeCell ref="H45:H51"/>
    <mergeCell ref="H10:H16"/>
    <mergeCell ref="H17:H23"/>
    <mergeCell ref="H24:H30"/>
    <mergeCell ref="H31:H37"/>
    <mergeCell ref="H38:H44"/>
    <mergeCell ref="A1:G1"/>
    <mergeCell ref="A2:G2"/>
    <mergeCell ref="A3:G3"/>
    <mergeCell ref="A4:G4"/>
    <mergeCell ref="A57:G57"/>
  </mergeCells>
  <phoneticPr fontId="3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rowBreaks count="1" manualBreakCount="1">
    <brk id="56" max="7" man="1"/>
  </rowBreaks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V42"/>
  <sheetViews>
    <sheetView showGridLines="0" view="pageLayout" topLeftCell="A2" zoomScale="69" zoomScaleSheetLayoutView="51" zoomScalePageLayoutView="69" workbookViewId="0">
      <selection activeCell="S14" sqref="S14"/>
    </sheetView>
  </sheetViews>
  <sheetFormatPr defaultColWidth="4" defaultRowHeight="18"/>
  <cols>
    <col min="1" max="1" width="5.7109375" style="106" customWidth="1"/>
    <col min="2" max="2" width="6.42578125" style="52" customWidth="1"/>
    <col min="3" max="3" width="19" style="52" customWidth="1"/>
    <col min="4" max="4" width="5.42578125" style="52" bestFit="1" customWidth="1"/>
    <col min="5" max="5" width="5.42578125" style="52" customWidth="1"/>
    <col min="6" max="6" width="4" style="52"/>
    <col min="7" max="7" width="4.85546875" style="52" customWidth="1"/>
    <col min="8" max="8" width="6.42578125" style="52" customWidth="1"/>
    <col min="9" max="9" width="19.42578125" style="52" customWidth="1"/>
    <col min="10" max="10" width="4.140625" style="52" customWidth="1"/>
    <col min="11" max="11" width="5.85546875" style="52" customWidth="1"/>
    <col min="12" max="12" width="4" style="52"/>
    <col min="13" max="13" width="4.85546875" style="52" customWidth="1"/>
    <col min="14" max="14" width="6.42578125" style="52" customWidth="1"/>
    <col min="15" max="15" width="19.42578125" style="52" customWidth="1"/>
    <col min="16" max="16" width="4.140625" style="52" customWidth="1"/>
    <col min="17" max="17" width="5.5703125" style="52" customWidth="1"/>
    <col min="18" max="18" width="4" style="52"/>
    <col min="19" max="19" width="4.85546875" style="52" customWidth="1"/>
    <col min="20" max="20" width="6.42578125" style="52" customWidth="1"/>
    <col min="21" max="21" width="19.42578125" style="52" customWidth="1"/>
    <col min="22" max="16384" width="4" style="52"/>
  </cols>
  <sheetData>
    <row r="1" spans="1:22" s="243" customFormat="1" ht="27">
      <c r="A1" s="695"/>
      <c r="B1" s="695"/>
      <c r="C1" s="695"/>
      <c r="D1" s="695"/>
      <c r="E1" s="695"/>
      <c r="F1" s="695"/>
      <c r="G1" s="695"/>
    </row>
    <row r="2" spans="1:22" s="243" customFormat="1" ht="20.25">
      <c r="A2" s="696"/>
      <c r="B2" s="696"/>
      <c r="C2" s="696"/>
      <c r="D2" s="696"/>
      <c r="E2" s="696"/>
      <c r="F2" s="696"/>
      <c r="G2" s="696"/>
    </row>
    <row r="3" spans="1:22" s="243" customFormat="1" ht="20.25">
      <c r="A3" s="696"/>
      <c r="B3" s="696"/>
      <c r="C3" s="696"/>
      <c r="D3" s="696"/>
      <c r="E3" s="696"/>
      <c r="F3" s="696"/>
      <c r="G3" s="696"/>
    </row>
    <row r="4" spans="1:22" s="243" customFormat="1" ht="20.25">
      <c r="A4" s="696"/>
      <c r="B4" s="696"/>
      <c r="C4" s="696"/>
      <c r="D4" s="696"/>
      <c r="E4" s="696"/>
      <c r="F4" s="696"/>
      <c r="G4" s="696"/>
    </row>
    <row r="5" spans="1:22" s="243" customFormat="1" ht="18.75">
      <c r="A5" s="260"/>
      <c r="B5" s="244"/>
      <c r="C5" s="244"/>
      <c r="D5" s="244"/>
      <c r="E5" s="247"/>
      <c r="F5" s="247"/>
      <c r="G5" s="244"/>
    </row>
    <row r="6" spans="1:22" s="243" customFormat="1">
      <c r="A6" s="366"/>
      <c r="B6" s="8"/>
      <c r="C6" s="8"/>
      <c r="D6" s="8"/>
      <c r="E6" s="8"/>
      <c r="F6" s="8"/>
      <c r="G6" s="8"/>
      <c r="H6" s="244"/>
    </row>
    <row r="7" spans="1:22" s="243" customFormat="1" ht="18.75">
      <c r="A7" s="260"/>
      <c r="B7" s="244"/>
      <c r="C7" s="244"/>
      <c r="D7" s="244"/>
      <c r="E7" s="247"/>
    </row>
    <row r="8" spans="1:22" s="243" customFormat="1" ht="20.25" customHeight="1" thickBot="1">
      <c r="A8" s="369"/>
      <c r="B8" s="245"/>
      <c r="C8" s="245"/>
      <c r="D8" s="245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</row>
    <row r="9" spans="1:22" ht="22.5" customHeight="1" thickTop="1">
      <c r="A9" s="370"/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</row>
    <row r="10" spans="1:22" ht="35.25" customHeight="1">
      <c r="A10" s="569"/>
      <c r="B10" s="569"/>
      <c r="C10" s="569"/>
      <c r="D10" s="569"/>
      <c r="E10" s="569"/>
      <c r="F10" s="569"/>
      <c r="G10" s="569"/>
      <c r="H10" s="569"/>
      <c r="I10" s="569" t="str">
        <f>'Name List'!B9</f>
        <v>MEN'S EPEE</v>
      </c>
      <c r="J10" s="569"/>
      <c r="K10" s="569" t="s">
        <v>294</v>
      </c>
      <c r="L10" s="569"/>
      <c r="M10" s="569"/>
      <c r="N10" s="569"/>
      <c r="O10" s="569"/>
      <c r="P10" s="569"/>
      <c r="Q10" s="569"/>
      <c r="R10" s="569"/>
      <c r="S10" s="569"/>
      <c r="T10" s="569"/>
      <c r="U10" s="569"/>
      <c r="V10" s="569"/>
    </row>
    <row r="11" spans="1:22" ht="23.25" customHeight="1">
      <c r="A11" s="371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703" t="s">
        <v>12</v>
      </c>
      <c r="T11" s="703"/>
      <c r="U11" s="703" t="s">
        <v>353</v>
      </c>
      <c r="V11" s="703"/>
    </row>
    <row r="12" spans="1:22" ht="15.75" customHeight="1">
      <c r="A12" s="370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</row>
    <row r="13" spans="1:22" ht="35.25" customHeight="1">
      <c r="A13" s="197">
        <v>1</v>
      </c>
      <c r="B13" s="291" t="str">
        <f>'Pool Rank'!C66</f>
        <v>KARUR</v>
      </c>
      <c r="C13" s="303" t="str">
        <f>'Pool Rank'!B66</f>
        <v>P. SIVA SUBRAMANIYAN</v>
      </c>
      <c r="D13" s="211"/>
      <c r="E13" s="211"/>
      <c r="F13" s="241"/>
      <c r="G13" s="55"/>
      <c r="H13" s="241"/>
      <c r="I13" s="241"/>
      <c r="J13" s="55"/>
      <c r="K13" s="55"/>
      <c r="L13" s="241"/>
      <c r="M13" s="55"/>
      <c r="N13" s="241"/>
      <c r="O13" s="241"/>
      <c r="P13" s="55"/>
      <c r="Q13" s="55"/>
      <c r="R13" s="241"/>
      <c r="S13" s="55"/>
      <c r="T13" s="241"/>
      <c r="U13" s="241"/>
    </row>
    <row r="14" spans="1:22" ht="35.25" customHeight="1">
      <c r="A14" s="301"/>
      <c r="B14" s="55"/>
      <c r="C14" s="137"/>
      <c r="D14" s="55"/>
      <c r="E14" s="55"/>
      <c r="F14" s="241"/>
      <c r="G14" s="211"/>
      <c r="H14" s="302"/>
      <c r="I14" s="136"/>
      <c r="J14" s="211"/>
      <c r="K14" s="211"/>
      <c r="L14" s="241"/>
      <c r="M14" s="55"/>
      <c r="N14" s="241"/>
      <c r="O14" s="241"/>
      <c r="P14" s="55"/>
      <c r="Q14" s="55"/>
      <c r="R14" s="241"/>
      <c r="S14" s="55"/>
      <c r="T14" s="241"/>
      <c r="U14" s="241"/>
    </row>
    <row r="15" spans="1:22" ht="35.25" customHeight="1">
      <c r="A15" s="197">
        <v>8</v>
      </c>
      <c r="B15" s="291" t="str">
        <f>'Pool Rank'!C73</f>
        <v>KK</v>
      </c>
      <c r="C15" s="303" t="str">
        <f>'Pool Rank'!B73</f>
        <v>R.V.JEGAN</v>
      </c>
      <c r="D15" s="211"/>
      <c r="E15" s="211"/>
      <c r="F15" s="241"/>
      <c r="G15" s="55"/>
      <c r="H15" s="241"/>
      <c r="I15" s="137"/>
      <c r="J15" s="55"/>
      <c r="K15" s="55"/>
      <c r="L15" s="241"/>
      <c r="M15" s="55"/>
      <c r="N15" s="241"/>
      <c r="O15" s="241"/>
      <c r="P15" s="55"/>
      <c r="Q15" s="55"/>
      <c r="R15" s="241"/>
      <c r="S15" s="55"/>
      <c r="T15" s="241"/>
      <c r="U15" s="241"/>
    </row>
    <row r="16" spans="1:22" ht="35.25" customHeight="1">
      <c r="A16" s="301"/>
      <c r="B16" s="55"/>
      <c r="C16" s="137"/>
      <c r="D16" s="55"/>
      <c r="E16" s="55"/>
      <c r="F16" s="241"/>
      <c r="G16" s="55"/>
      <c r="H16" s="241"/>
      <c r="I16" s="137"/>
      <c r="J16" s="55"/>
      <c r="K16" s="55"/>
      <c r="L16" s="241"/>
      <c r="M16" s="211"/>
      <c r="N16" s="302"/>
      <c r="O16" s="136"/>
      <c r="P16" s="211"/>
      <c r="Q16" s="211"/>
      <c r="R16" s="241"/>
      <c r="S16" s="55"/>
      <c r="T16" s="241"/>
      <c r="U16" s="241"/>
    </row>
    <row r="17" spans="1:21" ht="35.25" customHeight="1">
      <c r="A17" s="197">
        <v>5</v>
      </c>
      <c r="B17" s="291" t="str">
        <f>'Pool Rank'!C70</f>
        <v>NKL</v>
      </c>
      <c r="C17" s="303" t="str">
        <f>'Pool Rank'!B70</f>
        <v>B.M.GOWTHAM</v>
      </c>
      <c r="D17" s="211"/>
      <c r="E17" s="211"/>
      <c r="F17" s="241"/>
      <c r="G17" s="55"/>
      <c r="H17" s="241"/>
      <c r="I17" s="137"/>
      <c r="J17" s="55"/>
      <c r="K17" s="55"/>
      <c r="L17" s="241"/>
      <c r="M17" s="55"/>
      <c r="N17" s="241"/>
      <c r="O17" s="137"/>
      <c r="P17" s="55"/>
      <c r="Q17" s="55"/>
      <c r="R17" s="241"/>
      <c r="S17" s="55"/>
      <c r="T17" s="241"/>
      <c r="U17" s="241"/>
    </row>
    <row r="18" spans="1:21" ht="35.25" customHeight="1">
      <c r="A18" s="301"/>
      <c r="B18" s="55"/>
      <c r="C18" s="137"/>
      <c r="D18" s="55"/>
      <c r="E18" s="55"/>
      <c r="F18" s="241"/>
      <c r="G18" s="211"/>
      <c r="H18" s="302"/>
      <c r="I18" s="136"/>
      <c r="J18" s="211"/>
      <c r="K18" s="211"/>
      <c r="L18" s="241"/>
      <c r="M18" s="55"/>
      <c r="N18" s="241"/>
      <c r="O18" s="137"/>
      <c r="P18" s="55"/>
      <c r="Q18" s="55"/>
      <c r="R18" s="241"/>
      <c r="S18" s="55"/>
      <c r="T18" s="241"/>
      <c r="U18" s="241"/>
    </row>
    <row r="19" spans="1:21" ht="35.25" customHeight="1">
      <c r="A19" s="197">
        <v>4</v>
      </c>
      <c r="B19" s="291" t="str">
        <f>'Pool Rank'!C69</f>
        <v>CHE</v>
      </c>
      <c r="C19" s="303" t="str">
        <f>'Pool Rank'!B69</f>
        <v>K.S. AJITH KUMAR</v>
      </c>
      <c r="D19" s="211"/>
      <c r="E19" s="211"/>
      <c r="F19" s="241"/>
      <c r="G19" s="55"/>
      <c r="H19" s="241"/>
      <c r="I19" s="137"/>
      <c r="J19" s="55"/>
      <c r="K19" s="55"/>
      <c r="L19" s="241"/>
      <c r="M19" s="55"/>
      <c r="N19" s="241"/>
      <c r="O19" s="137"/>
      <c r="P19" s="55"/>
      <c r="Q19" s="55"/>
      <c r="R19" s="241"/>
      <c r="S19" s="55"/>
      <c r="T19" s="241"/>
      <c r="U19" s="241"/>
    </row>
    <row r="20" spans="1:21" ht="35.25" customHeight="1">
      <c r="A20" s="301"/>
      <c r="B20" s="55"/>
      <c r="C20" s="137"/>
      <c r="D20" s="55"/>
      <c r="E20" s="55"/>
      <c r="F20" s="241"/>
      <c r="G20" s="55"/>
      <c r="H20" s="241"/>
      <c r="I20" s="137"/>
      <c r="J20" s="55"/>
      <c r="K20" s="55"/>
      <c r="L20" s="241"/>
      <c r="M20" s="241"/>
      <c r="N20" s="241"/>
      <c r="O20" s="137"/>
      <c r="P20" s="55"/>
      <c r="Q20" s="55"/>
      <c r="R20" s="241"/>
      <c r="S20" s="211"/>
      <c r="T20" s="302"/>
      <c r="U20" s="136"/>
    </row>
    <row r="21" spans="1:21" ht="35.25" customHeight="1">
      <c r="A21" s="197">
        <v>3</v>
      </c>
      <c r="B21" s="291" t="str">
        <f>'Pool Rank'!C68</f>
        <v>TRI</v>
      </c>
      <c r="C21" s="303" t="str">
        <f>'Pool Rank'!B68</f>
        <v>IRSHATH KUMAR</v>
      </c>
      <c r="D21" s="211"/>
      <c r="E21" s="211"/>
      <c r="F21" s="241"/>
      <c r="G21" s="55"/>
      <c r="H21" s="241"/>
      <c r="I21" s="137"/>
      <c r="J21" s="55"/>
      <c r="K21" s="55"/>
      <c r="L21" s="241"/>
      <c r="M21" s="55"/>
      <c r="N21" s="241"/>
      <c r="O21" s="137"/>
      <c r="P21" s="55"/>
      <c r="Q21" s="55"/>
      <c r="R21" s="241"/>
      <c r="S21" s="55"/>
      <c r="T21" s="241"/>
      <c r="U21" s="241"/>
    </row>
    <row r="22" spans="1:21" ht="35.25" customHeight="1">
      <c r="A22" s="301"/>
      <c r="B22" s="55"/>
      <c r="C22" s="137"/>
      <c r="D22" s="55"/>
      <c r="E22" s="55"/>
      <c r="F22" s="241"/>
      <c r="G22" s="211"/>
      <c r="H22" s="302"/>
      <c r="I22" s="136"/>
      <c r="J22" s="211"/>
      <c r="K22" s="211"/>
      <c r="L22" s="241"/>
      <c r="M22" s="55"/>
      <c r="N22" s="241"/>
      <c r="O22" s="137"/>
      <c r="P22" s="55"/>
      <c r="Q22" s="55"/>
      <c r="R22" s="241"/>
      <c r="S22" s="55"/>
      <c r="T22" s="241"/>
      <c r="U22" s="241"/>
    </row>
    <row r="23" spans="1:21" ht="35.25" customHeight="1">
      <c r="A23" s="197">
        <v>6</v>
      </c>
      <c r="B23" s="291" t="str">
        <f>'Pool Rank'!C71</f>
        <v>VEL</v>
      </c>
      <c r="C23" s="303" t="str">
        <f>'Pool Rank'!B71</f>
        <v>S.ARAVIND BABU</v>
      </c>
      <c r="D23" s="211"/>
      <c r="E23" s="211"/>
      <c r="F23" s="241"/>
      <c r="G23" s="55"/>
      <c r="H23" s="241"/>
      <c r="I23" s="137"/>
      <c r="J23" s="55"/>
      <c r="K23" s="55"/>
      <c r="L23" s="241"/>
      <c r="M23" s="55"/>
      <c r="N23" s="241"/>
      <c r="O23" s="137"/>
      <c r="P23" s="55"/>
      <c r="Q23" s="55"/>
      <c r="R23" s="241"/>
      <c r="S23" s="55"/>
      <c r="T23" s="241"/>
      <c r="U23" s="241"/>
    </row>
    <row r="24" spans="1:21" ht="35.25" customHeight="1">
      <c r="A24" s="301"/>
      <c r="B24" s="55"/>
      <c r="C24" s="137"/>
      <c r="D24" s="55"/>
      <c r="E24" s="55"/>
      <c r="F24" s="241"/>
      <c r="G24" s="241"/>
      <c r="H24" s="241"/>
      <c r="I24" s="138"/>
      <c r="J24" s="55"/>
      <c r="K24" s="55"/>
      <c r="L24" s="241"/>
      <c r="M24" s="211"/>
      <c r="N24" s="302"/>
      <c r="O24" s="136"/>
      <c r="P24" s="211"/>
      <c r="Q24" s="211"/>
      <c r="R24" s="241"/>
      <c r="S24" s="55"/>
      <c r="T24" s="241"/>
      <c r="U24" s="241"/>
    </row>
    <row r="25" spans="1:21" ht="35.25" customHeight="1">
      <c r="A25" s="197">
        <v>7</v>
      </c>
      <c r="B25" s="291" t="str">
        <f>'Pool Rank'!C72</f>
        <v>KK</v>
      </c>
      <c r="C25" s="303" t="str">
        <f>'Pool Rank'!B72</f>
        <v>T.LIBIN</v>
      </c>
      <c r="D25" s="211"/>
      <c r="E25" s="211"/>
      <c r="F25" s="241"/>
      <c r="G25" s="55"/>
      <c r="H25" s="241"/>
      <c r="I25" s="137"/>
      <c r="J25" s="55"/>
      <c r="K25" s="55"/>
      <c r="L25" s="241"/>
      <c r="M25" s="55"/>
      <c r="N25" s="241"/>
      <c r="O25" s="241"/>
      <c r="P25" s="55"/>
      <c r="Q25" s="55"/>
      <c r="R25" s="241"/>
      <c r="S25" s="55"/>
      <c r="T25" s="241"/>
      <c r="U25" s="241"/>
    </row>
    <row r="26" spans="1:21" ht="35.25" customHeight="1">
      <c r="A26" s="301"/>
      <c r="B26" s="55"/>
      <c r="C26" s="137"/>
      <c r="D26" s="55"/>
      <c r="E26" s="55"/>
      <c r="F26" s="241"/>
      <c r="G26" s="211"/>
      <c r="H26" s="302"/>
      <c r="I26" s="136"/>
      <c r="J26" s="211"/>
      <c r="K26" s="211"/>
      <c r="L26" s="241"/>
      <c r="M26" s="55"/>
      <c r="N26" s="241"/>
      <c r="O26" s="241"/>
      <c r="P26" s="55"/>
      <c r="Q26" s="55"/>
      <c r="R26" s="241"/>
      <c r="S26" s="55"/>
      <c r="T26" s="241"/>
      <c r="U26" s="241"/>
    </row>
    <row r="27" spans="1:21" ht="35.25" customHeight="1">
      <c r="A27" s="197">
        <v>2</v>
      </c>
      <c r="B27" s="291" t="str">
        <f>'Pool Rank'!C67</f>
        <v>CHE</v>
      </c>
      <c r="C27" s="798" t="str">
        <f>'Pool Rank'!B67</f>
        <v>R. SHANKAR NARAYANAN</v>
      </c>
      <c r="D27" s="211"/>
      <c r="E27" s="21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</row>
    <row r="28" spans="1:21" ht="35.25" customHeight="1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ht="27.75" customHeight="1">
      <c r="B29" s="700" t="s">
        <v>48</v>
      </c>
      <c r="C29" s="701"/>
      <c r="D29" s="701"/>
      <c r="E29" s="702"/>
      <c r="F29" s="700" t="s">
        <v>45</v>
      </c>
      <c r="G29" s="701"/>
      <c r="H29" s="701"/>
      <c r="I29" s="701"/>
      <c r="J29" s="702"/>
      <c r="K29" s="54"/>
      <c r="L29" s="288"/>
      <c r="M29" s="700" t="s">
        <v>51</v>
      </c>
      <c r="N29" s="701"/>
      <c r="O29" s="701"/>
      <c r="P29" s="702"/>
      <c r="Q29" s="700" t="s">
        <v>45</v>
      </c>
      <c r="R29" s="701"/>
      <c r="S29" s="701"/>
      <c r="T29" s="701"/>
      <c r="U29" s="702"/>
    </row>
    <row r="30" spans="1:21" ht="35.25" customHeight="1">
      <c r="B30" s="704"/>
      <c r="C30" s="705"/>
      <c r="D30" s="705"/>
      <c r="E30" s="706"/>
      <c r="F30" s="707"/>
      <c r="G30" s="708"/>
      <c r="H30" s="708"/>
      <c r="I30" s="708"/>
      <c r="J30" s="709"/>
      <c r="K30" s="54"/>
      <c r="L30" s="288"/>
      <c r="M30" s="710"/>
      <c r="N30" s="711"/>
      <c r="O30" s="711"/>
      <c r="P30" s="712"/>
      <c r="Q30" s="295"/>
      <c r="R30" s="296"/>
      <c r="S30" s="296"/>
      <c r="T30" s="296"/>
      <c r="U30" s="297"/>
    </row>
    <row r="31" spans="1:21" ht="35.25" customHeight="1">
      <c r="B31" s="294"/>
      <c r="C31" s="67"/>
      <c r="D31" s="67"/>
      <c r="E31" s="89"/>
      <c r="F31" s="295"/>
      <c r="G31" s="296"/>
      <c r="H31" s="296"/>
      <c r="I31" s="296"/>
      <c r="J31" s="297"/>
      <c r="K31" s="54"/>
      <c r="L31" s="54"/>
      <c r="M31" s="298"/>
      <c r="N31" s="306"/>
      <c r="O31" s="306"/>
      <c r="P31" s="304"/>
      <c r="Q31" s="295"/>
      <c r="R31" s="296"/>
      <c r="S31" s="296"/>
      <c r="T31" s="296"/>
      <c r="U31" s="297"/>
    </row>
    <row r="32" spans="1:21" ht="35.25" customHeight="1">
      <c r="B32" s="54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2:21" ht="35.25" customHeight="1">
      <c r="B33" s="54"/>
      <c r="C33" s="71"/>
      <c r="D33" s="71"/>
      <c r="E33" s="71"/>
      <c r="F33" s="71"/>
      <c r="G33" s="71"/>
      <c r="H33" s="71"/>
      <c r="I33" s="71"/>
      <c r="J33" s="71"/>
      <c r="K33" s="71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2:21" ht="35.25" customHeight="1">
      <c r="B34" s="54"/>
      <c r="L34" s="54"/>
      <c r="M34" s="54"/>
      <c r="N34" s="54"/>
      <c r="O34" s="54"/>
      <c r="P34" s="54"/>
      <c r="Q34" s="54"/>
      <c r="R34" s="54"/>
      <c r="S34" s="54"/>
      <c r="T34" s="54"/>
      <c r="U34" s="54"/>
    </row>
    <row r="35" spans="2:21" ht="35.25" customHeight="1">
      <c r="B35" s="54"/>
      <c r="L35" s="54"/>
      <c r="M35" s="54"/>
      <c r="N35" s="54"/>
      <c r="O35" s="54"/>
      <c r="P35" s="54"/>
      <c r="Q35" s="54"/>
      <c r="R35" s="54"/>
      <c r="S35" s="54"/>
      <c r="T35" s="54"/>
      <c r="U35" s="54"/>
    </row>
    <row r="36" spans="2:21" ht="35.25" customHeight="1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2:21" ht="35.25" customHeight="1"/>
    <row r="38" spans="2:21" ht="35.25" customHeight="1"/>
    <row r="39" spans="2:21" ht="35.25" customHeight="1"/>
    <row r="40" spans="2:21" ht="35.25" customHeight="1"/>
    <row r="41" spans="2:21" ht="35.25" customHeight="1"/>
    <row r="42" spans="2:21" ht="35.25" customHeight="1"/>
  </sheetData>
  <mergeCells count="13">
    <mergeCell ref="Q29:U29"/>
    <mergeCell ref="S11:T11"/>
    <mergeCell ref="U11:V11"/>
    <mergeCell ref="B30:E30"/>
    <mergeCell ref="F30:J30"/>
    <mergeCell ref="M30:P30"/>
    <mergeCell ref="M29:P29"/>
    <mergeCell ref="A1:G1"/>
    <mergeCell ref="A2:G2"/>
    <mergeCell ref="A3:G3"/>
    <mergeCell ref="A4:G4"/>
    <mergeCell ref="B29:E29"/>
    <mergeCell ref="F29:J29"/>
  </mergeCells>
  <printOptions horizontalCentered="1"/>
  <pageMargins left="0.59196428571428572" right="0.70866141732283505" top="0.74803149606299202" bottom="0.74803149606299202" header="0.31496062992126" footer="0.31496062992126"/>
  <pageSetup paperSize="9" scale="51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53"/>
  <sheetViews>
    <sheetView showGridLines="0" view="pageLayout" zoomScale="50" zoomScaleSheetLayoutView="41" zoomScalePageLayoutView="50" workbookViewId="0">
      <selection activeCell="Q13" sqref="Q13"/>
    </sheetView>
  </sheetViews>
  <sheetFormatPr defaultColWidth="4" defaultRowHeight="14.25"/>
  <cols>
    <col min="1" max="1" width="6.42578125" style="18" customWidth="1"/>
    <col min="2" max="2" width="15.42578125" style="19" customWidth="1"/>
    <col min="3" max="3" width="4" style="19"/>
    <col min="4" max="4" width="4" style="19" customWidth="1"/>
    <col min="5" max="5" width="22" style="19" customWidth="1"/>
    <col min="6" max="6" width="4" style="19"/>
    <col min="7" max="7" width="13.140625" style="19" customWidth="1"/>
    <col min="8" max="8" width="4" style="19"/>
    <col min="9" max="9" width="13.140625" style="19" customWidth="1"/>
    <col min="10" max="10" width="8.7109375" style="19" customWidth="1"/>
    <col min="11" max="11" width="15.42578125" style="7" customWidth="1"/>
    <col min="12" max="15" width="4" style="7"/>
    <col min="16" max="16" width="6.85546875" style="7" customWidth="1"/>
    <col min="17" max="17" width="15.42578125" style="7" customWidth="1"/>
    <col min="18" max="18" width="7.140625" style="7" customWidth="1"/>
    <col min="19" max="21" width="4" style="7"/>
    <col min="22" max="22" width="4.28515625" style="7" customWidth="1"/>
    <col min="23" max="23" width="11.42578125" style="7" customWidth="1"/>
    <col min="24" max="16384" width="4" style="7"/>
  </cols>
  <sheetData>
    <row r="1" spans="1:38" ht="34.5" customHeight="1">
      <c r="A1" s="713"/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  <c r="T1" s="713"/>
      <c r="U1" s="713"/>
      <c r="V1" s="713"/>
      <c r="W1" s="713"/>
      <c r="X1" s="713"/>
      <c r="Y1" s="713"/>
      <c r="Z1" s="713"/>
      <c r="AA1" s="713"/>
      <c r="AB1" s="713"/>
      <c r="AC1" s="713"/>
    </row>
    <row r="2" spans="1:38" ht="30" customHeight="1">
      <c r="A2" s="714"/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714"/>
      <c r="T2" s="714"/>
      <c r="U2" s="714"/>
      <c r="V2" s="714"/>
      <c r="W2" s="714"/>
      <c r="X2" s="714"/>
      <c r="Y2" s="714"/>
      <c r="Z2" s="714"/>
      <c r="AA2" s="714"/>
      <c r="AB2" s="714"/>
      <c r="AC2" s="714"/>
    </row>
    <row r="3" spans="1:38" ht="30" customHeigh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</row>
    <row r="4" spans="1:38" ht="30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</row>
    <row r="5" spans="1:38" ht="30">
      <c r="A5" s="715"/>
      <c r="B5" s="715"/>
      <c r="C5" s="715"/>
      <c r="D5" s="715"/>
      <c r="E5" s="715"/>
      <c r="F5" s="715"/>
      <c r="G5" s="715"/>
      <c r="H5" s="715"/>
      <c r="I5" s="715"/>
      <c r="J5" s="715"/>
      <c r="K5" s="715"/>
      <c r="L5" s="715"/>
      <c r="M5" s="715"/>
      <c r="N5" s="715"/>
      <c r="O5" s="715"/>
      <c r="P5" s="715"/>
      <c r="Q5" s="715"/>
      <c r="R5" s="715"/>
      <c r="S5" s="715"/>
      <c r="T5" s="715"/>
      <c r="U5" s="715"/>
      <c r="V5" s="715"/>
      <c r="W5" s="715"/>
      <c r="X5" s="715"/>
      <c r="Y5" s="715"/>
      <c r="Z5" s="715"/>
      <c r="AA5" s="715"/>
      <c r="AB5" s="715"/>
      <c r="AC5" s="715"/>
    </row>
    <row r="6" spans="1:38" ht="30">
      <c r="A6" s="715"/>
      <c r="B6" s="715"/>
      <c r="C6" s="715"/>
      <c r="D6" s="715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</row>
    <row r="7" spans="1:38" ht="30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38" s="72" customFormat="1" ht="27.75" customHeight="1" thickBot="1">
      <c r="A8" s="76"/>
      <c r="B8" s="76"/>
      <c r="C8" s="76"/>
      <c r="D8" s="76"/>
      <c r="E8" s="80"/>
      <c r="F8" s="80"/>
      <c r="G8" s="76"/>
      <c r="H8" s="76"/>
      <c r="I8" s="76"/>
      <c r="J8" s="76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</row>
    <row r="9" spans="1:38" s="8" customFormat="1" ht="13.5" customHeight="1" thickTop="1">
      <c r="A9" s="92"/>
      <c r="B9" s="44"/>
      <c r="C9" s="44"/>
      <c r="D9" s="44"/>
      <c r="E9" s="44"/>
      <c r="F9" s="44"/>
      <c r="G9" s="44"/>
      <c r="H9" s="44"/>
      <c r="I9" s="44"/>
      <c r="J9" s="4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38" ht="18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38" ht="45">
      <c r="A11" s="716" t="s">
        <v>57</v>
      </c>
      <c r="B11" s="716"/>
      <c r="C11" s="716"/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716"/>
      <c r="P11" s="716"/>
      <c r="Q11" s="716"/>
      <c r="R11" s="716"/>
      <c r="S11" s="716"/>
      <c r="T11" s="716"/>
      <c r="U11" s="716"/>
      <c r="V11" s="716"/>
      <c r="W11" s="716"/>
      <c r="X11" s="716"/>
      <c r="Y11" s="716"/>
      <c r="Z11" s="716"/>
      <c r="AA11" s="716"/>
      <c r="AB11" s="716"/>
      <c r="AC11" s="716"/>
      <c r="AD11" s="716"/>
      <c r="AE11" s="716"/>
      <c r="AF11" s="716"/>
      <c r="AG11" s="716"/>
      <c r="AH11" s="716"/>
      <c r="AI11" s="716"/>
      <c r="AJ11" s="716"/>
      <c r="AK11" s="716"/>
      <c r="AL11" s="716"/>
    </row>
    <row r="12" spans="1:38" ht="30">
      <c r="A12" s="9"/>
      <c r="B12" s="12"/>
      <c r="C12" s="12"/>
      <c r="D12" s="12"/>
      <c r="E12" s="12"/>
      <c r="F12" s="12"/>
      <c r="G12" s="12"/>
      <c r="H12" s="12"/>
      <c r="I12" s="12"/>
      <c r="J12" s="1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38" ht="46.5">
      <c r="AB13" s="226" t="s">
        <v>124</v>
      </c>
      <c r="AC13" s="227"/>
      <c r="AD13" s="227"/>
      <c r="AE13" s="227"/>
      <c r="AF13" s="227"/>
      <c r="AG13" s="227"/>
    </row>
    <row r="14" spans="1:38" ht="56.85" customHeight="1">
      <c r="A14" s="93">
        <v>1</v>
      </c>
      <c r="B14" s="182"/>
      <c r="C14" s="183"/>
      <c r="D14" s="183"/>
      <c r="E14" s="183"/>
      <c r="F14" s="183"/>
      <c r="G14" s="183"/>
      <c r="H14" s="183"/>
      <c r="I14" s="183"/>
      <c r="J14" s="184"/>
      <c r="L14" s="13"/>
      <c r="M14" s="13"/>
      <c r="O14" s="13"/>
      <c r="R14" s="13"/>
      <c r="S14" s="13"/>
      <c r="U14" s="13"/>
    </row>
    <row r="15" spans="1:38" ht="56.85" customHeight="1">
      <c r="A15" s="14"/>
      <c r="B15" s="15"/>
      <c r="C15" s="15"/>
      <c r="D15" s="15"/>
      <c r="E15" s="15"/>
      <c r="F15" s="15"/>
      <c r="G15" s="15"/>
      <c r="H15" s="15"/>
      <c r="I15" s="16"/>
      <c r="J15" s="16"/>
      <c r="K15" s="717"/>
      <c r="L15" s="717"/>
      <c r="M15" s="717"/>
      <c r="N15" s="8"/>
      <c r="O15" s="124"/>
      <c r="P15" s="8"/>
      <c r="Q15" s="8"/>
      <c r="R15" s="124"/>
      <c r="S15" s="124"/>
      <c r="T15" s="8"/>
      <c r="U15" s="124"/>
      <c r="V15" s="8"/>
      <c r="W15" s="8"/>
      <c r="X15" s="8"/>
      <c r="Y15" s="8"/>
    </row>
    <row r="16" spans="1:38" ht="56.85" customHeight="1">
      <c r="A16" s="93">
        <v>8</v>
      </c>
      <c r="B16" s="182"/>
      <c r="C16" s="183"/>
      <c r="D16" s="183"/>
      <c r="E16" s="183"/>
      <c r="F16" s="183"/>
      <c r="G16" s="183"/>
      <c r="H16" s="183"/>
      <c r="I16" s="183"/>
      <c r="J16" s="184"/>
      <c r="K16" s="8"/>
      <c r="L16" s="124"/>
      <c r="M16" s="124"/>
      <c r="N16" s="8"/>
      <c r="O16" s="124"/>
      <c r="P16" s="8"/>
      <c r="Q16" s="8"/>
      <c r="R16" s="124"/>
      <c r="S16" s="124"/>
      <c r="T16" s="8"/>
      <c r="U16" s="124"/>
      <c r="V16" s="8"/>
      <c r="W16" s="8"/>
      <c r="X16" s="8"/>
      <c r="Y16" s="8"/>
    </row>
    <row r="17" spans="1:25" ht="56.85" customHeight="1">
      <c r="A17" s="14"/>
      <c r="B17" s="15"/>
      <c r="C17" s="15"/>
      <c r="D17" s="15"/>
      <c r="E17" s="15"/>
      <c r="F17" s="15"/>
      <c r="G17" s="15"/>
      <c r="H17" s="15"/>
      <c r="I17" s="16"/>
      <c r="J17" s="16"/>
      <c r="K17" s="8"/>
      <c r="L17" s="124"/>
      <c r="M17" s="124"/>
      <c r="N17" s="8"/>
      <c r="O17" s="124"/>
      <c r="P17" s="125"/>
      <c r="Q17" s="717"/>
      <c r="R17" s="717"/>
      <c r="S17" s="717"/>
      <c r="T17" s="8"/>
      <c r="U17" s="124"/>
      <c r="V17" s="8"/>
      <c r="W17" s="8"/>
      <c r="X17" s="8"/>
      <c r="Y17" s="8"/>
    </row>
    <row r="18" spans="1:25" ht="56.85" customHeight="1">
      <c r="A18" s="93">
        <v>5</v>
      </c>
      <c r="B18" s="182"/>
      <c r="C18" s="183"/>
      <c r="D18" s="183"/>
      <c r="E18" s="183"/>
      <c r="F18" s="183"/>
      <c r="G18" s="183"/>
      <c r="H18" s="183"/>
      <c r="I18" s="183"/>
      <c r="J18" s="184"/>
      <c r="K18" s="8"/>
      <c r="L18" s="124"/>
      <c r="M18" s="124"/>
      <c r="N18" s="8"/>
      <c r="O18" s="124"/>
      <c r="P18" s="8"/>
      <c r="Q18" s="8"/>
      <c r="R18" s="124"/>
      <c r="S18" s="124"/>
      <c r="T18" s="8"/>
      <c r="U18" s="124"/>
      <c r="V18" s="8"/>
      <c r="W18" s="8"/>
      <c r="X18" s="8"/>
      <c r="Y18" s="8"/>
    </row>
    <row r="19" spans="1:25" ht="56.85" customHeight="1">
      <c r="A19" s="14"/>
      <c r="B19" s="15"/>
      <c r="C19" s="15"/>
      <c r="D19" s="15"/>
      <c r="E19" s="15"/>
      <c r="F19" s="15"/>
      <c r="G19" s="15"/>
      <c r="H19" s="15"/>
      <c r="I19" s="16"/>
      <c r="J19" s="16"/>
      <c r="K19" s="717"/>
      <c r="L19" s="717"/>
      <c r="M19" s="717"/>
      <c r="N19" s="8"/>
      <c r="O19" s="124"/>
      <c r="P19" s="8"/>
      <c r="Q19" s="8"/>
      <c r="R19" s="124"/>
      <c r="S19" s="124"/>
      <c r="T19" s="8"/>
      <c r="U19" s="124"/>
      <c r="V19" s="8"/>
      <c r="W19" s="8"/>
      <c r="X19" s="8"/>
      <c r="Y19" s="8"/>
    </row>
    <row r="20" spans="1:25" ht="56.85" customHeight="1">
      <c r="A20" s="93">
        <v>4</v>
      </c>
      <c r="B20" s="182"/>
      <c r="C20" s="183"/>
      <c r="D20" s="183"/>
      <c r="E20" s="183"/>
      <c r="F20" s="183"/>
      <c r="G20" s="183"/>
      <c r="H20" s="183"/>
      <c r="I20" s="183"/>
      <c r="J20" s="184"/>
      <c r="K20" s="8"/>
      <c r="L20" s="124"/>
      <c r="M20" s="124"/>
      <c r="N20" s="8"/>
      <c r="O20" s="124"/>
      <c r="P20" s="8"/>
      <c r="Q20" s="8"/>
      <c r="R20" s="124"/>
      <c r="S20" s="124"/>
      <c r="T20" s="8"/>
      <c r="U20" s="124"/>
      <c r="V20" s="8"/>
      <c r="W20" s="8"/>
      <c r="X20" s="8"/>
      <c r="Y20" s="8"/>
    </row>
    <row r="21" spans="1:25" ht="56.85" customHeight="1">
      <c r="A21" s="14"/>
      <c r="B21" s="15"/>
      <c r="C21" s="15"/>
      <c r="D21" s="15"/>
      <c r="E21" s="15"/>
      <c r="F21" s="15"/>
      <c r="G21" s="15"/>
      <c r="H21" s="15"/>
      <c r="I21" s="16"/>
      <c r="J21" s="16"/>
      <c r="K21" s="8"/>
      <c r="L21" s="124"/>
      <c r="M21" s="124"/>
      <c r="N21" s="8"/>
      <c r="O21" s="124"/>
      <c r="P21" s="8"/>
      <c r="Q21" s="8"/>
      <c r="R21" s="124"/>
      <c r="S21" s="124"/>
      <c r="T21" s="8"/>
      <c r="U21" s="124"/>
      <c r="V21" s="125"/>
      <c r="W21" s="718"/>
      <c r="X21" s="718"/>
      <c r="Y21" s="718"/>
    </row>
    <row r="22" spans="1:25" ht="56.85" customHeight="1">
      <c r="A22" s="93">
        <v>3</v>
      </c>
      <c r="B22" s="182"/>
      <c r="C22" s="183"/>
      <c r="D22" s="183"/>
      <c r="E22" s="183"/>
      <c r="F22" s="183"/>
      <c r="G22" s="183"/>
      <c r="H22" s="183"/>
      <c r="I22" s="183"/>
      <c r="J22" s="184"/>
      <c r="K22" s="8"/>
      <c r="L22" s="124"/>
      <c r="M22" s="124"/>
      <c r="N22" s="8"/>
      <c r="O22" s="124"/>
      <c r="P22" s="8"/>
      <c r="Q22" s="8"/>
      <c r="R22" s="124"/>
      <c r="S22" s="124"/>
      <c r="T22" s="8"/>
      <c r="U22" s="124"/>
      <c r="V22" s="8"/>
      <c r="W22" s="8"/>
      <c r="X22" s="8"/>
      <c r="Y22" s="8"/>
    </row>
    <row r="23" spans="1:25" ht="56.85" customHeight="1">
      <c r="A23" s="14"/>
      <c r="B23" s="15"/>
      <c r="C23" s="15"/>
      <c r="D23" s="15"/>
      <c r="E23" s="15"/>
      <c r="F23" s="15"/>
      <c r="G23" s="15"/>
      <c r="H23" s="15"/>
      <c r="I23" s="16"/>
      <c r="J23" s="16"/>
      <c r="K23" s="717"/>
      <c r="L23" s="717"/>
      <c r="M23" s="717"/>
      <c r="N23" s="8"/>
      <c r="O23" s="124"/>
      <c r="P23" s="8"/>
      <c r="Q23" s="8"/>
      <c r="R23" s="124"/>
      <c r="S23" s="124"/>
      <c r="T23" s="8"/>
      <c r="U23" s="124"/>
      <c r="V23" s="8"/>
      <c r="W23" s="8"/>
      <c r="X23" s="8"/>
      <c r="Y23" s="8"/>
    </row>
    <row r="24" spans="1:25" ht="56.85" customHeight="1">
      <c r="A24" s="93">
        <v>6</v>
      </c>
      <c r="B24" s="182"/>
      <c r="C24" s="183"/>
      <c r="D24" s="183"/>
      <c r="E24" s="183"/>
      <c r="F24" s="183"/>
      <c r="G24" s="183"/>
      <c r="H24" s="183"/>
      <c r="I24" s="183"/>
      <c r="J24" s="184"/>
      <c r="K24" s="8"/>
      <c r="L24" s="124"/>
      <c r="M24" s="124"/>
      <c r="N24" s="8"/>
      <c r="O24" s="124"/>
      <c r="P24" s="8"/>
      <c r="Q24" s="8"/>
      <c r="R24" s="124"/>
      <c r="S24" s="124"/>
      <c r="T24" s="8"/>
      <c r="U24" s="124"/>
      <c r="V24" s="8"/>
      <c r="W24" s="8"/>
      <c r="X24" s="8"/>
      <c r="Y24" s="8"/>
    </row>
    <row r="25" spans="1:25" ht="56.85" customHeight="1">
      <c r="A25" s="14"/>
      <c r="B25" s="15"/>
      <c r="C25" s="15"/>
      <c r="D25" s="15"/>
      <c r="E25" s="15"/>
      <c r="F25" s="15"/>
      <c r="G25" s="15"/>
      <c r="H25" s="15"/>
      <c r="I25" s="16"/>
      <c r="J25" s="16"/>
      <c r="K25" s="17"/>
      <c r="L25" s="124"/>
      <c r="M25" s="124"/>
      <c r="N25" s="8"/>
      <c r="O25" s="124"/>
      <c r="P25" s="125"/>
      <c r="Q25" s="717"/>
      <c r="R25" s="717"/>
      <c r="S25" s="717"/>
      <c r="T25" s="8"/>
      <c r="U25" s="124"/>
      <c r="V25" s="8"/>
      <c r="W25" s="8"/>
      <c r="X25" s="8"/>
      <c r="Y25" s="8"/>
    </row>
    <row r="26" spans="1:25" ht="56.85" customHeight="1">
      <c r="A26" s="93">
        <v>7</v>
      </c>
      <c r="B26" s="182"/>
      <c r="C26" s="183"/>
      <c r="D26" s="183"/>
      <c r="E26" s="183"/>
      <c r="F26" s="183"/>
      <c r="G26" s="183"/>
      <c r="H26" s="183"/>
      <c r="I26" s="183"/>
      <c r="J26" s="184"/>
      <c r="K26" s="8"/>
      <c r="L26" s="124"/>
      <c r="M26" s="124"/>
      <c r="N26" s="8"/>
      <c r="O26" s="124"/>
      <c r="P26" s="8"/>
      <c r="Q26" s="8"/>
      <c r="R26" s="124"/>
      <c r="S26" s="124"/>
      <c r="T26" s="8"/>
      <c r="U26" s="124"/>
      <c r="V26" s="8"/>
      <c r="W26" s="8"/>
      <c r="X26" s="8"/>
      <c r="Y26" s="8"/>
    </row>
    <row r="27" spans="1:25" ht="56.85" customHeight="1">
      <c r="A27" s="14"/>
      <c r="B27" s="15"/>
      <c r="C27" s="15"/>
      <c r="D27" s="15"/>
      <c r="E27" s="15"/>
      <c r="F27" s="15"/>
      <c r="G27" s="15"/>
      <c r="H27" s="15"/>
      <c r="I27" s="16"/>
      <c r="J27" s="16"/>
      <c r="K27" s="717"/>
      <c r="L27" s="717"/>
      <c r="M27" s="717"/>
      <c r="N27" s="8"/>
      <c r="O27" s="124"/>
      <c r="P27" s="8"/>
      <c r="Q27" s="8"/>
      <c r="R27" s="124"/>
      <c r="S27" s="124"/>
      <c r="T27" s="8"/>
      <c r="U27" s="124"/>
      <c r="V27" s="8"/>
      <c r="W27" s="8"/>
      <c r="X27" s="8"/>
      <c r="Y27" s="8"/>
    </row>
    <row r="28" spans="1:25" ht="56.85" customHeight="1">
      <c r="A28" s="93">
        <v>2</v>
      </c>
      <c r="B28" s="182"/>
      <c r="C28" s="183"/>
      <c r="D28" s="183"/>
      <c r="E28" s="183"/>
      <c r="F28" s="183"/>
      <c r="G28" s="183"/>
      <c r="H28" s="183"/>
      <c r="I28" s="183"/>
      <c r="J28" s="184"/>
    </row>
    <row r="29" spans="1:25" ht="25.5" customHeight="1"/>
    <row r="30" spans="1:25" ht="25.5" customHeight="1"/>
    <row r="31" spans="1:25" ht="18">
      <c r="U31" s="32"/>
      <c r="V31" s="32"/>
    </row>
    <row r="32" spans="1:25" s="32" customFormat="1" ht="28.35" customHeight="1"/>
    <row r="33" spans="1:36" s="32" customFormat="1" ht="35.25" customHeight="1">
      <c r="B33" s="219" t="s">
        <v>122</v>
      </c>
      <c r="C33" s="145"/>
      <c r="D33" s="145"/>
      <c r="E33" s="221"/>
      <c r="F33" s="220" t="s">
        <v>120</v>
      </c>
      <c r="G33" s="145"/>
      <c r="H33" s="86"/>
      <c r="I33" s="147"/>
      <c r="J33" s="147"/>
      <c r="K33" s="148"/>
      <c r="L33" s="147"/>
      <c r="M33" s="147"/>
      <c r="N33" s="149" t="s">
        <v>45</v>
      </c>
      <c r="O33" s="150"/>
      <c r="P33" s="146"/>
      <c r="Q33" s="148"/>
      <c r="R33" s="149" t="s">
        <v>121</v>
      </c>
      <c r="S33" s="150"/>
      <c r="T33" s="150"/>
      <c r="U33" s="150"/>
      <c r="V33" s="147"/>
      <c r="W33" s="147"/>
      <c r="X33" s="147"/>
      <c r="Y33" s="147"/>
      <c r="Z33" s="148"/>
      <c r="AA33" s="146"/>
      <c r="AB33" s="147"/>
      <c r="AC33" s="147"/>
      <c r="AD33" s="147"/>
      <c r="AE33" s="148"/>
      <c r="AF33" s="146" t="s">
        <v>45</v>
      </c>
      <c r="AG33" s="147"/>
      <c r="AH33" s="147"/>
      <c r="AI33" s="147"/>
      <c r="AJ33" s="148"/>
    </row>
    <row r="34" spans="1:36" s="32" customFormat="1" ht="33.75" customHeight="1">
      <c r="B34" s="151"/>
      <c r="C34" s="152"/>
      <c r="D34" s="152"/>
      <c r="E34" s="153"/>
      <c r="F34" s="160"/>
      <c r="G34" s="161"/>
      <c r="H34" s="161"/>
      <c r="I34" s="161"/>
      <c r="J34" s="161"/>
      <c r="K34" s="162"/>
      <c r="L34" s="157"/>
      <c r="M34" s="158"/>
      <c r="N34" s="158"/>
      <c r="O34" s="158"/>
      <c r="P34" s="158"/>
      <c r="Q34" s="159"/>
      <c r="R34" s="160"/>
      <c r="S34" s="161"/>
      <c r="T34" s="161"/>
      <c r="U34" s="161"/>
      <c r="V34" s="161"/>
      <c r="W34" s="161"/>
      <c r="X34" s="161"/>
      <c r="Y34" s="161"/>
      <c r="Z34" s="162"/>
      <c r="AA34" s="163"/>
      <c r="AB34" s="164"/>
      <c r="AC34" s="164"/>
      <c r="AD34" s="164"/>
      <c r="AE34" s="164"/>
      <c r="AF34" s="164"/>
      <c r="AG34" s="164"/>
      <c r="AH34" s="164"/>
      <c r="AI34" s="164"/>
      <c r="AJ34" s="165"/>
    </row>
    <row r="35" spans="1:36" s="32" customFormat="1" ht="35.25" customHeight="1">
      <c r="B35" s="151"/>
      <c r="C35" s="152"/>
      <c r="D35" s="152"/>
      <c r="E35" s="153"/>
      <c r="F35" s="154"/>
      <c r="G35" s="155"/>
      <c r="H35" s="155"/>
      <c r="I35" s="155"/>
      <c r="J35" s="155"/>
      <c r="K35" s="156"/>
      <c r="L35" s="163"/>
      <c r="M35" s="164"/>
      <c r="N35" s="164"/>
      <c r="O35" s="164"/>
      <c r="P35" s="164"/>
      <c r="Q35" s="165"/>
      <c r="R35" s="154"/>
      <c r="S35" s="155"/>
      <c r="T35" s="155"/>
      <c r="U35" s="155"/>
      <c r="V35" s="155"/>
      <c r="W35" s="155"/>
      <c r="X35" s="155"/>
      <c r="Y35" s="155"/>
      <c r="Z35" s="156"/>
      <c r="AA35" s="163"/>
      <c r="AB35" s="164"/>
      <c r="AC35" s="164"/>
      <c r="AD35" s="164"/>
      <c r="AE35" s="164"/>
      <c r="AF35" s="164"/>
      <c r="AG35" s="164"/>
      <c r="AH35" s="164"/>
      <c r="AI35" s="164"/>
      <c r="AJ35" s="165"/>
    </row>
    <row r="36" spans="1:36" s="32" customFormat="1" ht="35.25" customHeight="1">
      <c r="B36" s="151"/>
      <c r="C36" s="152"/>
      <c r="D36" s="152"/>
      <c r="E36" s="153"/>
      <c r="F36" s="154"/>
      <c r="G36" s="155"/>
      <c r="H36" s="155"/>
      <c r="I36" s="155"/>
      <c r="J36" s="155"/>
      <c r="K36" s="156"/>
      <c r="L36" s="163"/>
      <c r="M36" s="164"/>
      <c r="N36" s="164"/>
      <c r="O36" s="164"/>
      <c r="P36" s="164"/>
      <c r="Q36" s="165"/>
      <c r="R36" s="154"/>
      <c r="S36" s="155"/>
      <c r="T36" s="155"/>
      <c r="U36" s="155"/>
      <c r="V36" s="155"/>
      <c r="W36" s="155"/>
      <c r="X36" s="155"/>
      <c r="Y36" s="155"/>
      <c r="Z36" s="156"/>
      <c r="AA36" s="163"/>
      <c r="AB36" s="164"/>
      <c r="AC36" s="164"/>
      <c r="AD36" s="164"/>
      <c r="AE36" s="164"/>
      <c r="AF36" s="164"/>
      <c r="AG36" s="164"/>
      <c r="AH36" s="164"/>
      <c r="AI36" s="164"/>
      <c r="AJ36" s="165"/>
    </row>
    <row r="37" spans="1:36" s="32" customFormat="1" ht="35.25" customHeight="1">
      <c r="B37" s="151"/>
      <c r="C37" s="152"/>
      <c r="D37" s="152"/>
      <c r="E37" s="153"/>
      <c r="F37" s="154"/>
      <c r="G37" s="155"/>
      <c r="H37" s="155"/>
      <c r="I37" s="155"/>
      <c r="J37" s="155"/>
      <c r="K37" s="156"/>
      <c r="L37" s="163"/>
      <c r="M37" s="164"/>
      <c r="N37" s="164"/>
      <c r="O37" s="164"/>
      <c r="P37" s="164"/>
      <c r="Q37" s="165"/>
      <c r="R37" s="154"/>
      <c r="S37" s="155"/>
      <c r="T37" s="155"/>
      <c r="U37" s="155"/>
      <c r="V37" s="155"/>
      <c r="W37" s="155"/>
      <c r="X37" s="155"/>
      <c r="Y37" s="155"/>
      <c r="Z37" s="156"/>
      <c r="AA37" s="163"/>
      <c r="AB37" s="164"/>
      <c r="AC37" s="164"/>
      <c r="AD37" s="164"/>
      <c r="AE37" s="164"/>
      <c r="AF37" s="164"/>
      <c r="AG37" s="164"/>
      <c r="AH37" s="164"/>
      <c r="AI37" s="164"/>
      <c r="AJ37" s="165"/>
    </row>
    <row r="38" spans="1:36" s="32" customFormat="1" ht="35.25" customHeight="1">
      <c r="B38" s="151"/>
      <c r="C38" s="152"/>
      <c r="D38" s="152"/>
      <c r="E38" s="153"/>
      <c r="F38" s="154"/>
      <c r="G38" s="155"/>
      <c r="H38" s="155"/>
      <c r="I38" s="155"/>
      <c r="J38" s="155"/>
      <c r="K38" s="156"/>
      <c r="L38" s="163"/>
      <c r="M38" s="164"/>
      <c r="N38" s="164"/>
      <c r="O38" s="164"/>
      <c r="P38" s="164"/>
      <c r="Q38" s="165"/>
      <c r="R38" s="154"/>
      <c r="S38" s="155"/>
      <c r="T38" s="155"/>
      <c r="U38" s="155"/>
      <c r="V38" s="155"/>
      <c r="W38" s="155"/>
      <c r="X38" s="155"/>
      <c r="Y38" s="155"/>
      <c r="Z38" s="156"/>
      <c r="AA38" s="163"/>
      <c r="AB38" s="164"/>
      <c r="AC38" s="164"/>
      <c r="AD38" s="164"/>
      <c r="AE38" s="164"/>
      <c r="AF38" s="164"/>
      <c r="AG38" s="164"/>
      <c r="AH38" s="164"/>
      <c r="AI38" s="164"/>
      <c r="AJ38" s="165"/>
    </row>
    <row r="39" spans="1:36" s="32" customFormat="1" ht="35.25" customHeight="1">
      <c r="B39" s="151"/>
      <c r="C39" s="152"/>
      <c r="D39" s="152"/>
      <c r="E39" s="153"/>
      <c r="F39" s="154"/>
      <c r="G39" s="155"/>
      <c r="H39" s="155"/>
      <c r="I39" s="155"/>
      <c r="J39" s="155"/>
      <c r="K39" s="156"/>
      <c r="L39" s="163"/>
      <c r="M39" s="164"/>
      <c r="N39" s="164"/>
      <c r="O39" s="164"/>
      <c r="P39" s="164"/>
      <c r="Q39" s="165"/>
      <c r="R39" s="154"/>
      <c r="S39" s="155"/>
      <c r="T39" s="155"/>
      <c r="U39" s="155"/>
      <c r="V39" s="155"/>
      <c r="W39" s="155"/>
      <c r="X39" s="155"/>
      <c r="Y39" s="155"/>
      <c r="Z39" s="156"/>
      <c r="AA39" s="163"/>
      <c r="AB39" s="164"/>
      <c r="AC39" s="164"/>
      <c r="AD39" s="164"/>
      <c r="AE39" s="164"/>
      <c r="AF39" s="164"/>
      <c r="AG39" s="164"/>
      <c r="AH39" s="164"/>
      <c r="AI39" s="164"/>
      <c r="AJ39" s="165"/>
    </row>
    <row r="40" spans="1:36" s="32" customFormat="1" ht="35.25" customHeight="1">
      <c r="B40" s="151"/>
      <c r="C40" s="152"/>
      <c r="D40" s="152"/>
      <c r="E40" s="153"/>
      <c r="F40" s="154"/>
      <c r="G40" s="155"/>
      <c r="H40" s="155"/>
      <c r="I40" s="155"/>
      <c r="J40" s="155"/>
      <c r="K40" s="156"/>
      <c r="L40" s="163"/>
      <c r="M40" s="164"/>
      <c r="N40" s="164"/>
      <c r="O40" s="164"/>
      <c r="P40" s="164"/>
      <c r="Q40" s="165"/>
      <c r="R40" s="154"/>
      <c r="S40" s="155"/>
      <c r="T40" s="155"/>
      <c r="U40" s="155"/>
      <c r="V40" s="155"/>
      <c r="W40" s="155"/>
      <c r="X40" s="155"/>
      <c r="Y40" s="155"/>
      <c r="Z40" s="156"/>
      <c r="AA40" s="163"/>
      <c r="AB40" s="164"/>
      <c r="AC40" s="164"/>
      <c r="AD40" s="164"/>
      <c r="AE40" s="164"/>
      <c r="AF40" s="164"/>
      <c r="AG40" s="164"/>
      <c r="AH40" s="164"/>
      <c r="AI40" s="164"/>
      <c r="AJ40" s="165"/>
    </row>
    <row r="41" spans="1:36" s="32" customFormat="1" ht="35.25" customHeight="1">
      <c r="B41" s="151"/>
      <c r="C41" s="152"/>
      <c r="D41" s="152"/>
      <c r="E41" s="153"/>
      <c r="F41" s="144"/>
      <c r="G41" s="155"/>
      <c r="H41" s="155"/>
      <c r="I41" s="155"/>
      <c r="J41" s="155"/>
      <c r="K41" s="156"/>
      <c r="L41" s="163"/>
      <c r="M41" s="164"/>
      <c r="N41" s="164"/>
      <c r="O41" s="164"/>
      <c r="P41" s="164"/>
      <c r="Q41" s="165"/>
      <c r="R41" s="144"/>
      <c r="S41" s="155"/>
      <c r="T41" s="155"/>
      <c r="U41" s="155"/>
      <c r="V41" s="155"/>
      <c r="W41" s="155"/>
      <c r="X41" s="155"/>
      <c r="Y41" s="155"/>
      <c r="Z41" s="156"/>
      <c r="AA41" s="163"/>
      <c r="AB41" s="164"/>
      <c r="AC41" s="164"/>
      <c r="AD41" s="164"/>
      <c r="AE41" s="164"/>
      <c r="AF41" s="164"/>
      <c r="AG41" s="164"/>
      <c r="AH41" s="164"/>
      <c r="AI41" s="164"/>
      <c r="AJ41" s="165"/>
    </row>
    <row r="42" spans="1:36" s="32" customFormat="1" ht="35.25" customHeight="1">
      <c r="A42" s="83"/>
      <c r="B42" s="151"/>
      <c r="C42" s="152"/>
      <c r="D42" s="152"/>
      <c r="E42" s="153"/>
      <c r="F42" s="144"/>
      <c r="G42" s="155"/>
      <c r="H42" s="155"/>
      <c r="I42" s="155"/>
      <c r="J42" s="155"/>
      <c r="K42" s="156"/>
      <c r="L42" s="163"/>
      <c r="M42" s="164"/>
      <c r="N42" s="164"/>
      <c r="O42" s="164"/>
      <c r="P42" s="164"/>
      <c r="Q42" s="165"/>
      <c r="R42" s="144"/>
      <c r="S42" s="155"/>
      <c r="T42" s="155"/>
      <c r="U42" s="155"/>
      <c r="V42" s="155"/>
      <c r="W42" s="155"/>
      <c r="X42" s="155"/>
      <c r="Y42" s="155"/>
      <c r="Z42" s="156"/>
      <c r="AA42" s="163"/>
      <c r="AB42" s="164"/>
      <c r="AC42" s="164"/>
      <c r="AD42" s="164"/>
      <c r="AE42" s="164"/>
      <c r="AF42" s="164"/>
      <c r="AG42" s="164"/>
      <c r="AH42" s="164"/>
      <c r="AI42" s="164"/>
      <c r="AJ42" s="165"/>
    </row>
    <row r="43" spans="1:36" s="32" customFormat="1" ht="35.25" customHeight="1">
      <c r="A43" s="83"/>
      <c r="B43" s="151"/>
      <c r="C43" s="152"/>
      <c r="D43" s="152"/>
      <c r="E43" s="153"/>
      <c r="F43" s="144"/>
      <c r="G43" s="155"/>
      <c r="H43" s="155"/>
      <c r="I43" s="155"/>
      <c r="J43" s="155"/>
      <c r="K43" s="156"/>
      <c r="L43" s="163"/>
      <c r="M43" s="164"/>
      <c r="N43" s="164"/>
      <c r="O43" s="164"/>
      <c r="P43" s="164"/>
      <c r="Q43" s="165"/>
      <c r="R43" s="144"/>
      <c r="S43" s="155"/>
      <c r="T43" s="155"/>
      <c r="U43" s="155"/>
      <c r="V43" s="155"/>
      <c r="W43" s="155"/>
      <c r="X43" s="155"/>
      <c r="Y43" s="155"/>
      <c r="Z43" s="156"/>
      <c r="AA43" s="163"/>
      <c r="AB43" s="164"/>
      <c r="AC43" s="164"/>
      <c r="AD43" s="164"/>
      <c r="AE43" s="164"/>
      <c r="AF43" s="164"/>
      <c r="AG43" s="164"/>
      <c r="AH43" s="164"/>
      <c r="AI43" s="164"/>
      <c r="AJ43" s="165"/>
    </row>
    <row r="44" spans="1:36" s="32" customFormat="1" ht="28.35" customHeight="1">
      <c r="A44" s="83"/>
      <c r="B44" s="83"/>
      <c r="C44" s="84"/>
      <c r="D44" s="84"/>
      <c r="E44" s="84"/>
      <c r="F44" s="84"/>
    </row>
    <row r="45" spans="1:36" s="32" customFormat="1" ht="28.35" customHeight="1">
      <c r="A45" s="83"/>
      <c r="B45" s="83"/>
      <c r="C45" s="84"/>
      <c r="D45" s="84"/>
      <c r="E45" s="84"/>
      <c r="F45" s="84"/>
    </row>
    <row r="46" spans="1:36" s="32" customFormat="1" ht="28.35" customHeight="1">
      <c r="A46" s="83"/>
      <c r="B46" s="83"/>
      <c r="C46" s="84"/>
      <c r="D46" s="84"/>
      <c r="E46" s="84"/>
      <c r="F46" s="84"/>
    </row>
    <row r="47" spans="1:36" s="32" customFormat="1" ht="28.35" customHeight="1">
      <c r="A47" s="83"/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</row>
    <row r="48" spans="1:36" s="32" customFormat="1" ht="28.35" customHeight="1">
      <c r="A48" s="58"/>
    </row>
    <row r="49" spans="1:37" s="100" customFormat="1" ht="36" customHeight="1">
      <c r="A49" s="83"/>
      <c r="B49" s="83"/>
      <c r="C49" s="83"/>
      <c r="D49" s="215"/>
      <c r="E49" s="167"/>
      <c r="F49" s="216" t="s">
        <v>111</v>
      </c>
      <c r="G49" s="166"/>
      <c r="H49" s="167"/>
      <c r="I49" s="167"/>
      <c r="J49" s="167"/>
      <c r="K49" s="168"/>
      <c r="L49" s="167"/>
      <c r="M49" s="169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216" t="s">
        <v>112</v>
      </c>
      <c r="Y49" s="167"/>
      <c r="Z49" s="167"/>
      <c r="AA49" s="167"/>
      <c r="AB49" s="169"/>
      <c r="AC49" s="167"/>
      <c r="AD49" s="167"/>
      <c r="AE49" s="167"/>
      <c r="AF49" s="167"/>
      <c r="AG49" s="167"/>
      <c r="AH49" s="169"/>
      <c r="AI49" s="169"/>
      <c r="AJ49" s="169"/>
      <c r="AK49" s="169"/>
    </row>
    <row r="50" spans="1:37" s="100" customFormat="1" ht="36" customHeight="1">
      <c r="A50" s="58"/>
      <c r="B50" s="58"/>
      <c r="C50" s="58"/>
      <c r="D50" s="168"/>
      <c r="E50" s="167"/>
      <c r="F50" s="217" t="s">
        <v>110</v>
      </c>
      <c r="G50" s="166"/>
      <c r="H50" s="167"/>
      <c r="I50" s="167"/>
      <c r="J50" s="167"/>
      <c r="K50" s="167"/>
      <c r="L50" s="167"/>
      <c r="M50" s="169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217" t="s">
        <v>73</v>
      </c>
      <c r="Y50" s="167"/>
      <c r="Z50" s="167"/>
      <c r="AA50" s="167"/>
      <c r="AB50" s="169"/>
      <c r="AC50" s="167"/>
      <c r="AD50" s="167"/>
      <c r="AE50" s="167"/>
      <c r="AF50" s="167"/>
      <c r="AG50" s="167"/>
      <c r="AH50" s="169"/>
      <c r="AI50" s="169"/>
      <c r="AJ50" s="169"/>
      <c r="AK50" s="169"/>
    </row>
    <row r="51" spans="1:37" s="100" customFormat="1" ht="36" customHeight="1">
      <c r="A51" s="18"/>
      <c r="B51" s="18"/>
      <c r="C51" s="18"/>
      <c r="D51" s="168"/>
      <c r="E51" s="167"/>
      <c r="F51" s="167"/>
      <c r="G51" s="166"/>
      <c r="H51" s="166"/>
      <c r="I51" s="167"/>
      <c r="J51" s="167"/>
      <c r="K51" s="167"/>
      <c r="L51" s="218"/>
      <c r="M51" s="169"/>
      <c r="N51" s="167"/>
      <c r="O51" s="169"/>
      <c r="P51" s="169"/>
      <c r="Q51" s="169"/>
      <c r="R51" s="169"/>
      <c r="S51" s="169"/>
      <c r="T51" s="169"/>
      <c r="U51" s="169"/>
      <c r="V51" s="169"/>
      <c r="W51" s="169"/>
      <c r="X51" s="217" t="s">
        <v>119</v>
      </c>
      <c r="Y51" s="169"/>
      <c r="Z51" s="169"/>
      <c r="AA51" s="169"/>
      <c r="AB51" s="169"/>
      <c r="AC51" s="169"/>
      <c r="AD51" s="169"/>
    </row>
    <row r="52" spans="1:37" ht="34.5">
      <c r="B52" s="18"/>
      <c r="C52" s="57"/>
      <c r="F52" s="166"/>
      <c r="G52" s="166"/>
      <c r="H52" s="166"/>
      <c r="I52" s="166"/>
      <c r="J52" s="166"/>
      <c r="K52" s="166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</row>
    <row r="53" spans="1:37" ht="34.5">
      <c r="E53" s="166"/>
      <c r="F53" s="166"/>
      <c r="G53" s="166"/>
      <c r="H53" s="166"/>
      <c r="I53" s="166"/>
      <c r="J53" s="166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</row>
  </sheetData>
  <mergeCells count="12">
    <mergeCell ref="K15:M15"/>
    <mergeCell ref="Q17:S17"/>
    <mergeCell ref="K19:M19"/>
    <mergeCell ref="K27:M27"/>
    <mergeCell ref="W21:Y21"/>
    <mergeCell ref="K23:M23"/>
    <mergeCell ref="Q25:S25"/>
    <mergeCell ref="A1:AC1"/>
    <mergeCell ref="A2:AC2"/>
    <mergeCell ref="A5:AC5"/>
    <mergeCell ref="A6:AC6"/>
    <mergeCell ref="A11:AL1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51"/>
  <sheetViews>
    <sheetView showGridLines="0" view="pageLayout" zoomScale="60" zoomScalePageLayoutView="60" workbookViewId="0">
      <selection activeCell="O14" sqref="O14"/>
    </sheetView>
  </sheetViews>
  <sheetFormatPr defaultColWidth="4" defaultRowHeight="14.25"/>
  <cols>
    <col min="1" max="1" width="4.85546875" style="52" customWidth="1"/>
    <col min="2" max="2" width="6.42578125" style="113" customWidth="1"/>
    <col min="3" max="3" width="19.42578125" style="113" customWidth="1"/>
    <col min="4" max="4" width="4.140625" style="52" bestFit="1" customWidth="1"/>
    <col min="5" max="5" width="4.85546875" style="52" customWidth="1"/>
    <col min="6" max="6" width="4" style="52"/>
    <col min="7" max="7" width="4.85546875" style="52" customWidth="1"/>
    <col min="8" max="8" width="6.42578125" style="52" customWidth="1"/>
    <col min="9" max="9" width="19.42578125" style="52" customWidth="1"/>
    <col min="10" max="10" width="4.140625" style="52" customWidth="1"/>
    <col min="11" max="11" width="4.7109375" style="52" customWidth="1"/>
    <col min="12" max="12" width="4" style="52"/>
    <col min="13" max="13" width="4.85546875" style="52" customWidth="1"/>
    <col min="14" max="14" width="6.42578125" style="52" customWidth="1"/>
    <col min="15" max="15" width="19.42578125" style="52" customWidth="1"/>
    <col min="16" max="16" width="4.140625" style="52" customWidth="1"/>
    <col min="17" max="17" width="4.7109375" style="52" customWidth="1"/>
    <col min="18" max="18" width="4" style="52"/>
    <col min="19" max="19" width="4.85546875" style="52" customWidth="1"/>
    <col min="20" max="20" width="6.42578125" style="52" customWidth="1"/>
    <col min="21" max="21" width="19.42578125" style="52" customWidth="1"/>
    <col min="22" max="22" width="4" style="52"/>
    <col min="23" max="23" width="4.85546875" style="52" bestFit="1" customWidth="1"/>
    <col min="24" max="24" width="4" style="52"/>
    <col min="25" max="25" width="4.7109375" style="52" customWidth="1"/>
    <col min="26" max="26" width="6.42578125" style="52" customWidth="1"/>
    <col min="27" max="27" width="19.7109375" style="52" customWidth="1"/>
    <col min="28" max="16384" width="4" style="52"/>
  </cols>
  <sheetData>
    <row r="1" spans="1:27" s="7" customFormat="1" ht="34.5" customHeight="1">
      <c r="A1" s="695"/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</row>
    <row r="2" spans="1:27" s="7" customFormat="1" ht="34.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7" s="7" customFormat="1" ht="34.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7" s="7" customFormat="1" ht="30" customHeight="1">
      <c r="A4" s="696"/>
      <c r="B4" s="696"/>
      <c r="C4" s="696"/>
      <c r="D4" s="696"/>
      <c r="E4" s="696"/>
      <c r="F4" s="696"/>
      <c r="G4" s="696"/>
      <c r="H4" s="696"/>
      <c r="I4" s="696"/>
      <c r="J4" s="696"/>
      <c r="K4" s="696"/>
      <c r="L4" s="696"/>
      <c r="M4" s="696"/>
      <c r="N4" s="696"/>
      <c r="O4" s="696"/>
      <c r="P4" s="696"/>
      <c r="Q4" s="696"/>
      <c r="R4" s="696"/>
      <c r="S4" s="696"/>
      <c r="T4" s="696"/>
      <c r="U4" s="696"/>
    </row>
    <row r="5" spans="1:27" s="7" customFormat="1" ht="20.25">
      <c r="A5" s="696"/>
      <c r="B5" s="696"/>
      <c r="C5" s="696"/>
      <c r="D5" s="696"/>
      <c r="E5" s="696"/>
      <c r="F5" s="696"/>
      <c r="G5" s="696"/>
      <c r="H5" s="696"/>
      <c r="I5" s="696"/>
      <c r="J5" s="696"/>
      <c r="K5" s="696"/>
      <c r="L5" s="696"/>
      <c r="M5" s="696"/>
      <c r="N5" s="696"/>
      <c r="O5" s="696"/>
      <c r="P5" s="696"/>
      <c r="Q5" s="696"/>
      <c r="R5" s="696"/>
      <c r="S5" s="696"/>
      <c r="T5" s="696"/>
      <c r="U5" s="696"/>
    </row>
    <row r="6" spans="1:27" s="7" customFormat="1" ht="20.25">
      <c r="A6" s="696"/>
      <c r="B6" s="696"/>
      <c r="C6" s="696"/>
      <c r="D6" s="696"/>
      <c r="E6" s="696"/>
      <c r="F6" s="696"/>
      <c r="G6" s="696"/>
      <c r="H6" s="696"/>
      <c r="I6" s="696"/>
      <c r="J6" s="696"/>
      <c r="K6" s="696"/>
      <c r="L6" s="696"/>
      <c r="M6" s="696"/>
      <c r="N6" s="696"/>
      <c r="O6" s="696"/>
      <c r="P6" s="696"/>
      <c r="Q6" s="696"/>
      <c r="R6" s="696"/>
      <c r="S6" s="696"/>
      <c r="T6" s="696"/>
      <c r="U6" s="696"/>
    </row>
    <row r="7" spans="1:27" s="7" customFormat="1" ht="15" thickBot="1">
      <c r="A7" s="102"/>
      <c r="B7" s="102"/>
      <c r="C7" s="102"/>
      <c r="D7" s="102"/>
      <c r="E7" s="103"/>
      <c r="F7" s="103"/>
      <c r="G7" s="102"/>
      <c r="H7" s="102"/>
      <c r="I7" s="102"/>
      <c r="J7" s="102"/>
      <c r="K7" s="102"/>
      <c r="L7" s="103"/>
      <c r="M7" s="103"/>
      <c r="N7" s="102"/>
      <c r="O7" s="102"/>
      <c r="P7" s="102"/>
      <c r="Q7" s="102"/>
      <c r="R7" s="102"/>
      <c r="S7" s="103"/>
      <c r="T7" s="103"/>
      <c r="U7" s="102"/>
      <c r="V7" s="102"/>
      <c r="W7" s="102"/>
      <c r="X7" s="102"/>
      <c r="Y7" s="102"/>
      <c r="Z7" s="102"/>
      <c r="AA7" s="102"/>
    </row>
    <row r="8" spans="1:27" s="7" customFormat="1" ht="15" thickTop="1"/>
    <row r="9" spans="1:27" ht="15" customHeight="1">
      <c r="A9" s="53"/>
      <c r="B9" s="44"/>
      <c r="C9" s="44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</row>
    <row r="10" spans="1:27" ht="32.25" customHeight="1">
      <c r="A10" s="726" t="s">
        <v>113</v>
      </c>
      <c r="B10" s="726"/>
      <c r="C10" s="726"/>
      <c r="D10" s="726"/>
      <c r="E10" s="726"/>
      <c r="F10" s="726"/>
      <c r="G10" s="726"/>
      <c r="H10" s="726"/>
      <c r="I10" s="726"/>
      <c r="J10" s="726"/>
      <c r="K10" s="726"/>
      <c r="L10" s="726"/>
      <c r="M10" s="726"/>
      <c r="N10" s="726"/>
      <c r="O10" s="726"/>
      <c r="P10" s="726"/>
      <c r="Q10" s="726"/>
      <c r="R10" s="726"/>
      <c r="S10" s="726"/>
      <c r="T10" s="726"/>
      <c r="U10" s="726"/>
      <c r="V10" s="726"/>
      <c r="W10" s="726"/>
      <c r="X10" s="726"/>
      <c r="Y10" s="726"/>
      <c r="Z10" s="726"/>
      <c r="AA10" s="726"/>
    </row>
    <row r="11" spans="1:27" ht="31.5" customHeight="1">
      <c r="A11" s="99"/>
      <c r="B11" s="104"/>
      <c r="C11" s="104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T11" s="99"/>
    </row>
    <row r="12" spans="1:27" ht="33" customHeight="1">
      <c r="A12" s="71"/>
      <c r="B12" s="105"/>
      <c r="C12" s="10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X12" s="170" t="s">
        <v>72</v>
      </c>
    </row>
    <row r="13" spans="1:27" ht="20.25">
      <c r="A13" s="54"/>
      <c r="B13" s="105"/>
      <c r="C13" s="105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spans="1:27" ht="32.450000000000003" customHeight="1">
      <c r="A14" s="179">
        <v>1</v>
      </c>
      <c r="B14" s="172"/>
      <c r="C14" s="178"/>
      <c r="D14" s="97"/>
      <c r="E14" s="97"/>
      <c r="F14" s="106"/>
      <c r="G14" s="107"/>
      <c r="H14" s="28"/>
      <c r="I14" s="28"/>
      <c r="J14" s="107"/>
      <c r="K14" s="107"/>
      <c r="L14" s="106"/>
      <c r="M14" s="107"/>
      <c r="N14" s="28"/>
      <c r="O14" s="28"/>
      <c r="P14" s="107"/>
      <c r="Q14" s="107"/>
      <c r="R14" s="106"/>
      <c r="S14" s="107"/>
      <c r="T14" s="28"/>
      <c r="U14" s="28"/>
      <c r="V14" s="106"/>
      <c r="W14" s="106"/>
      <c r="X14" s="106"/>
      <c r="Y14" s="106"/>
      <c r="Z14" s="106"/>
    </row>
    <row r="15" spans="1:27" ht="32.450000000000003" customHeight="1">
      <c r="A15" s="180"/>
      <c r="B15" s="139"/>
      <c r="C15" s="140"/>
      <c r="D15" s="107"/>
      <c r="E15" s="107"/>
      <c r="F15" s="106"/>
      <c r="G15" s="179"/>
      <c r="H15" s="173"/>
      <c r="I15" s="178"/>
      <c r="J15" s="134"/>
      <c r="K15" s="97"/>
      <c r="L15" s="106"/>
      <c r="M15" s="107"/>
      <c r="N15" s="28"/>
      <c r="O15" s="28"/>
      <c r="P15" s="107"/>
      <c r="Q15" s="107"/>
      <c r="R15" s="106"/>
      <c r="S15" s="107"/>
      <c r="T15" s="28"/>
      <c r="U15" s="28"/>
      <c r="V15" s="106"/>
      <c r="W15" s="106"/>
      <c r="X15" s="106"/>
      <c r="Y15" s="106"/>
      <c r="Z15" s="106"/>
    </row>
    <row r="16" spans="1:27" ht="32.450000000000003" customHeight="1">
      <c r="A16" s="179">
        <v>16</v>
      </c>
      <c r="B16" s="172"/>
      <c r="C16" s="178"/>
      <c r="D16" s="97"/>
      <c r="E16" s="97"/>
      <c r="F16" s="106"/>
      <c r="G16" s="107"/>
      <c r="H16" s="28"/>
      <c r="I16" s="114"/>
      <c r="J16" s="107"/>
      <c r="K16" s="107"/>
      <c r="L16" s="106"/>
      <c r="M16" s="107"/>
      <c r="N16" s="28"/>
      <c r="O16" s="28"/>
      <c r="P16" s="107"/>
      <c r="Q16" s="107"/>
      <c r="R16" s="106"/>
      <c r="S16" s="107"/>
      <c r="T16" s="28"/>
      <c r="U16" s="28"/>
      <c r="V16" s="106"/>
      <c r="W16" s="106"/>
      <c r="X16" s="106"/>
      <c r="Y16" s="106"/>
      <c r="Z16" s="106"/>
    </row>
    <row r="17" spans="1:27" ht="32.450000000000003" customHeight="1">
      <c r="A17" s="180"/>
      <c r="B17" s="139"/>
      <c r="C17" s="140"/>
      <c r="D17" s="107"/>
      <c r="E17" s="107"/>
      <c r="F17" s="106"/>
      <c r="G17" s="107"/>
      <c r="H17" s="28"/>
      <c r="I17" s="114"/>
      <c r="J17" s="107"/>
      <c r="K17" s="107"/>
      <c r="L17" s="106"/>
      <c r="M17" s="179"/>
      <c r="N17" s="191"/>
      <c r="O17" s="178"/>
      <c r="P17" s="189"/>
      <c r="Q17" s="189"/>
      <c r="R17" s="106"/>
      <c r="S17" s="107"/>
      <c r="T17" s="28"/>
      <c r="U17" s="28"/>
      <c r="V17" s="106"/>
      <c r="W17" s="106"/>
      <c r="X17" s="106"/>
      <c r="Y17" s="106"/>
      <c r="Z17" s="106"/>
    </row>
    <row r="18" spans="1:27" ht="32.450000000000003" customHeight="1">
      <c r="A18" s="179">
        <v>9</v>
      </c>
      <c r="B18" s="172"/>
      <c r="C18" s="178"/>
      <c r="D18" s="134"/>
      <c r="E18" s="97"/>
      <c r="F18" s="106"/>
      <c r="G18" s="107"/>
      <c r="H18" s="28"/>
      <c r="I18" s="114"/>
      <c r="J18" s="107"/>
      <c r="K18" s="107"/>
      <c r="L18" s="106"/>
      <c r="M18" s="107"/>
      <c r="N18" s="28"/>
      <c r="O18" s="114"/>
      <c r="P18" s="107"/>
      <c r="Q18" s="107"/>
      <c r="R18" s="106"/>
      <c r="S18" s="107"/>
      <c r="T18" s="28"/>
      <c r="U18" s="28"/>
      <c r="V18" s="106"/>
      <c r="W18" s="106"/>
      <c r="X18" s="106"/>
      <c r="Y18" s="106"/>
      <c r="Z18" s="106"/>
    </row>
    <row r="19" spans="1:27" ht="32.450000000000003" customHeight="1">
      <c r="A19" s="180"/>
      <c r="B19" s="139"/>
      <c r="C19" s="140"/>
      <c r="D19" s="107"/>
      <c r="E19" s="107"/>
      <c r="F19" s="106"/>
      <c r="G19" s="179"/>
      <c r="H19" s="191"/>
      <c r="I19" s="178"/>
      <c r="J19" s="189"/>
      <c r="K19" s="189"/>
      <c r="L19" s="106"/>
      <c r="M19" s="107"/>
      <c r="N19" s="28"/>
      <c r="O19" s="114"/>
      <c r="P19" s="107"/>
      <c r="Q19" s="107"/>
      <c r="R19" s="106"/>
      <c r="S19" s="107"/>
      <c r="T19" s="28"/>
      <c r="U19" s="28"/>
      <c r="V19" s="106"/>
      <c r="W19" s="106"/>
      <c r="X19" s="106"/>
      <c r="Y19" s="106"/>
      <c r="Z19" s="106"/>
    </row>
    <row r="20" spans="1:27" ht="32.450000000000003" customHeight="1">
      <c r="A20" s="179">
        <v>8</v>
      </c>
      <c r="B20" s="172"/>
      <c r="C20" s="178"/>
      <c r="D20" s="134"/>
      <c r="E20" s="97"/>
      <c r="F20" s="106"/>
      <c r="G20" s="107"/>
      <c r="H20" s="28"/>
      <c r="I20" s="114"/>
      <c r="J20" s="107"/>
      <c r="K20" s="107"/>
      <c r="L20" s="106"/>
      <c r="M20" s="107"/>
      <c r="N20" s="28"/>
      <c r="O20" s="114"/>
      <c r="P20" s="107"/>
      <c r="Q20" s="107"/>
      <c r="R20" s="106"/>
      <c r="S20" s="107"/>
      <c r="T20" s="28"/>
      <c r="U20" s="28"/>
      <c r="V20" s="106"/>
      <c r="W20" s="106"/>
      <c r="X20" s="106"/>
      <c r="Y20" s="106"/>
      <c r="Z20" s="106"/>
    </row>
    <row r="21" spans="1:27" ht="32.450000000000003" customHeight="1">
      <c r="A21" s="180"/>
      <c r="B21" s="139"/>
      <c r="C21" s="140"/>
      <c r="D21" s="107"/>
      <c r="E21" s="107"/>
      <c r="F21" s="106"/>
      <c r="G21" s="107"/>
      <c r="H21" s="28"/>
      <c r="I21" s="114"/>
      <c r="J21" s="107"/>
      <c r="K21" s="107"/>
      <c r="L21" s="106"/>
      <c r="M21" s="107"/>
      <c r="N21" s="28"/>
      <c r="O21" s="114"/>
      <c r="P21" s="107"/>
      <c r="Q21" s="107"/>
      <c r="R21" s="106"/>
      <c r="S21" s="179"/>
      <c r="T21" s="191"/>
      <c r="U21" s="178"/>
      <c r="V21" s="197"/>
      <c r="W21" s="197"/>
      <c r="X21" s="106"/>
      <c r="Y21" s="106"/>
      <c r="Z21" s="106"/>
    </row>
    <row r="22" spans="1:27" ht="32.450000000000003" customHeight="1">
      <c r="A22" s="179">
        <v>5</v>
      </c>
      <c r="B22" s="172"/>
      <c r="C22" s="178"/>
      <c r="D22" s="97"/>
      <c r="E22" s="97"/>
      <c r="F22" s="106"/>
      <c r="G22" s="107"/>
      <c r="H22" s="28"/>
      <c r="I22" s="114"/>
      <c r="J22" s="107"/>
      <c r="K22" s="107"/>
      <c r="L22" s="106"/>
      <c r="M22" s="107"/>
      <c r="N22" s="28"/>
      <c r="O22" s="114"/>
      <c r="P22" s="107"/>
      <c r="Q22" s="107"/>
      <c r="R22" s="106"/>
      <c r="S22" s="107"/>
      <c r="T22" s="28"/>
      <c r="U22" s="114"/>
      <c r="V22" s="106"/>
      <c r="W22" s="106"/>
      <c r="X22" s="106"/>
      <c r="Y22" s="106"/>
      <c r="Z22" s="106"/>
      <c r="AA22" s="106"/>
    </row>
    <row r="23" spans="1:27" ht="32.450000000000003" customHeight="1">
      <c r="A23" s="180"/>
      <c r="B23" s="139"/>
      <c r="C23" s="140"/>
      <c r="D23" s="107"/>
      <c r="E23" s="107"/>
      <c r="F23" s="106"/>
      <c r="G23" s="179"/>
      <c r="H23" s="173"/>
      <c r="I23" s="178"/>
      <c r="J23" s="134"/>
      <c r="K23" s="97"/>
      <c r="L23" s="106"/>
      <c r="M23" s="107"/>
      <c r="N23" s="28"/>
      <c r="O23" s="114"/>
      <c r="P23" s="107"/>
      <c r="Q23" s="107"/>
      <c r="R23" s="106"/>
      <c r="S23" s="107"/>
      <c r="T23" s="28"/>
      <c r="U23" s="114"/>
      <c r="V23" s="106"/>
      <c r="W23" s="106"/>
      <c r="X23" s="106"/>
      <c r="Y23" s="106"/>
      <c r="Z23" s="106"/>
      <c r="AA23" s="106"/>
    </row>
    <row r="24" spans="1:27" ht="32.450000000000003" customHeight="1">
      <c r="A24" s="179">
        <v>12</v>
      </c>
      <c r="B24" s="172"/>
      <c r="C24" s="178"/>
      <c r="D24" s="97"/>
      <c r="E24" s="97"/>
      <c r="F24" s="106"/>
      <c r="G24" s="107"/>
      <c r="H24" s="28"/>
      <c r="I24" s="114"/>
      <c r="J24" s="107"/>
      <c r="K24" s="107"/>
      <c r="L24" s="106"/>
      <c r="M24" s="107"/>
      <c r="N24" s="28"/>
      <c r="O24" s="114"/>
      <c r="P24" s="107"/>
      <c r="Q24" s="107"/>
      <c r="R24" s="106"/>
      <c r="S24" s="107"/>
      <c r="T24" s="28"/>
      <c r="U24" s="114"/>
      <c r="V24" s="106"/>
      <c r="W24" s="106"/>
      <c r="X24" s="106"/>
      <c r="Y24" s="106"/>
      <c r="Z24" s="106"/>
      <c r="AA24" s="106"/>
    </row>
    <row r="25" spans="1:27" ht="32.450000000000003" customHeight="1">
      <c r="A25" s="180"/>
      <c r="B25" s="139"/>
      <c r="C25" s="140"/>
      <c r="D25" s="107"/>
      <c r="E25" s="107"/>
      <c r="F25" s="106"/>
      <c r="G25" s="107"/>
      <c r="H25" s="28"/>
      <c r="I25" s="115"/>
      <c r="J25" s="107"/>
      <c r="K25" s="107"/>
      <c r="L25" s="106"/>
      <c r="M25" s="179"/>
      <c r="N25" s="191"/>
      <c r="O25" s="178"/>
      <c r="P25" s="134"/>
      <c r="Q25" s="97"/>
      <c r="R25" s="106"/>
      <c r="S25" s="107"/>
      <c r="T25" s="28"/>
      <c r="U25" s="114"/>
      <c r="V25" s="106"/>
      <c r="W25" s="106"/>
      <c r="X25" s="106"/>
      <c r="Y25" s="106"/>
      <c r="Z25" s="106"/>
    </row>
    <row r="26" spans="1:27" ht="32.450000000000003" customHeight="1">
      <c r="A26" s="179">
        <v>13</v>
      </c>
      <c r="B26" s="172"/>
      <c r="C26" s="178"/>
      <c r="D26" s="97"/>
      <c r="E26" s="97"/>
      <c r="F26" s="106"/>
      <c r="G26" s="107"/>
      <c r="H26" s="28"/>
      <c r="I26" s="114"/>
      <c r="J26" s="107"/>
      <c r="K26" s="107"/>
      <c r="L26" s="106"/>
      <c r="M26" s="107"/>
      <c r="N26" s="28"/>
      <c r="O26" s="114"/>
      <c r="P26" s="107"/>
      <c r="Q26" s="107"/>
      <c r="R26" s="106"/>
      <c r="S26" s="107"/>
      <c r="T26" s="28"/>
      <c r="U26" s="114"/>
      <c r="V26" s="106"/>
      <c r="W26" s="106"/>
      <c r="X26" s="106"/>
      <c r="Y26" s="106"/>
      <c r="Z26" s="106"/>
      <c r="AA26" s="106"/>
    </row>
    <row r="27" spans="1:27" ht="32.450000000000003" customHeight="1">
      <c r="A27" s="180"/>
      <c r="B27" s="139"/>
      <c r="C27" s="140"/>
      <c r="D27" s="107"/>
      <c r="E27" s="107"/>
      <c r="F27" s="106"/>
      <c r="G27" s="179"/>
      <c r="H27" s="173"/>
      <c r="I27" s="178"/>
      <c r="J27" s="189"/>
      <c r="K27" s="189"/>
      <c r="L27" s="106"/>
      <c r="M27" s="107"/>
      <c r="N27" s="28"/>
      <c r="O27" s="114"/>
      <c r="P27" s="107"/>
      <c r="Q27" s="107"/>
      <c r="R27" s="106"/>
      <c r="S27" s="107"/>
      <c r="T27" s="28"/>
      <c r="U27" s="114"/>
      <c r="V27" s="106"/>
      <c r="W27" s="106"/>
      <c r="X27" s="106"/>
      <c r="Y27" s="106"/>
      <c r="Z27" s="106"/>
      <c r="AA27" s="106"/>
    </row>
    <row r="28" spans="1:27" ht="32.450000000000003" customHeight="1">
      <c r="A28" s="179">
        <v>4</v>
      </c>
      <c r="B28" s="172"/>
      <c r="C28" s="178"/>
      <c r="D28" s="97"/>
      <c r="E28" s="97"/>
      <c r="F28" s="106"/>
      <c r="G28" s="106"/>
      <c r="H28" s="106"/>
      <c r="I28" s="116"/>
      <c r="J28" s="106"/>
      <c r="K28" s="106"/>
      <c r="L28" s="106"/>
      <c r="M28" s="106"/>
      <c r="N28" s="106"/>
      <c r="O28" s="116"/>
      <c r="P28" s="106"/>
      <c r="Q28" s="106"/>
      <c r="R28" s="106"/>
      <c r="S28" s="106"/>
      <c r="T28" s="106"/>
      <c r="U28" s="116"/>
      <c r="V28" s="106"/>
      <c r="W28" s="106"/>
      <c r="X28" s="106"/>
      <c r="Y28" s="106"/>
      <c r="Z28" s="106"/>
      <c r="AA28" s="106"/>
    </row>
    <row r="29" spans="1:27" ht="33" customHeight="1">
      <c r="A29" s="181"/>
      <c r="B29" s="139"/>
      <c r="C29" s="140"/>
      <c r="D29" s="106"/>
      <c r="E29" s="106"/>
      <c r="F29" s="106"/>
      <c r="G29" s="106"/>
      <c r="H29" s="106"/>
      <c r="I29" s="116"/>
      <c r="J29" s="106"/>
      <c r="K29" s="106"/>
      <c r="L29" s="106"/>
      <c r="M29" s="106"/>
      <c r="N29" s="106"/>
      <c r="O29" s="116"/>
      <c r="P29" s="106"/>
      <c r="S29" s="106"/>
      <c r="T29" s="106"/>
      <c r="U29" s="116"/>
      <c r="V29" s="106"/>
      <c r="W29" s="106"/>
      <c r="X29" s="106"/>
      <c r="Y29" s="179"/>
      <c r="Z29" s="198"/>
      <c r="AA29" s="178"/>
    </row>
    <row r="30" spans="1:27" ht="33" customHeight="1">
      <c r="A30" s="179">
        <v>3</v>
      </c>
      <c r="B30" s="172"/>
      <c r="C30" s="178"/>
      <c r="D30" s="97"/>
      <c r="E30" s="97"/>
      <c r="F30" s="106"/>
      <c r="G30" s="107"/>
      <c r="H30" s="28"/>
      <c r="I30" s="114"/>
      <c r="J30" s="107"/>
      <c r="K30" s="107"/>
      <c r="L30" s="106"/>
      <c r="M30" s="107"/>
      <c r="N30" s="28"/>
      <c r="O30" s="114"/>
      <c r="P30" s="107"/>
      <c r="Q30" s="107"/>
      <c r="R30" s="106"/>
      <c r="S30" s="107"/>
      <c r="T30" s="28"/>
      <c r="U30" s="114"/>
      <c r="V30" s="106"/>
      <c r="W30" s="106"/>
      <c r="X30" s="106"/>
      <c r="Y30" s="106"/>
      <c r="Z30" s="106"/>
      <c r="AA30" s="106"/>
    </row>
    <row r="31" spans="1:27" ht="33" customHeight="1">
      <c r="A31" s="180"/>
      <c r="B31" s="139"/>
      <c r="C31" s="140"/>
      <c r="D31" s="107"/>
      <c r="E31" s="107"/>
      <c r="F31" s="106"/>
      <c r="G31" s="179"/>
      <c r="H31" s="173"/>
      <c r="I31" s="178"/>
      <c r="J31" s="134"/>
      <c r="K31" s="97"/>
      <c r="L31" s="106"/>
      <c r="M31" s="107"/>
      <c r="N31" s="28"/>
      <c r="O31" s="114"/>
      <c r="P31" s="107"/>
      <c r="Q31" s="107"/>
      <c r="R31" s="106"/>
      <c r="S31" s="107"/>
      <c r="T31" s="28"/>
      <c r="U31" s="114"/>
      <c r="V31" s="106"/>
      <c r="W31" s="106"/>
      <c r="X31" s="106"/>
      <c r="Y31" s="106"/>
      <c r="Z31" s="106"/>
      <c r="AA31" s="106"/>
    </row>
    <row r="32" spans="1:27" ht="33" customHeight="1">
      <c r="A32" s="179">
        <v>14</v>
      </c>
      <c r="B32" s="172"/>
      <c r="C32" s="178"/>
      <c r="D32" s="97"/>
      <c r="E32" s="97"/>
      <c r="F32" s="106"/>
      <c r="G32" s="107"/>
      <c r="H32" s="28"/>
      <c r="I32" s="114"/>
      <c r="J32" s="107"/>
      <c r="K32" s="107"/>
      <c r="L32" s="106"/>
      <c r="M32" s="107"/>
      <c r="N32" s="28"/>
      <c r="O32" s="114"/>
      <c r="P32" s="107"/>
      <c r="Q32" s="107"/>
      <c r="R32" s="106"/>
      <c r="S32" s="107"/>
      <c r="T32" s="28"/>
      <c r="U32" s="114"/>
      <c r="V32" s="106"/>
      <c r="W32" s="106"/>
      <c r="X32" s="106"/>
      <c r="Y32" s="106"/>
      <c r="Z32" s="106"/>
      <c r="AA32" s="106"/>
    </row>
    <row r="33" spans="1:27" ht="33" customHeight="1">
      <c r="A33" s="180"/>
      <c r="B33" s="139"/>
      <c r="C33" s="140"/>
      <c r="D33" s="107"/>
      <c r="E33" s="107"/>
      <c r="F33" s="106"/>
      <c r="G33" s="107"/>
      <c r="H33" s="28"/>
      <c r="I33" s="114"/>
      <c r="J33" s="107"/>
      <c r="K33" s="107"/>
      <c r="L33" s="106"/>
      <c r="M33" s="179"/>
      <c r="N33" s="191"/>
      <c r="O33" s="178"/>
      <c r="P33" s="134"/>
      <c r="Q33" s="97"/>
      <c r="R33" s="106"/>
      <c r="S33" s="107"/>
      <c r="T33" s="28"/>
      <c r="U33" s="114"/>
      <c r="V33" s="106"/>
      <c r="W33" s="106"/>
      <c r="X33" s="106"/>
      <c r="Y33" s="106"/>
      <c r="Z33" s="106"/>
      <c r="AA33" s="106"/>
    </row>
    <row r="34" spans="1:27" ht="33" customHeight="1">
      <c r="A34" s="179">
        <v>11</v>
      </c>
      <c r="B34" s="172"/>
      <c r="C34" s="178"/>
      <c r="D34" s="97"/>
      <c r="E34" s="97"/>
      <c r="F34" s="106"/>
      <c r="G34" s="107"/>
      <c r="H34" s="28"/>
      <c r="I34" s="114"/>
      <c r="J34" s="107"/>
      <c r="K34" s="107"/>
      <c r="L34" s="106"/>
      <c r="M34" s="107"/>
      <c r="N34" s="28"/>
      <c r="O34" s="114"/>
      <c r="P34" s="107"/>
      <c r="Q34" s="107"/>
      <c r="R34" s="106"/>
      <c r="S34" s="107"/>
      <c r="T34" s="28"/>
      <c r="U34" s="114"/>
      <c r="V34" s="106"/>
      <c r="W34" s="106"/>
      <c r="X34" s="106"/>
      <c r="Y34" s="106"/>
      <c r="Z34" s="106"/>
      <c r="AA34" s="106"/>
    </row>
    <row r="35" spans="1:27" ht="33" customHeight="1">
      <c r="A35" s="180"/>
      <c r="B35" s="139"/>
      <c r="C35" s="140"/>
      <c r="D35" s="107"/>
      <c r="E35" s="107"/>
      <c r="F35" s="106"/>
      <c r="G35" s="179"/>
      <c r="H35" s="173"/>
      <c r="I35" s="178"/>
      <c r="J35" s="189"/>
      <c r="K35" s="189"/>
      <c r="L35" s="106"/>
      <c r="M35" s="107"/>
      <c r="N35" s="28"/>
      <c r="O35" s="114"/>
      <c r="P35" s="107"/>
      <c r="Q35" s="107"/>
      <c r="R35" s="106"/>
      <c r="S35" s="107"/>
      <c r="T35" s="28"/>
      <c r="U35" s="114"/>
      <c r="V35" s="106"/>
      <c r="W35" s="106"/>
      <c r="X35" s="106"/>
      <c r="Y35" s="106"/>
      <c r="Z35" s="106"/>
      <c r="AA35" s="106"/>
    </row>
    <row r="36" spans="1:27" ht="33" customHeight="1">
      <c r="A36" s="179">
        <v>6</v>
      </c>
      <c r="B36" s="172"/>
      <c r="C36" s="178"/>
      <c r="D36" s="97"/>
      <c r="E36" s="97"/>
      <c r="F36" s="106"/>
      <c r="G36" s="107"/>
      <c r="H36" s="28"/>
      <c r="I36" s="114"/>
      <c r="J36" s="107"/>
      <c r="K36" s="107"/>
      <c r="L36" s="106"/>
      <c r="M36" s="107"/>
      <c r="N36" s="28"/>
      <c r="O36" s="114"/>
      <c r="P36" s="107"/>
      <c r="Q36" s="107"/>
      <c r="R36" s="106"/>
      <c r="S36" s="107"/>
      <c r="T36" s="28"/>
      <c r="U36" s="114"/>
      <c r="V36" s="106"/>
      <c r="W36" s="106"/>
      <c r="X36" s="106"/>
      <c r="Y36" s="106"/>
      <c r="Z36" s="106"/>
      <c r="AA36" s="106"/>
    </row>
    <row r="37" spans="1:27" ht="33" customHeight="1">
      <c r="A37" s="180"/>
      <c r="B37" s="139"/>
      <c r="C37" s="140"/>
      <c r="D37" s="107"/>
      <c r="E37" s="107"/>
      <c r="F37" s="106"/>
      <c r="G37" s="107"/>
      <c r="H37" s="28"/>
      <c r="I37" s="114"/>
      <c r="J37" s="107"/>
      <c r="K37" s="107"/>
      <c r="L37" s="106"/>
      <c r="M37" s="107"/>
      <c r="N37" s="28"/>
      <c r="O37" s="114"/>
      <c r="P37" s="107"/>
      <c r="Q37" s="107"/>
      <c r="R37" s="106"/>
      <c r="S37" s="179"/>
      <c r="T37" s="191"/>
      <c r="U37" s="178"/>
      <c r="V37" s="197"/>
      <c r="W37" s="197"/>
      <c r="X37" s="106"/>
      <c r="Y37" s="106"/>
      <c r="Z37" s="106"/>
      <c r="AA37" s="106"/>
    </row>
    <row r="38" spans="1:27" ht="33" customHeight="1">
      <c r="A38" s="179">
        <v>7</v>
      </c>
      <c r="B38" s="172"/>
      <c r="C38" s="178"/>
      <c r="D38" s="97"/>
      <c r="E38" s="97"/>
      <c r="F38" s="106"/>
      <c r="G38" s="107"/>
      <c r="H38" s="28"/>
      <c r="I38" s="114"/>
      <c r="J38" s="107"/>
      <c r="K38" s="107"/>
      <c r="L38" s="106"/>
      <c r="M38" s="107"/>
      <c r="N38" s="28"/>
      <c r="O38" s="114"/>
      <c r="P38" s="107"/>
      <c r="Q38" s="107"/>
      <c r="R38" s="106"/>
      <c r="S38" s="107"/>
      <c r="T38" s="28"/>
      <c r="U38" s="28"/>
      <c r="V38" s="106"/>
      <c r="W38" s="106"/>
      <c r="X38" s="106"/>
      <c r="Y38" s="106"/>
      <c r="Z38" s="106"/>
      <c r="AA38" s="106"/>
    </row>
    <row r="39" spans="1:27" ht="31.5" customHeight="1">
      <c r="A39" s="180"/>
      <c r="B39" s="139"/>
      <c r="C39" s="140"/>
      <c r="D39" s="107"/>
      <c r="E39" s="107"/>
      <c r="F39" s="106"/>
      <c r="G39" s="179"/>
      <c r="H39" s="173"/>
      <c r="I39" s="178"/>
      <c r="J39" s="134"/>
      <c r="K39" s="97"/>
      <c r="L39" s="106"/>
      <c r="M39" s="107"/>
      <c r="N39" s="28"/>
      <c r="O39" s="114"/>
      <c r="P39" s="107"/>
      <c r="Q39" s="107"/>
      <c r="R39" s="106"/>
      <c r="S39" s="107"/>
      <c r="T39" s="28"/>
      <c r="U39" s="28"/>
      <c r="V39" s="106"/>
      <c r="W39" s="106"/>
      <c r="X39" s="106"/>
      <c r="Y39" s="106"/>
      <c r="Z39" s="106"/>
      <c r="AA39" s="106"/>
    </row>
    <row r="40" spans="1:27" ht="31.5" customHeight="1">
      <c r="A40" s="179">
        <v>10</v>
      </c>
      <c r="B40" s="172"/>
      <c r="C40" s="178"/>
      <c r="D40" s="97"/>
      <c r="E40" s="97"/>
      <c r="F40" s="106"/>
      <c r="G40" s="107"/>
      <c r="H40" s="28"/>
      <c r="I40" s="114"/>
      <c r="J40" s="107"/>
      <c r="K40" s="107"/>
      <c r="L40" s="106"/>
      <c r="M40" s="107"/>
      <c r="N40" s="28"/>
      <c r="O40" s="114"/>
      <c r="P40" s="107"/>
      <c r="Q40" s="107"/>
      <c r="R40" s="106"/>
      <c r="S40" s="106"/>
      <c r="T40" s="106"/>
      <c r="U40" s="106"/>
      <c r="V40" s="106"/>
      <c r="W40" s="106"/>
      <c r="X40" s="106"/>
      <c r="Y40" s="106"/>
      <c r="Z40" s="106"/>
      <c r="AA40" s="106"/>
    </row>
    <row r="41" spans="1:27" ht="32.25" customHeight="1">
      <c r="A41" s="180"/>
      <c r="B41" s="139"/>
      <c r="C41" s="140"/>
      <c r="D41" s="107"/>
      <c r="E41" s="107"/>
      <c r="F41" s="106"/>
      <c r="G41" s="107"/>
      <c r="H41" s="28"/>
      <c r="I41" s="115"/>
      <c r="J41" s="107"/>
      <c r="K41" s="107"/>
      <c r="L41" s="106"/>
      <c r="M41" s="179"/>
      <c r="N41" s="191"/>
      <c r="O41" s="178"/>
      <c r="P41" s="134"/>
      <c r="Q41" s="97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 spans="1:27" ht="32.25" customHeight="1">
      <c r="A42" s="179">
        <v>15</v>
      </c>
      <c r="B42" s="172"/>
      <c r="C42" s="178"/>
      <c r="D42" s="97"/>
      <c r="E42" s="97"/>
      <c r="F42" s="106"/>
      <c r="G42" s="107"/>
      <c r="H42" s="28"/>
      <c r="I42" s="114"/>
      <c r="J42" s="107"/>
      <c r="K42" s="107"/>
      <c r="L42" s="106"/>
      <c r="M42" s="107"/>
      <c r="N42" s="28"/>
      <c r="O42" s="28"/>
      <c r="P42" s="107"/>
      <c r="Q42" s="107"/>
      <c r="R42" s="106"/>
      <c r="S42" s="108"/>
      <c r="T42" s="109"/>
      <c r="U42" s="108"/>
      <c r="V42" s="108"/>
      <c r="W42" s="108"/>
      <c r="X42" s="106"/>
      <c r="Y42" s="106"/>
      <c r="Z42" s="106"/>
      <c r="AA42" s="106"/>
    </row>
    <row r="43" spans="1:27" ht="32.25" customHeight="1">
      <c r="A43" s="180"/>
      <c r="B43" s="139"/>
      <c r="C43" s="140"/>
      <c r="D43" s="107"/>
      <c r="E43" s="107"/>
      <c r="F43" s="106"/>
      <c r="G43" s="179"/>
      <c r="H43" s="173"/>
      <c r="I43" s="178"/>
      <c r="J43" s="134"/>
      <c r="K43" s="97"/>
      <c r="L43" s="106"/>
      <c r="M43" s="107"/>
      <c r="N43" s="28"/>
      <c r="O43" s="28"/>
      <c r="P43" s="107"/>
      <c r="Q43" s="107"/>
      <c r="R43" s="106"/>
      <c r="S43" s="110"/>
      <c r="T43" s="111"/>
      <c r="U43" s="112"/>
      <c r="V43" s="110"/>
      <c r="W43" s="110"/>
      <c r="X43" s="106"/>
      <c r="Y43" s="107"/>
      <c r="Z43" s="28"/>
      <c r="AA43" s="28"/>
    </row>
    <row r="44" spans="1:27" ht="32.25" customHeight="1">
      <c r="A44" s="179">
        <v>2</v>
      </c>
      <c r="B44" s="172"/>
      <c r="C44" s="178"/>
      <c r="D44" s="97"/>
      <c r="E44" s="97"/>
      <c r="F44" s="106"/>
      <c r="G44" s="106"/>
      <c r="H44" s="106"/>
      <c r="I44" s="192"/>
      <c r="J44" s="106"/>
      <c r="K44" s="106"/>
      <c r="L44" s="106"/>
      <c r="M44" s="106"/>
      <c r="N44" s="106"/>
      <c r="O44" s="106"/>
      <c r="P44" s="106"/>
      <c r="Q44" s="106"/>
      <c r="R44" s="106"/>
      <c r="S44" s="107"/>
      <c r="T44" s="28"/>
      <c r="U44" s="28"/>
      <c r="V44" s="107"/>
      <c r="W44" s="107"/>
      <c r="X44" s="106"/>
      <c r="Y44" s="107"/>
      <c r="Z44" s="28"/>
      <c r="AA44" s="28"/>
    </row>
    <row r="45" spans="1:27" ht="32.25" customHeight="1"/>
    <row r="46" spans="1:27" ht="32.25" customHeight="1"/>
    <row r="47" spans="1:27" ht="32.25" customHeight="1">
      <c r="B47" s="727" t="s">
        <v>48</v>
      </c>
      <c r="C47" s="727"/>
      <c r="D47" s="727"/>
      <c r="E47" s="727"/>
      <c r="F47" s="727"/>
      <c r="G47" s="723" t="s">
        <v>45</v>
      </c>
      <c r="H47" s="724"/>
      <c r="I47" s="724"/>
      <c r="J47" s="725"/>
      <c r="K47" s="116"/>
      <c r="L47" s="131"/>
      <c r="M47" s="723" t="s">
        <v>51</v>
      </c>
      <c r="N47" s="724"/>
      <c r="O47" s="724"/>
      <c r="P47" s="725"/>
      <c r="Q47" s="723" t="s">
        <v>45</v>
      </c>
      <c r="R47" s="724"/>
      <c r="S47" s="724"/>
      <c r="T47" s="724"/>
      <c r="U47" s="725"/>
    </row>
    <row r="48" spans="1:27" ht="32.25" customHeight="1">
      <c r="B48" s="719"/>
      <c r="C48" s="719"/>
      <c r="D48" s="719"/>
      <c r="E48" s="719"/>
      <c r="F48" s="719"/>
      <c r="G48" s="118"/>
      <c r="H48" s="118"/>
      <c r="I48" s="118"/>
      <c r="J48" s="119"/>
      <c r="K48" s="116"/>
      <c r="L48" s="131"/>
      <c r="M48" s="120"/>
      <c r="N48" s="121"/>
      <c r="O48" s="121"/>
      <c r="P48" s="122"/>
      <c r="Q48" s="117"/>
      <c r="R48" s="118"/>
      <c r="S48" s="118"/>
      <c r="T48" s="118"/>
      <c r="U48" s="119"/>
    </row>
    <row r="49" spans="2:21" ht="32.25" customHeight="1">
      <c r="B49" s="719"/>
      <c r="C49" s="719"/>
      <c r="D49" s="719"/>
      <c r="E49" s="719"/>
      <c r="F49" s="719"/>
      <c r="G49" s="118"/>
      <c r="H49" s="118"/>
      <c r="I49" s="118"/>
      <c r="J49" s="119"/>
      <c r="K49" s="116"/>
      <c r="L49" s="116"/>
      <c r="M49" s="120"/>
      <c r="N49" s="132"/>
      <c r="O49" s="132"/>
      <c r="P49" s="133"/>
      <c r="Q49" s="117"/>
      <c r="R49" s="118"/>
      <c r="S49" s="118"/>
      <c r="T49" s="118"/>
      <c r="U49" s="119"/>
    </row>
    <row r="50" spans="2:21" ht="32.25" customHeight="1">
      <c r="B50" s="719"/>
      <c r="C50" s="719"/>
      <c r="D50" s="719"/>
      <c r="E50" s="719"/>
      <c r="F50" s="719"/>
      <c r="G50" s="118"/>
      <c r="H50" s="118"/>
      <c r="I50" s="118"/>
      <c r="J50" s="119"/>
      <c r="K50" s="116"/>
      <c r="L50" s="116"/>
      <c r="M50" s="120"/>
      <c r="N50" s="132"/>
      <c r="O50" s="132"/>
      <c r="P50" s="133"/>
      <c r="Q50" s="117"/>
      <c r="R50" s="118"/>
      <c r="S50" s="118"/>
      <c r="T50" s="118"/>
      <c r="U50" s="119"/>
    </row>
    <row r="51" spans="2:21" ht="32.25" customHeight="1">
      <c r="B51" s="720"/>
      <c r="C51" s="721"/>
      <c r="D51" s="721"/>
      <c r="E51" s="721"/>
      <c r="F51" s="722"/>
      <c r="G51" s="118"/>
      <c r="H51" s="118"/>
      <c r="I51" s="118"/>
      <c r="J51" s="119"/>
      <c r="K51" s="116"/>
      <c r="L51" s="116"/>
      <c r="M51" s="120"/>
      <c r="N51" s="132"/>
      <c r="O51" s="132"/>
      <c r="P51" s="133"/>
      <c r="Q51" s="117"/>
      <c r="R51" s="118"/>
      <c r="S51" s="118"/>
      <c r="T51" s="118"/>
      <c r="U51" s="119"/>
    </row>
  </sheetData>
  <mergeCells count="21">
    <mergeCell ref="H6:N6"/>
    <mergeCell ref="A10:AA10"/>
    <mergeCell ref="B47:F47"/>
    <mergeCell ref="G47:J47"/>
    <mergeCell ref="O6:U6"/>
    <mergeCell ref="B48:F48"/>
    <mergeCell ref="B49:F49"/>
    <mergeCell ref="B50:F50"/>
    <mergeCell ref="B51:F51"/>
    <mergeCell ref="O1:U1"/>
    <mergeCell ref="A4:G4"/>
    <mergeCell ref="H4:N4"/>
    <mergeCell ref="O4:U4"/>
    <mergeCell ref="A5:G5"/>
    <mergeCell ref="H5:N5"/>
    <mergeCell ref="O5:U5"/>
    <mergeCell ref="A1:G1"/>
    <mergeCell ref="H1:N1"/>
    <mergeCell ref="M47:P47"/>
    <mergeCell ref="Q47:U47"/>
    <mergeCell ref="A6:G6"/>
  </mergeCells>
  <phoneticPr fontId="34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8" orientation="portrait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U40"/>
  <sheetViews>
    <sheetView showGridLines="0" view="pageLayout" zoomScale="90" zoomScalePageLayoutView="90" workbookViewId="0">
      <selection activeCell="K11" sqref="K11"/>
    </sheetView>
  </sheetViews>
  <sheetFormatPr defaultColWidth="4" defaultRowHeight="15"/>
  <cols>
    <col min="1" max="1" width="4.85546875" style="4" customWidth="1"/>
    <col min="2" max="2" width="6.42578125" style="64" customWidth="1"/>
    <col min="3" max="3" width="19.42578125" style="64" customWidth="1"/>
    <col min="4" max="4" width="4.140625" style="4" bestFit="1" customWidth="1"/>
    <col min="5" max="5" width="4.42578125" style="4" customWidth="1"/>
    <col min="6" max="6" width="4" style="4"/>
    <col min="7" max="7" width="4.85546875" style="4" customWidth="1"/>
    <col min="8" max="8" width="6.42578125" style="4" customWidth="1"/>
    <col min="9" max="9" width="19.42578125" style="4" customWidth="1"/>
    <col min="10" max="10" width="4.140625" style="4" customWidth="1"/>
    <col min="11" max="11" width="4.7109375" style="4" customWidth="1"/>
    <col min="12" max="12" width="4" style="4"/>
    <col min="13" max="13" width="4.85546875" style="4" customWidth="1"/>
    <col min="14" max="14" width="6.42578125" style="4" customWidth="1"/>
    <col min="15" max="15" width="19.42578125" style="4" customWidth="1"/>
    <col min="16" max="16" width="4.140625" style="4" customWidth="1"/>
    <col min="17" max="17" width="4.7109375" style="4" customWidth="1"/>
    <col min="18" max="18" width="4" style="4"/>
    <col min="19" max="19" width="4.85546875" style="4" customWidth="1"/>
    <col min="20" max="20" width="6.42578125" style="4" customWidth="1"/>
    <col min="21" max="21" width="19.42578125" style="4" customWidth="1"/>
    <col min="22" max="16384" width="4" style="4"/>
  </cols>
  <sheetData>
    <row r="1" spans="1:21" s="7" customFormat="1" ht="34.5" customHeight="1">
      <c r="A1" s="695"/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</row>
    <row r="2" spans="1:21" s="7" customFormat="1" ht="30" customHeight="1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</row>
    <row r="3" spans="1:21" s="7" customFormat="1" ht="2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</row>
    <row r="4" spans="1:21" s="7" customFormat="1" ht="20.25">
      <c r="A4" s="696"/>
      <c r="B4" s="696"/>
      <c r="C4" s="696"/>
      <c r="D4" s="696"/>
      <c r="E4" s="696"/>
      <c r="F4" s="696"/>
      <c r="G4" s="696"/>
      <c r="H4" s="696"/>
      <c r="I4" s="696"/>
      <c r="J4" s="696"/>
      <c r="K4" s="696"/>
      <c r="L4" s="696"/>
      <c r="M4" s="696"/>
      <c r="N4" s="696"/>
      <c r="O4" s="696"/>
      <c r="P4" s="696"/>
      <c r="Q4" s="696"/>
      <c r="R4" s="696"/>
      <c r="S4" s="696"/>
      <c r="T4" s="696"/>
      <c r="U4" s="696"/>
    </row>
    <row r="5" spans="1:21" s="7" customFormat="1" ht="15.75" thickBot="1">
      <c r="A5" s="76"/>
      <c r="B5" s="76"/>
      <c r="C5" s="76"/>
      <c r="D5" s="76"/>
      <c r="E5" s="80"/>
      <c r="F5" s="80"/>
      <c r="G5" s="76"/>
      <c r="H5" s="76"/>
      <c r="I5" s="76"/>
      <c r="J5" s="76"/>
      <c r="K5" s="76"/>
      <c r="L5" s="80"/>
      <c r="M5" s="80"/>
      <c r="N5" s="76"/>
      <c r="O5" s="76"/>
      <c r="P5" s="76"/>
      <c r="Q5" s="76"/>
      <c r="R5" s="76"/>
      <c r="S5" s="80"/>
      <c r="T5" s="80"/>
      <c r="U5" s="76"/>
    </row>
    <row r="6" spans="1:21" s="72" customFormat="1" ht="15.75" thickTop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" customHeight="1">
      <c r="A7" s="40"/>
      <c r="B7" s="60"/>
      <c r="C7" s="6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</row>
    <row r="8" spans="1:21" ht="30">
      <c r="A8" s="728" t="s">
        <v>114</v>
      </c>
      <c r="B8" s="728"/>
      <c r="C8" s="728"/>
      <c r="D8" s="728"/>
      <c r="E8" s="728"/>
      <c r="F8" s="728"/>
      <c r="G8" s="728"/>
      <c r="H8" s="728"/>
      <c r="I8" s="728"/>
      <c r="J8" s="728"/>
      <c r="K8" s="728"/>
      <c r="L8" s="728"/>
      <c r="M8" s="728"/>
      <c r="N8" s="728"/>
      <c r="O8" s="728"/>
      <c r="P8" s="728"/>
      <c r="Q8" s="728"/>
      <c r="R8" s="728"/>
      <c r="S8" s="728"/>
      <c r="T8" s="728"/>
      <c r="U8" s="728"/>
    </row>
    <row r="9" spans="1:21" ht="30">
      <c r="A9" s="94"/>
      <c r="B9" s="61"/>
      <c r="C9" s="61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T9" s="94"/>
      <c r="U9" s="170" t="s">
        <v>72</v>
      </c>
    </row>
    <row r="10" spans="1:21" ht="20.25">
      <c r="A10" s="45"/>
      <c r="B10" s="62"/>
      <c r="C10" s="62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spans="1:21" ht="21">
      <c r="A11" s="46"/>
      <c r="B11" s="63"/>
      <c r="C11" s="63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1" ht="32.450000000000003" customHeight="1">
      <c r="A12" s="93">
        <v>1</v>
      </c>
      <c r="B12" s="182" t="s">
        <v>76</v>
      </c>
      <c r="C12" s="182"/>
      <c r="D12" s="95"/>
      <c r="E12" s="95"/>
      <c r="F12" s="46"/>
      <c r="G12" s="47"/>
      <c r="H12" s="48"/>
      <c r="I12" s="48"/>
      <c r="J12" s="47"/>
      <c r="K12" s="47"/>
      <c r="L12" s="46"/>
      <c r="M12" s="47"/>
      <c r="N12" s="48"/>
      <c r="O12" s="48"/>
      <c r="P12" s="47"/>
      <c r="Q12" s="47"/>
      <c r="R12" s="46"/>
      <c r="S12" s="47"/>
      <c r="T12" s="48"/>
      <c r="U12" s="46"/>
    </row>
    <row r="13" spans="1:21" ht="32.450000000000003" customHeight="1">
      <c r="A13" s="14"/>
      <c r="B13" s="15"/>
      <c r="C13" s="15"/>
      <c r="D13" s="47"/>
      <c r="E13" s="47"/>
      <c r="F13" s="46"/>
      <c r="G13" s="93">
        <v>1</v>
      </c>
      <c r="H13" s="182" t="s">
        <v>76</v>
      </c>
      <c r="I13" s="185"/>
      <c r="J13" s="190" t="s">
        <v>21</v>
      </c>
      <c r="K13" s="190">
        <v>15</v>
      </c>
      <c r="L13" s="46"/>
      <c r="M13" s="47"/>
      <c r="N13" s="48"/>
      <c r="O13" s="48"/>
      <c r="P13" s="47"/>
      <c r="Q13" s="47"/>
      <c r="R13" s="46"/>
      <c r="S13" s="47"/>
      <c r="T13" s="48"/>
      <c r="U13" s="46"/>
    </row>
    <row r="14" spans="1:21" ht="32.450000000000003" customHeight="1">
      <c r="A14" s="93">
        <v>8</v>
      </c>
      <c r="B14" s="182" t="s">
        <v>75</v>
      </c>
      <c r="C14" s="182"/>
      <c r="D14" s="95"/>
      <c r="E14" s="95"/>
      <c r="F14" s="46"/>
      <c r="G14" s="47"/>
      <c r="H14" s="101"/>
      <c r="I14" s="48"/>
      <c r="J14" s="47"/>
      <c r="K14" s="47"/>
      <c r="L14" s="46"/>
      <c r="M14" s="47"/>
      <c r="N14" s="48"/>
      <c r="O14" s="48"/>
      <c r="P14" s="47"/>
      <c r="Q14" s="47"/>
      <c r="R14" s="46"/>
      <c r="S14" s="47"/>
      <c r="T14" s="48"/>
      <c r="U14" s="46"/>
    </row>
    <row r="15" spans="1:21" ht="32.450000000000003" customHeight="1">
      <c r="A15" s="14"/>
      <c r="B15" s="15"/>
      <c r="C15" s="15"/>
      <c r="D15" s="47"/>
      <c r="E15" s="47"/>
      <c r="F15" s="46"/>
      <c r="G15" s="47"/>
      <c r="H15" s="186"/>
      <c r="I15" s="46"/>
      <c r="J15" s="47"/>
      <c r="K15" s="47"/>
      <c r="L15" s="46"/>
      <c r="M15" s="93">
        <v>1</v>
      </c>
      <c r="N15" s="182" t="s">
        <v>76</v>
      </c>
      <c r="O15" s="185"/>
      <c r="P15" s="135" t="s">
        <v>67</v>
      </c>
      <c r="Q15" s="95">
        <v>12</v>
      </c>
      <c r="R15" s="46"/>
      <c r="S15" s="47"/>
      <c r="T15" s="48"/>
      <c r="U15" s="46"/>
    </row>
    <row r="16" spans="1:21" ht="32.450000000000003" customHeight="1">
      <c r="A16" s="93">
        <v>5</v>
      </c>
      <c r="B16" s="182" t="s">
        <v>79</v>
      </c>
      <c r="C16" s="182"/>
      <c r="D16" s="135" t="s">
        <v>67</v>
      </c>
      <c r="E16" s="95">
        <v>9</v>
      </c>
      <c r="F16" s="46"/>
      <c r="G16" s="47"/>
      <c r="H16" s="101"/>
      <c r="I16" s="48"/>
      <c r="J16" s="47"/>
      <c r="K16" s="47"/>
      <c r="L16" s="46"/>
      <c r="M16" s="47"/>
      <c r="N16" s="48"/>
      <c r="O16" s="48"/>
      <c r="P16" s="47"/>
      <c r="Q16" s="47"/>
      <c r="R16" s="46"/>
      <c r="S16" s="47"/>
      <c r="T16" s="48"/>
      <c r="U16" s="46"/>
    </row>
    <row r="17" spans="1:21" ht="32.450000000000003" customHeight="1">
      <c r="A17" s="14"/>
      <c r="B17" s="15"/>
      <c r="C17" s="15"/>
      <c r="D17" s="47"/>
      <c r="E17" s="47"/>
      <c r="F17" s="46"/>
      <c r="G17" s="93">
        <v>4</v>
      </c>
      <c r="H17" s="182" t="s">
        <v>78</v>
      </c>
      <c r="I17" s="182"/>
      <c r="J17" s="135" t="s">
        <v>67</v>
      </c>
      <c r="K17" s="95">
        <v>12</v>
      </c>
      <c r="L17" s="46"/>
      <c r="M17" s="47"/>
      <c r="N17" s="48"/>
      <c r="O17" s="48"/>
      <c r="P17" s="47"/>
      <c r="Q17" s="47"/>
      <c r="R17" s="46"/>
      <c r="S17" s="47"/>
      <c r="T17" s="48"/>
      <c r="U17" s="48"/>
    </row>
    <row r="18" spans="1:21" ht="32.450000000000003" customHeight="1">
      <c r="A18" s="93">
        <v>4</v>
      </c>
      <c r="B18" s="182" t="s">
        <v>78</v>
      </c>
      <c r="C18" s="182"/>
      <c r="D18" s="135" t="s">
        <v>21</v>
      </c>
      <c r="E18" s="95">
        <v>15</v>
      </c>
      <c r="F18" s="46"/>
      <c r="G18" s="47"/>
      <c r="H18" s="101"/>
      <c r="I18" s="48"/>
      <c r="J18" s="47"/>
      <c r="K18" s="47"/>
      <c r="L18" s="46"/>
      <c r="M18" s="47"/>
      <c r="N18" s="48"/>
      <c r="O18" s="48"/>
      <c r="P18" s="47"/>
      <c r="Q18" s="47"/>
      <c r="R18" s="46"/>
      <c r="S18" s="47"/>
      <c r="T18" s="48"/>
      <c r="U18" s="48"/>
    </row>
    <row r="19" spans="1:21" ht="32.450000000000003" customHeight="1">
      <c r="A19" s="14"/>
      <c r="B19" s="15"/>
      <c r="C19" s="15"/>
      <c r="D19" s="47"/>
      <c r="E19" s="47"/>
      <c r="F19" s="46"/>
      <c r="G19" s="47"/>
      <c r="H19" s="186"/>
      <c r="I19" s="46"/>
      <c r="J19" s="47"/>
      <c r="K19" s="47"/>
      <c r="L19" s="46"/>
      <c r="M19" s="46"/>
      <c r="N19" s="48"/>
      <c r="O19" s="48"/>
      <c r="P19" s="47"/>
      <c r="Q19" s="47"/>
      <c r="R19" s="46"/>
      <c r="S19" s="93">
        <v>6</v>
      </c>
      <c r="T19" s="182" t="s">
        <v>54</v>
      </c>
      <c r="U19" s="185"/>
    </row>
    <row r="20" spans="1:21" ht="32.450000000000003" customHeight="1">
      <c r="A20" s="93">
        <v>3</v>
      </c>
      <c r="B20" s="182" t="s">
        <v>55</v>
      </c>
      <c r="C20" s="182"/>
      <c r="D20" s="135" t="s">
        <v>67</v>
      </c>
      <c r="E20" s="95">
        <v>12</v>
      </c>
      <c r="F20" s="46"/>
      <c r="G20" s="47"/>
      <c r="H20" s="101"/>
      <c r="I20" s="48"/>
      <c r="J20" s="47"/>
      <c r="K20" s="47"/>
      <c r="L20" s="46"/>
      <c r="M20" s="47"/>
      <c r="N20" s="48"/>
      <c r="O20" s="48"/>
      <c r="P20" s="47"/>
      <c r="Q20" s="47"/>
      <c r="R20" s="46"/>
      <c r="S20" s="47"/>
      <c r="T20" s="48"/>
      <c r="U20" s="48"/>
    </row>
    <row r="21" spans="1:21" ht="32.450000000000003" customHeight="1">
      <c r="A21" s="14"/>
      <c r="B21" s="15"/>
      <c r="C21" s="15"/>
      <c r="D21" s="47"/>
      <c r="E21" s="47"/>
      <c r="F21" s="46"/>
      <c r="G21" s="93">
        <v>6</v>
      </c>
      <c r="H21" s="182" t="s">
        <v>54</v>
      </c>
      <c r="I21" s="185"/>
      <c r="J21" s="190" t="s">
        <v>21</v>
      </c>
      <c r="K21" s="190">
        <v>15</v>
      </c>
      <c r="L21" s="46"/>
      <c r="M21" s="47"/>
      <c r="N21" s="48"/>
      <c r="O21" s="48"/>
      <c r="P21" s="47"/>
      <c r="Q21" s="47"/>
      <c r="R21" s="46"/>
      <c r="S21" s="47"/>
      <c r="T21" s="48"/>
      <c r="U21" s="48"/>
    </row>
    <row r="22" spans="1:21" ht="32.450000000000003" customHeight="1">
      <c r="A22" s="93">
        <v>6</v>
      </c>
      <c r="B22" s="182" t="s">
        <v>54</v>
      </c>
      <c r="C22" s="182"/>
      <c r="D22" s="135" t="s">
        <v>21</v>
      </c>
      <c r="E22" s="95">
        <v>15</v>
      </c>
      <c r="F22" s="46"/>
      <c r="G22" s="47"/>
      <c r="H22" s="101"/>
      <c r="I22" s="48"/>
      <c r="J22" s="47"/>
      <c r="K22" s="47"/>
      <c r="L22" s="46"/>
      <c r="M22" s="47"/>
      <c r="N22" s="48"/>
      <c r="O22" s="48"/>
      <c r="P22" s="47"/>
      <c r="Q22" s="47"/>
      <c r="R22" s="46"/>
      <c r="S22" s="47"/>
      <c r="T22" s="48"/>
      <c r="U22" s="48"/>
    </row>
    <row r="23" spans="1:21" ht="32.450000000000003" customHeight="1">
      <c r="A23" s="14"/>
      <c r="B23" s="15"/>
      <c r="C23" s="15"/>
      <c r="D23" s="47"/>
      <c r="E23" s="47"/>
      <c r="F23" s="46"/>
      <c r="G23" s="46"/>
      <c r="H23" s="186"/>
      <c r="I23" s="49"/>
      <c r="J23" s="47"/>
      <c r="K23" s="47"/>
      <c r="L23" s="46"/>
      <c r="M23" s="93">
        <v>6</v>
      </c>
      <c r="N23" s="182" t="s">
        <v>54</v>
      </c>
      <c r="O23" s="182"/>
      <c r="P23" s="135" t="s">
        <v>21</v>
      </c>
      <c r="Q23" s="95">
        <v>15</v>
      </c>
      <c r="R23" s="46"/>
      <c r="S23" s="47"/>
      <c r="T23" s="48"/>
      <c r="U23" s="48"/>
    </row>
    <row r="24" spans="1:21" ht="32.450000000000003" customHeight="1">
      <c r="A24" s="93">
        <v>7</v>
      </c>
      <c r="B24" s="182" t="s">
        <v>75</v>
      </c>
      <c r="C24" s="182"/>
      <c r="D24" s="95"/>
      <c r="E24" s="95"/>
      <c r="F24" s="46"/>
      <c r="G24" s="47"/>
      <c r="H24" s="101"/>
      <c r="I24" s="48"/>
      <c r="J24" s="47"/>
      <c r="K24" s="47"/>
      <c r="L24" s="46"/>
      <c r="M24" s="47"/>
      <c r="N24" s="48"/>
      <c r="O24" s="48"/>
      <c r="P24" s="47"/>
      <c r="Q24" s="47"/>
      <c r="R24" s="46"/>
      <c r="S24" s="47"/>
      <c r="T24" s="48"/>
      <c r="U24" s="48"/>
    </row>
    <row r="25" spans="1:21" ht="32.450000000000003" customHeight="1">
      <c r="A25" s="14"/>
      <c r="B25" s="15"/>
      <c r="C25" s="15"/>
      <c r="D25" s="47"/>
      <c r="E25" s="47"/>
      <c r="F25" s="46"/>
      <c r="G25" s="93">
        <v>2</v>
      </c>
      <c r="H25" s="182" t="s">
        <v>77</v>
      </c>
      <c r="I25" s="185"/>
      <c r="J25" s="135" t="s">
        <v>67</v>
      </c>
      <c r="K25" s="95">
        <v>14</v>
      </c>
      <c r="L25" s="46"/>
      <c r="M25" s="47"/>
      <c r="N25" s="48"/>
      <c r="O25" s="48"/>
      <c r="P25" s="47"/>
      <c r="Q25" s="47"/>
      <c r="R25" s="46"/>
      <c r="S25" s="47"/>
      <c r="T25" s="48"/>
      <c r="U25" s="48"/>
    </row>
    <row r="26" spans="1:21" ht="32.450000000000003" customHeight="1">
      <c r="A26" s="93">
        <v>2</v>
      </c>
      <c r="B26" s="182" t="s">
        <v>77</v>
      </c>
      <c r="C26" s="182"/>
      <c r="D26" s="95"/>
      <c r="E26" s="9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ht="25.5" customHeight="1">
      <c r="A27" s="46"/>
      <c r="B27" s="63"/>
      <c r="C27" s="6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ht="25.5" customHeight="1">
      <c r="A28" s="46"/>
      <c r="B28" s="63"/>
      <c r="C28" s="6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50"/>
      <c r="O28" s="46"/>
      <c r="P28" s="46"/>
      <c r="Q28" s="46"/>
      <c r="R28" s="46"/>
      <c r="S28" s="46"/>
      <c r="T28" s="46"/>
      <c r="U28" s="46"/>
    </row>
    <row r="29" spans="1:21" ht="25.5" customHeight="1">
      <c r="A29" s="46"/>
    </row>
    <row r="30" spans="1:21" ht="25.5" customHeight="1">
      <c r="A30" s="46"/>
    </row>
    <row r="31" spans="1:21" ht="25.5" customHeight="1">
      <c r="A31" s="46"/>
      <c r="B31" s="727" t="s">
        <v>48</v>
      </c>
      <c r="C31" s="727"/>
      <c r="D31" s="727"/>
      <c r="E31" s="727"/>
      <c r="F31" s="727"/>
      <c r="G31" s="723" t="s">
        <v>45</v>
      </c>
      <c r="H31" s="724"/>
      <c r="I31" s="724"/>
      <c r="J31" s="725"/>
      <c r="K31" s="116"/>
      <c r="L31" s="131"/>
      <c r="M31" s="723" t="s">
        <v>51</v>
      </c>
      <c r="N31" s="724"/>
      <c r="O31" s="724"/>
      <c r="P31" s="725"/>
      <c r="Q31" s="723" t="s">
        <v>45</v>
      </c>
      <c r="R31" s="724"/>
      <c r="S31" s="724"/>
      <c r="T31" s="724"/>
      <c r="U31" s="725"/>
    </row>
    <row r="32" spans="1:21" ht="25.5" customHeight="1">
      <c r="A32" s="46"/>
      <c r="B32" s="719" t="s">
        <v>70</v>
      </c>
      <c r="C32" s="719"/>
      <c r="D32" s="719"/>
      <c r="E32" s="719"/>
      <c r="F32" s="719"/>
      <c r="G32" s="118"/>
      <c r="H32" s="118"/>
      <c r="I32" s="118"/>
      <c r="J32" s="119"/>
      <c r="K32" s="116"/>
      <c r="L32" s="131"/>
      <c r="M32" s="120"/>
      <c r="N32" s="121"/>
      <c r="O32" s="121"/>
      <c r="P32" s="122"/>
      <c r="Q32" s="117"/>
      <c r="R32" s="118"/>
      <c r="S32" s="118"/>
      <c r="T32" s="118"/>
      <c r="U32" s="119"/>
    </row>
    <row r="33" spans="1:21" ht="25.5" customHeight="1">
      <c r="A33" s="46"/>
      <c r="B33" s="719" t="s">
        <v>69</v>
      </c>
      <c r="C33" s="719"/>
      <c r="D33" s="719"/>
      <c r="E33" s="719"/>
      <c r="F33" s="719"/>
      <c r="G33" s="118"/>
      <c r="H33" s="118"/>
      <c r="I33" s="118"/>
      <c r="J33" s="119"/>
      <c r="K33" s="116"/>
      <c r="L33" s="116"/>
      <c r="M33" s="120"/>
      <c r="N33" s="132"/>
      <c r="O33" s="132"/>
      <c r="P33" s="133"/>
      <c r="Q33" s="117"/>
      <c r="R33" s="118"/>
      <c r="S33" s="118"/>
      <c r="T33" s="118"/>
      <c r="U33" s="119"/>
    </row>
    <row r="34" spans="1:21" ht="25.5" customHeight="1">
      <c r="A34" s="46"/>
      <c r="B34" s="719" t="s">
        <v>71</v>
      </c>
      <c r="C34" s="719"/>
      <c r="D34" s="719"/>
      <c r="E34" s="719"/>
      <c r="F34" s="719"/>
      <c r="G34" s="118"/>
      <c r="H34" s="118"/>
      <c r="I34" s="118"/>
      <c r="J34" s="119"/>
      <c r="K34" s="116"/>
      <c r="L34" s="116"/>
      <c r="M34" s="120"/>
      <c r="N34" s="132"/>
      <c r="O34" s="132"/>
      <c r="P34" s="133"/>
      <c r="Q34" s="117"/>
      <c r="R34" s="118"/>
      <c r="S34" s="118"/>
      <c r="T34" s="118"/>
      <c r="U34" s="119"/>
    </row>
    <row r="35" spans="1:21" ht="25.5" customHeight="1">
      <c r="A35" s="46"/>
      <c r="B35" s="720" t="s">
        <v>68</v>
      </c>
      <c r="C35" s="721"/>
      <c r="D35" s="721"/>
      <c r="E35" s="721"/>
      <c r="F35" s="722"/>
      <c r="G35" s="118"/>
      <c r="H35" s="118"/>
      <c r="I35" s="118"/>
      <c r="J35" s="119"/>
      <c r="K35" s="116"/>
      <c r="L35" s="116"/>
      <c r="M35" s="120"/>
      <c r="N35" s="132"/>
      <c r="O35" s="132"/>
      <c r="P35" s="133"/>
      <c r="Q35" s="117"/>
      <c r="R35" s="118"/>
      <c r="S35" s="118"/>
      <c r="T35" s="118"/>
      <c r="U35" s="119"/>
    </row>
    <row r="36" spans="1:21" ht="25.5" customHeight="1">
      <c r="A36" s="46"/>
      <c r="B36" s="63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spans="1:21" ht="21">
      <c r="A37" s="46"/>
      <c r="B37" s="63"/>
      <c r="C37" s="63"/>
      <c r="D37" s="51"/>
      <c r="E37" s="51"/>
      <c r="F37" s="51"/>
      <c r="G37" s="51"/>
      <c r="H37" s="51"/>
      <c r="I37" s="51"/>
      <c r="J37" s="51"/>
      <c r="K37" s="51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spans="1:21" ht="21">
      <c r="A38" s="46"/>
      <c r="B38" s="63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 spans="1:21" ht="21">
      <c r="A39" s="46"/>
      <c r="B39" s="63"/>
      <c r="L39" s="46"/>
      <c r="M39" s="46"/>
      <c r="N39" s="46"/>
      <c r="O39" s="46"/>
      <c r="P39" s="46"/>
      <c r="Q39" s="46"/>
      <c r="R39" s="46"/>
      <c r="S39" s="46"/>
      <c r="T39" s="46"/>
      <c r="U39" s="46"/>
    </row>
    <row r="40" spans="1:21" ht="21">
      <c r="A40" s="46"/>
      <c r="B40" s="63"/>
      <c r="C40" s="6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</row>
  </sheetData>
  <mergeCells count="21">
    <mergeCell ref="O4:U4"/>
    <mergeCell ref="A8:U8"/>
    <mergeCell ref="Q31:U31"/>
    <mergeCell ref="M31:P31"/>
    <mergeCell ref="B31:F31"/>
    <mergeCell ref="O1:U1"/>
    <mergeCell ref="A2:G2"/>
    <mergeCell ref="H2:N2"/>
    <mergeCell ref="O2:U2"/>
    <mergeCell ref="A3:G3"/>
    <mergeCell ref="H3:N3"/>
    <mergeCell ref="O3:U3"/>
    <mergeCell ref="B33:F33"/>
    <mergeCell ref="B34:F34"/>
    <mergeCell ref="B35:F35"/>
    <mergeCell ref="G31:J31"/>
    <mergeCell ref="A1:G1"/>
    <mergeCell ref="H1:N1"/>
    <mergeCell ref="A4:G4"/>
    <mergeCell ref="H4:N4"/>
    <mergeCell ref="B32:F3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1"/>
  <sheetViews>
    <sheetView showGridLines="0" tabSelected="1" view="pageBreakPreview" zoomScale="93" zoomScaleSheetLayoutView="93" workbookViewId="0">
      <selection activeCell="AB15" sqref="AB15"/>
    </sheetView>
  </sheetViews>
  <sheetFormatPr defaultColWidth="3.7109375" defaultRowHeight="15"/>
  <cols>
    <col min="1" max="1" width="4.5703125" style="238" customWidth="1"/>
    <col min="2" max="2" width="5.42578125" style="238" customWidth="1"/>
    <col min="3" max="3" width="4" style="238" customWidth="1"/>
    <col min="4" max="4" width="3.85546875" style="238" customWidth="1"/>
    <col min="5" max="5" width="5.42578125" style="238" customWidth="1"/>
    <col min="6" max="20" width="3.28515625" style="238" customWidth="1"/>
    <col min="21" max="21" width="4.85546875" style="238" customWidth="1"/>
    <col min="22" max="22" width="4.42578125" style="238" customWidth="1"/>
    <col min="23" max="16384" width="3.7109375" style="238"/>
  </cols>
  <sheetData>
    <row r="1" spans="1:22" s="243" customFormat="1" ht="27" customHeight="1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</row>
    <row r="2" spans="1:22" s="243" customFormat="1" ht="15" customHeight="1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</row>
    <row r="3" spans="1:22" s="243" customFormat="1" ht="15" customHeight="1">
      <c r="A3" s="400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</row>
    <row r="4" spans="1:22" s="243" customFormat="1" ht="15" customHeight="1">
      <c r="A4" s="400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</row>
    <row r="5" spans="1:22" s="243" customFormat="1" ht="15.75" customHeight="1" thickBot="1">
      <c r="A5" s="401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401"/>
      <c r="V5" s="401"/>
    </row>
    <row r="6" spans="1:22" s="243" customFormat="1" ht="19.5" thickTop="1">
      <c r="A6" s="733" t="s">
        <v>125</v>
      </c>
      <c r="B6" s="733"/>
      <c r="C6" s="733"/>
      <c r="D6" s="733"/>
      <c r="E6" s="733"/>
      <c r="F6" s="733"/>
      <c r="G6" s="733"/>
      <c r="H6" s="733"/>
      <c r="I6" s="733"/>
      <c r="J6" s="733"/>
      <c r="K6" s="733"/>
      <c r="L6" s="733"/>
      <c r="M6" s="733"/>
      <c r="N6" s="733"/>
      <c r="O6" s="733"/>
      <c r="P6" s="733"/>
      <c r="Q6" s="733"/>
      <c r="R6" s="733"/>
      <c r="S6" s="733"/>
      <c r="T6" s="733"/>
      <c r="U6" s="733"/>
      <c r="V6" s="733"/>
    </row>
    <row r="7" spans="1:22" s="243" customFormat="1">
      <c r="A7" s="737" t="s">
        <v>23</v>
      </c>
      <c r="B7" s="735"/>
      <c r="C7" s="735" t="str">
        <f>Pool!B9</f>
        <v>MEN'S EPEE</v>
      </c>
      <c r="D7" s="735"/>
      <c r="E7" s="735"/>
      <c r="F7" s="735"/>
      <c r="G7" s="735"/>
      <c r="H7" s="735"/>
      <c r="I7" s="735"/>
      <c r="J7" s="736"/>
      <c r="K7" s="375" t="s">
        <v>12</v>
      </c>
      <c r="L7" s="376"/>
      <c r="M7" s="738" t="str">
        <f>bfde16!U11</f>
        <v>01.12.2019</v>
      </c>
      <c r="N7" s="735"/>
      <c r="O7" s="735"/>
      <c r="P7" s="735"/>
      <c r="Q7" s="735"/>
      <c r="R7" s="735"/>
      <c r="S7" s="735"/>
      <c r="T7" s="735"/>
      <c r="U7" s="735"/>
      <c r="V7" s="736"/>
    </row>
    <row r="8" spans="1:22" s="243" customFormat="1">
      <c r="A8" s="734" t="s">
        <v>126</v>
      </c>
      <c r="B8" s="734"/>
      <c r="C8" s="734"/>
      <c r="D8" s="734"/>
      <c r="E8" s="734"/>
      <c r="F8" s="734"/>
      <c r="G8" s="734"/>
      <c r="H8" s="734"/>
      <c r="I8" s="734"/>
      <c r="J8" s="734"/>
      <c r="K8" s="735" t="s">
        <v>10</v>
      </c>
      <c r="L8" s="735"/>
      <c r="M8" s="735"/>
      <c r="N8" s="735"/>
      <c r="O8" s="735"/>
      <c r="P8" s="735"/>
      <c r="Q8" s="735"/>
      <c r="R8" s="735"/>
      <c r="S8" s="735"/>
      <c r="T8" s="735"/>
      <c r="U8" s="735"/>
      <c r="V8" s="736"/>
    </row>
    <row r="9" spans="1:22" s="243" customFormat="1">
      <c r="A9" s="382"/>
      <c r="B9" s="382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</row>
    <row r="10" spans="1:22" s="243" customFormat="1">
      <c r="A10" s="382"/>
      <c r="B10" s="373" t="s">
        <v>117</v>
      </c>
      <c r="C10" s="729" t="s">
        <v>118</v>
      </c>
      <c r="D10" s="730"/>
      <c r="E10" s="374" t="s">
        <v>116</v>
      </c>
      <c r="F10" s="731" t="s">
        <v>9</v>
      </c>
      <c r="G10" s="731"/>
      <c r="H10" s="731"/>
      <c r="I10" s="731" t="s">
        <v>60</v>
      </c>
      <c r="J10" s="731"/>
      <c r="K10" s="731"/>
      <c r="L10" s="731"/>
      <c r="M10" s="731"/>
      <c r="N10" s="731"/>
      <c r="O10" s="731"/>
      <c r="P10" s="731"/>
      <c r="Q10" s="731"/>
      <c r="R10" s="731"/>
      <c r="S10" s="729" t="s">
        <v>58</v>
      </c>
      <c r="T10" s="732"/>
      <c r="U10" s="732"/>
      <c r="V10" s="730"/>
    </row>
    <row r="11" spans="1:22" s="243" customFormat="1">
      <c r="A11" s="382"/>
      <c r="B11" s="374"/>
      <c r="C11" s="374"/>
      <c r="D11" s="374"/>
      <c r="E11" s="374"/>
      <c r="F11" s="729"/>
      <c r="G11" s="732"/>
      <c r="H11" s="730"/>
      <c r="I11" s="374"/>
      <c r="J11" s="374"/>
      <c r="K11" s="374"/>
      <c r="L11" s="374"/>
      <c r="M11" s="374"/>
      <c r="N11" s="374"/>
      <c r="O11" s="374"/>
      <c r="P11" s="374"/>
      <c r="Q11" s="374"/>
      <c r="R11" s="375"/>
      <c r="S11" s="731"/>
      <c r="T11" s="731"/>
      <c r="U11" s="731"/>
      <c r="V11" s="731"/>
    </row>
    <row r="12" spans="1:22" s="243" customFormat="1">
      <c r="A12" s="372" t="s">
        <v>11</v>
      </c>
      <c r="B12" s="729" t="s">
        <v>3</v>
      </c>
      <c r="C12" s="732"/>
      <c r="D12" s="732"/>
      <c r="E12" s="372" t="s">
        <v>165</v>
      </c>
      <c r="F12" s="729" t="s">
        <v>128</v>
      </c>
      <c r="G12" s="732"/>
      <c r="H12" s="732"/>
      <c r="I12" s="732"/>
      <c r="J12" s="732"/>
      <c r="K12" s="732"/>
      <c r="L12" s="732"/>
      <c r="M12" s="732"/>
      <c r="N12" s="732"/>
      <c r="O12" s="732"/>
      <c r="P12" s="732"/>
      <c r="Q12" s="732"/>
      <c r="R12" s="732"/>
      <c r="S12" s="732"/>
      <c r="T12" s="730"/>
      <c r="U12" s="372" t="s">
        <v>5</v>
      </c>
      <c r="V12" s="385" t="s">
        <v>4</v>
      </c>
    </row>
    <row r="13" spans="1:22" s="243" customFormat="1">
      <c r="A13" s="372">
        <v>1</v>
      </c>
      <c r="B13" s="737" t="str">
        <f>bfde16!C13</f>
        <v>P. SIVA SUBRAMANIYAN</v>
      </c>
      <c r="C13" s="735"/>
      <c r="D13" s="735"/>
      <c r="E13" s="374" t="str">
        <f>bfde16!B13</f>
        <v>KARUR</v>
      </c>
      <c r="F13" s="379">
        <v>1</v>
      </c>
      <c r="G13" s="379">
        <v>2</v>
      </c>
      <c r="H13" s="379">
        <v>3</v>
      </c>
      <c r="I13" s="379">
        <v>4</v>
      </c>
      <c r="J13" s="379">
        <v>5</v>
      </c>
      <c r="K13" s="379">
        <v>6</v>
      </c>
      <c r="L13" s="379">
        <v>7</v>
      </c>
      <c r="M13" s="379">
        <v>8</v>
      </c>
      <c r="N13" s="379">
        <v>9</v>
      </c>
      <c r="O13" s="379">
        <v>10</v>
      </c>
      <c r="P13" s="379">
        <v>11</v>
      </c>
      <c r="Q13" s="379">
        <v>12</v>
      </c>
      <c r="R13" s="379">
        <v>13</v>
      </c>
      <c r="S13" s="379">
        <v>14</v>
      </c>
      <c r="T13" s="379">
        <v>15</v>
      </c>
      <c r="U13" s="374"/>
      <c r="V13" s="374"/>
    </row>
    <row r="14" spans="1:22" s="243" customFormat="1">
      <c r="A14" s="372">
        <v>8</v>
      </c>
      <c r="B14" s="737" t="str">
        <f>bfde16!C15</f>
        <v>R.V.JEGAN</v>
      </c>
      <c r="C14" s="735"/>
      <c r="D14" s="735"/>
      <c r="E14" s="374" t="str">
        <f>bfde16!B15</f>
        <v>KK</v>
      </c>
      <c r="F14" s="379">
        <v>1</v>
      </c>
      <c r="G14" s="379">
        <v>2</v>
      </c>
      <c r="H14" s="379">
        <v>3</v>
      </c>
      <c r="I14" s="379">
        <v>4</v>
      </c>
      <c r="J14" s="379">
        <v>5</v>
      </c>
      <c r="K14" s="379">
        <v>6</v>
      </c>
      <c r="L14" s="379">
        <v>7</v>
      </c>
      <c r="M14" s="379">
        <v>8</v>
      </c>
      <c r="N14" s="379">
        <v>9</v>
      </c>
      <c r="O14" s="379">
        <v>10</v>
      </c>
      <c r="P14" s="379">
        <v>11</v>
      </c>
      <c r="Q14" s="379">
        <v>12</v>
      </c>
      <c r="R14" s="379">
        <v>13</v>
      </c>
      <c r="S14" s="379">
        <v>14</v>
      </c>
      <c r="T14" s="379">
        <v>15</v>
      </c>
      <c r="U14" s="374"/>
      <c r="V14" s="374"/>
    </row>
    <row r="15" spans="1:22" s="243" customFormat="1">
      <c r="A15" s="382"/>
      <c r="B15" s="373" t="s">
        <v>117</v>
      </c>
      <c r="C15" s="729" t="s">
        <v>118</v>
      </c>
      <c r="D15" s="730"/>
      <c r="E15" s="374" t="s">
        <v>116</v>
      </c>
      <c r="F15" s="740" t="s">
        <v>9</v>
      </c>
      <c r="G15" s="740"/>
      <c r="H15" s="740"/>
      <c r="I15" s="731" t="s">
        <v>60</v>
      </c>
      <c r="J15" s="731"/>
      <c r="K15" s="731"/>
      <c r="L15" s="731"/>
      <c r="M15" s="731"/>
      <c r="N15" s="731"/>
      <c r="O15" s="731"/>
      <c r="P15" s="731"/>
      <c r="Q15" s="731"/>
      <c r="R15" s="731"/>
      <c r="S15" s="729" t="s">
        <v>58</v>
      </c>
      <c r="T15" s="732"/>
      <c r="U15" s="732"/>
      <c r="V15" s="730"/>
    </row>
    <row r="16" spans="1:22" s="243" customFormat="1">
      <c r="A16" s="382"/>
      <c r="B16" s="374"/>
      <c r="C16" s="374"/>
      <c r="D16" s="374"/>
      <c r="E16" s="374"/>
      <c r="F16" s="729"/>
      <c r="G16" s="732"/>
      <c r="H16" s="730"/>
      <c r="I16" s="374"/>
      <c r="J16" s="374"/>
      <c r="K16" s="374"/>
      <c r="L16" s="374"/>
      <c r="M16" s="374"/>
      <c r="N16" s="374"/>
      <c r="O16" s="374"/>
      <c r="P16" s="374"/>
      <c r="Q16" s="374"/>
      <c r="R16" s="375"/>
      <c r="S16" s="731"/>
      <c r="T16" s="731"/>
      <c r="U16" s="731"/>
      <c r="V16" s="731"/>
    </row>
    <row r="17" spans="1:23" s="243" customFormat="1">
      <c r="A17" s="382"/>
      <c r="B17" s="382"/>
      <c r="C17" s="382"/>
      <c r="D17" s="38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  <c r="U17" s="382"/>
      <c r="V17" s="382"/>
    </row>
    <row r="18" spans="1:23" s="243" customFormat="1">
      <c r="A18" s="739" t="s">
        <v>6</v>
      </c>
      <c r="B18" s="739"/>
      <c r="C18" s="739"/>
      <c r="D18" s="739"/>
      <c r="E18" s="739"/>
      <c r="F18" s="739" t="s">
        <v>7</v>
      </c>
      <c r="G18" s="739"/>
      <c r="H18" s="739"/>
      <c r="I18" s="739"/>
      <c r="J18" s="739"/>
      <c r="K18" s="739"/>
      <c r="L18" s="739" t="s">
        <v>8</v>
      </c>
      <c r="M18" s="739"/>
      <c r="N18" s="739"/>
      <c r="O18" s="739"/>
      <c r="P18" s="739"/>
      <c r="Q18" s="739"/>
      <c r="R18" s="375" t="s">
        <v>127</v>
      </c>
      <c r="S18" s="376"/>
      <c r="T18" s="376"/>
      <c r="U18" s="376"/>
      <c r="V18" s="377"/>
    </row>
    <row r="19" spans="1:23" s="243" customFormat="1" ht="24.75" customHeight="1" thickBot="1">
      <c r="A19" s="230"/>
      <c r="B19" s="230"/>
      <c r="C19" s="230"/>
      <c r="D19" s="230"/>
      <c r="E19" s="230"/>
      <c r="F19" s="230"/>
      <c r="G19" s="230"/>
      <c r="H19" s="230"/>
      <c r="I19" s="230"/>
      <c r="J19" s="231"/>
      <c r="K19" s="231"/>
      <c r="L19" s="230"/>
      <c r="M19" s="230"/>
      <c r="N19" s="230"/>
      <c r="O19" s="231"/>
      <c r="P19" s="230"/>
      <c r="Q19" s="230"/>
      <c r="R19" s="230"/>
      <c r="S19" s="230"/>
      <c r="T19" s="230"/>
      <c r="U19" s="230"/>
      <c r="V19" s="231"/>
      <c r="W19" s="244"/>
    </row>
    <row r="20" spans="1:23" s="243" customFormat="1" ht="24.75" customHeight="1">
      <c r="A20" s="383"/>
      <c r="B20" s="383"/>
      <c r="C20" s="383"/>
      <c r="D20" s="383"/>
      <c r="E20" s="383"/>
      <c r="F20" s="383"/>
      <c r="G20" s="383"/>
      <c r="H20" s="383"/>
      <c r="I20" s="383"/>
      <c r="J20" s="382"/>
      <c r="K20" s="382"/>
      <c r="L20" s="383"/>
      <c r="M20" s="383"/>
      <c r="N20" s="383"/>
      <c r="O20" s="382"/>
      <c r="P20" s="383"/>
      <c r="Q20" s="383"/>
      <c r="R20" s="383"/>
      <c r="S20" s="383"/>
      <c r="T20" s="383"/>
      <c r="U20" s="383"/>
      <c r="V20" s="382"/>
      <c r="W20" s="244"/>
    </row>
    <row r="21" spans="1:23" s="243" customFormat="1">
      <c r="A21" s="375" t="s">
        <v>23</v>
      </c>
      <c r="B21" s="376"/>
      <c r="C21" s="735" t="str">
        <f>C7</f>
        <v>MEN'S EPEE</v>
      </c>
      <c r="D21" s="735"/>
      <c r="E21" s="735"/>
      <c r="F21" s="735"/>
      <c r="G21" s="735"/>
      <c r="H21" s="735"/>
      <c r="I21" s="735"/>
      <c r="J21" s="736"/>
      <c r="K21" s="375" t="s">
        <v>12</v>
      </c>
      <c r="L21" s="376"/>
      <c r="M21" s="738" t="str">
        <f>M7</f>
        <v>01.12.2019</v>
      </c>
      <c r="N21" s="735"/>
      <c r="O21" s="735"/>
      <c r="P21" s="735"/>
      <c r="Q21" s="735"/>
      <c r="R21" s="735"/>
      <c r="S21" s="735"/>
      <c r="T21" s="735"/>
      <c r="U21" s="735"/>
      <c r="V21" s="736"/>
    </row>
    <row r="22" spans="1:23" s="243" customFormat="1">
      <c r="A22" s="734" t="s">
        <v>126</v>
      </c>
      <c r="B22" s="734"/>
      <c r="C22" s="734"/>
      <c r="D22" s="734"/>
      <c r="E22" s="734"/>
      <c r="F22" s="734"/>
      <c r="G22" s="734"/>
      <c r="H22" s="734"/>
      <c r="I22" s="734"/>
      <c r="J22" s="734"/>
      <c r="K22" s="735" t="s">
        <v>10</v>
      </c>
      <c r="L22" s="735"/>
      <c r="M22" s="735"/>
      <c r="N22" s="735"/>
      <c r="O22" s="735"/>
      <c r="P22" s="735"/>
      <c r="Q22" s="735"/>
      <c r="R22" s="735"/>
      <c r="S22" s="735"/>
      <c r="T22" s="735"/>
      <c r="U22" s="735"/>
      <c r="V22" s="736"/>
    </row>
    <row r="23" spans="1:23" s="243" customFormat="1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2"/>
      <c r="T23" s="382"/>
      <c r="U23" s="382"/>
      <c r="V23" s="382"/>
    </row>
    <row r="24" spans="1:23" s="243" customFormat="1">
      <c r="A24" s="382"/>
      <c r="B24" s="373" t="s">
        <v>117</v>
      </c>
      <c r="C24" s="729" t="s">
        <v>118</v>
      </c>
      <c r="D24" s="730"/>
      <c r="E24" s="374" t="s">
        <v>116</v>
      </c>
      <c r="F24" s="731" t="s">
        <v>9</v>
      </c>
      <c r="G24" s="731"/>
      <c r="H24" s="731"/>
      <c r="I24" s="731" t="s">
        <v>60</v>
      </c>
      <c r="J24" s="731"/>
      <c r="K24" s="731"/>
      <c r="L24" s="731"/>
      <c r="M24" s="731"/>
      <c r="N24" s="731"/>
      <c r="O24" s="731"/>
      <c r="P24" s="731"/>
      <c r="Q24" s="731"/>
      <c r="R24" s="731"/>
      <c r="S24" s="729" t="s">
        <v>58</v>
      </c>
      <c r="T24" s="732"/>
      <c r="U24" s="732"/>
      <c r="V24" s="730"/>
    </row>
    <row r="25" spans="1:23" s="243" customFormat="1">
      <c r="A25" s="382"/>
      <c r="B25" s="374"/>
      <c r="C25" s="374"/>
      <c r="D25" s="374"/>
      <c r="E25" s="374"/>
      <c r="F25" s="729"/>
      <c r="G25" s="732"/>
      <c r="H25" s="730"/>
      <c r="I25" s="374"/>
      <c r="J25" s="374"/>
      <c r="K25" s="374"/>
      <c r="L25" s="374"/>
      <c r="M25" s="374"/>
      <c r="N25" s="374"/>
      <c r="O25" s="374"/>
      <c r="P25" s="374"/>
      <c r="Q25" s="374"/>
      <c r="R25" s="375"/>
      <c r="S25" s="731"/>
      <c r="T25" s="731"/>
      <c r="U25" s="731"/>
      <c r="V25" s="731"/>
    </row>
    <row r="26" spans="1:23" s="243" customFormat="1">
      <c r="A26" s="372" t="s">
        <v>11</v>
      </c>
      <c r="B26" s="729" t="s">
        <v>3</v>
      </c>
      <c r="C26" s="732"/>
      <c r="D26" s="732"/>
      <c r="E26" s="372" t="s">
        <v>165</v>
      </c>
      <c r="F26" s="729" t="s">
        <v>128</v>
      </c>
      <c r="G26" s="732"/>
      <c r="H26" s="732"/>
      <c r="I26" s="732"/>
      <c r="J26" s="732"/>
      <c r="K26" s="732"/>
      <c r="L26" s="732"/>
      <c r="M26" s="732"/>
      <c r="N26" s="732"/>
      <c r="O26" s="732"/>
      <c r="P26" s="732"/>
      <c r="Q26" s="732"/>
      <c r="R26" s="732"/>
      <c r="S26" s="732"/>
      <c r="T26" s="730"/>
      <c r="U26" s="372" t="s">
        <v>5</v>
      </c>
      <c r="V26" s="385" t="s">
        <v>4</v>
      </c>
    </row>
    <row r="27" spans="1:23" s="243" customFormat="1">
      <c r="A27" s="372">
        <v>5</v>
      </c>
      <c r="B27" s="737" t="str">
        <f>bfde16!C17</f>
        <v>B.M.GOWTHAM</v>
      </c>
      <c r="C27" s="735"/>
      <c r="D27" s="735"/>
      <c r="E27" s="374" t="str">
        <f>bfde16!B17</f>
        <v>NKL</v>
      </c>
      <c r="F27" s="379">
        <v>1</v>
      </c>
      <c r="G27" s="379">
        <v>2</v>
      </c>
      <c r="H27" s="379">
        <v>3</v>
      </c>
      <c r="I27" s="379">
        <v>4</v>
      </c>
      <c r="J27" s="379">
        <v>5</v>
      </c>
      <c r="K27" s="379">
        <v>6</v>
      </c>
      <c r="L27" s="379">
        <v>7</v>
      </c>
      <c r="M27" s="379">
        <v>8</v>
      </c>
      <c r="N27" s="379">
        <v>9</v>
      </c>
      <c r="O27" s="379">
        <v>10</v>
      </c>
      <c r="P27" s="379">
        <v>11</v>
      </c>
      <c r="Q27" s="379">
        <v>12</v>
      </c>
      <c r="R27" s="379">
        <v>13</v>
      </c>
      <c r="S27" s="379">
        <v>14</v>
      </c>
      <c r="T27" s="379">
        <v>15</v>
      </c>
      <c r="U27" s="374"/>
      <c r="V27" s="374"/>
    </row>
    <row r="28" spans="1:23" s="243" customFormat="1">
      <c r="A28" s="372">
        <v>4</v>
      </c>
      <c r="B28" s="737" t="str">
        <f>bfde16!C19</f>
        <v>K.S. AJITH KUMAR</v>
      </c>
      <c r="C28" s="735"/>
      <c r="D28" s="735"/>
      <c r="E28" s="374" t="str">
        <f>bfde16!B19</f>
        <v>CHE</v>
      </c>
      <c r="F28" s="379">
        <v>1</v>
      </c>
      <c r="G28" s="379">
        <v>2</v>
      </c>
      <c r="H28" s="379">
        <v>3</v>
      </c>
      <c r="I28" s="379">
        <v>4</v>
      </c>
      <c r="J28" s="379">
        <v>5</v>
      </c>
      <c r="K28" s="379">
        <v>6</v>
      </c>
      <c r="L28" s="379">
        <v>7</v>
      </c>
      <c r="M28" s="379">
        <v>8</v>
      </c>
      <c r="N28" s="379">
        <v>9</v>
      </c>
      <c r="O28" s="379">
        <v>10</v>
      </c>
      <c r="P28" s="379">
        <v>11</v>
      </c>
      <c r="Q28" s="379">
        <v>12</v>
      </c>
      <c r="R28" s="379">
        <v>13</v>
      </c>
      <c r="S28" s="379">
        <v>14</v>
      </c>
      <c r="T28" s="379">
        <v>15</v>
      </c>
      <c r="U28" s="374"/>
      <c r="V28" s="374"/>
    </row>
    <row r="29" spans="1:23" s="243" customFormat="1">
      <c r="A29" s="382"/>
      <c r="B29" s="373" t="s">
        <v>117</v>
      </c>
      <c r="C29" s="729" t="s">
        <v>118</v>
      </c>
      <c r="D29" s="730"/>
      <c r="E29" s="374" t="s">
        <v>116</v>
      </c>
      <c r="F29" s="740" t="s">
        <v>9</v>
      </c>
      <c r="G29" s="740"/>
      <c r="H29" s="740"/>
      <c r="I29" s="731" t="s">
        <v>60</v>
      </c>
      <c r="J29" s="731"/>
      <c r="K29" s="731"/>
      <c r="L29" s="731"/>
      <c r="M29" s="731"/>
      <c r="N29" s="731"/>
      <c r="O29" s="731"/>
      <c r="P29" s="731"/>
      <c r="Q29" s="731"/>
      <c r="R29" s="731"/>
      <c r="S29" s="729" t="s">
        <v>58</v>
      </c>
      <c r="T29" s="732"/>
      <c r="U29" s="732"/>
      <c r="V29" s="730"/>
    </row>
    <row r="30" spans="1:23" s="243" customFormat="1">
      <c r="A30" s="382"/>
      <c r="B30" s="374"/>
      <c r="C30" s="374"/>
      <c r="D30" s="374"/>
      <c r="E30" s="374"/>
      <c r="F30" s="729"/>
      <c r="G30" s="732"/>
      <c r="H30" s="730"/>
      <c r="I30" s="374"/>
      <c r="J30" s="374"/>
      <c r="K30" s="374"/>
      <c r="L30" s="374"/>
      <c r="M30" s="374"/>
      <c r="N30" s="374"/>
      <c r="O30" s="374"/>
      <c r="P30" s="374"/>
      <c r="Q30" s="374"/>
      <c r="R30" s="375"/>
      <c r="S30" s="731"/>
      <c r="T30" s="731"/>
      <c r="U30" s="731"/>
      <c r="V30" s="731"/>
    </row>
    <row r="31" spans="1:23" s="243" customFormat="1">
      <c r="A31" s="382"/>
      <c r="B31" s="382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  <c r="R31" s="382"/>
      <c r="S31" s="382"/>
      <c r="T31" s="382"/>
      <c r="U31" s="382"/>
      <c r="V31" s="382"/>
    </row>
    <row r="32" spans="1:23" s="243" customFormat="1">
      <c r="A32" s="741" t="s">
        <v>6</v>
      </c>
      <c r="B32" s="741"/>
      <c r="C32" s="741"/>
      <c r="D32" s="741"/>
      <c r="E32" s="741"/>
      <c r="F32" s="741" t="s">
        <v>7</v>
      </c>
      <c r="G32" s="741"/>
      <c r="H32" s="741"/>
      <c r="I32" s="741"/>
      <c r="J32" s="741"/>
      <c r="K32" s="741"/>
      <c r="L32" s="741" t="s">
        <v>8</v>
      </c>
      <c r="M32" s="741"/>
      <c r="N32" s="741"/>
      <c r="O32" s="741"/>
      <c r="P32" s="741"/>
      <c r="Q32" s="741"/>
      <c r="R32" s="378" t="s">
        <v>127</v>
      </c>
      <c r="S32" s="380"/>
      <c r="T32" s="376"/>
      <c r="U32" s="376"/>
      <c r="V32" s="377"/>
    </row>
    <row r="33" spans="1:23" s="243" customFormat="1" ht="24.75" customHeight="1" thickBot="1">
      <c r="A33" s="231"/>
      <c r="B33" s="231"/>
      <c r="C33" s="231"/>
      <c r="D33" s="231"/>
      <c r="E33" s="231"/>
      <c r="F33" s="231"/>
      <c r="G33" s="231"/>
      <c r="H33" s="230"/>
      <c r="I33" s="230"/>
      <c r="J33" s="231"/>
      <c r="K33" s="231"/>
      <c r="L33" s="230"/>
      <c r="M33" s="230"/>
      <c r="N33" s="230"/>
      <c r="O33" s="230"/>
      <c r="P33" s="230"/>
      <c r="Q33" s="230"/>
      <c r="R33" s="230"/>
      <c r="S33" s="230"/>
      <c r="T33" s="231"/>
      <c r="U33" s="231"/>
      <c r="V33" s="230"/>
    </row>
    <row r="34" spans="1:23" s="243" customFormat="1" ht="24.75" customHeight="1">
      <c r="A34" s="382"/>
      <c r="B34" s="382"/>
      <c r="C34" s="382"/>
      <c r="D34" s="382"/>
      <c r="E34" s="382"/>
      <c r="F34" s="382"/>
      <c r="G34" s="382"/>
      <c r="H34" s="383"/>
      <c r="I34" s="383"/>
      <c r="J34" s="382"/>
      <c r="K34" s="382"/>
      <c r="L34" s="383"/>
      <c r="M34" s="383"/>
      <c r="N34" s="383"/>
      <c r="O34" s="383"/>
      <c r="P34" s="383"/>
      <c r="Q34" s="383"/>
      <c r="R34" s="383"/>
      <c r="S34" s="383"/>
      <c r="T34" s="382"/>
      <c r="U34" s="382"/>
      <c r="V34" s="384"/>
      <c r="W34" s="244"/>
    </row>
    <row r="35" spans="1:23" s="243" customFormat="1">
      <c r="A35" s="375" t="s">
        <v>23</v>
      </c>
      <c r="B35" s="376"/>
      <c r="C35" s="735" t="str">
        <f>C21</f>
        <v>MEN'S EPEE</v>
      </c>
      <c r="D35" s="735"/>
      <c r="E35" s="735"/>
      <c r="F35" s="735"/>
      <c r="G35" s="735"/>
      <c r="H35" s="735"/>
      <c r="I35" s="735"/>
      <c r="J35" s="736"/>
      <c r="K35" s="375" t="s">
        <v>12</v>
      </c>
      <c r="L35" s="376"/>
      <c r="M35" s="738" t="str">
        <f>M21</f>
        <v>01.12.2019</v>
      </c>
      <c r="N35" s="735"/>
      <c r="O35" s="735"/>
      <c r="P35" s="735"/>
      <c r="Q35" s="735"/>
      <c r="R35" s="735"/>
      <c r="S35" s="735"/>
      <c r="T35" s="735"/>
      <c r="U35" s="735"/>
      <c r="V35" s="736"/>
    </row>
    <row r="36" spans="1:23" s="243" customFormat="1">
      <c r="A36" s="734" t="s">
        <v>126</v>
      </c>
      <c r="B36" s="734"/>
      <c r="C36" s="734"/>
      <c r="D36" s="734"/>
      <c r="E36" s="734"/>
      <c r="F36" s="734"/>
      <c r="G36" s="734"/>
      <c r="H36" s="734"/>
      <c r="I36" s="734"/>
      <c r="J36" s="734"/>
      <c r="K36" s="735" t="s">
        <v>10</v>
      </c>
      <c r="L36" s="735"/>
      <c r="M36" s="735"/>
      <c r="N36" s="735"/>
      <c r="O36" s="735"/>
      <c r="P36" s="735"/>
      <c r="Q36" s="735"/>
      <c r="R36" s="735"/>
      <c r="S36" s="735"/>
      <c r="T36" s="735"/>
      <c r="U36" s="735"/>
      <c r="V36" s="736"/>
    </row>
    <row r="37" spans="1:23" s="243" customFormat="1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</row>
    <row r="38" spans="1:23" s="243" customFormat="1">
      <c r="A38" s="382"/>
      <c r="B38" s="373" t="s">
        <v>117</v>
      </c>
      <c r="C38" s="729" t="s">
        <v>118</v>
      </c>
      <c r="D38" s="730"/>
      <c r="E38" s="374" t="s">
        <v>116</v>
      </c>
      <c r="F38" s="731" t="s">
        <v>9</v>
      </c>
      <c r="G38" s="731"/>
      <c r="H38" s="731"/>
      <c r="I38" s="731" t="s">
        <v>60</v>
      </c>
      <c r="J38" s="731"/>
      <c r="K38" s="731"/>
      <c r="L38" s="731"/>
      <c r="M38" s="731"/>
      <c r="N38" s="731"/>
      <c r="O38" s="731"/>
      <c r="P38" s="731"/>
      <c r="Q38" s="731"/>
      <c r="R38" s="731"/>
      <c r="S38" s="729" t="s">
        <v>58</v>
      </c>
      <c r="T38" s="732"/>
      <c r="U38" s="732"/>
      <c r="V38" s="730"/>
    </row>
    <row r="39" spans="1:23" s="243" customFormat="1">
      <c r="A39" s="382"/>
      <c r="B39" s="374"/>
      <c r="C39" s="374"/>
      <c r="D39" s="374"/>
      <c r="E39" s="374"/>
      <c r="F39" s="729"/>
      <c r="G39" s="732"/>
      <c r="H39" s="730"/>
      <c r="I39" s="374"/>
      <c r="J39" s="374"/>
      <c r="K39" s="374"/>
      <c r="L39" s="374"/>
      <c r="M39" s="374"/>
      <c r="N39" s="374"/>
      <c r="O39" s="374"/>
      <c r="P39" s="374"/>
      <c r="Q39" s="374"/>
      <c r="R39" s="375"/>
      <c r="S39" s="731"/>
      <c r="T39" s="731"/>
      <c r="U39" s="731"/>
      <c r="V39" s="731"/>
    </row>
    <row r="40" spans="1:23" s="243" customFormat="1">
      <c r="A40" s="372" t="s">
        <v>11</v>
      </c>
      <c r="B40" s="729" t="s">
        <v>3</v>
      </c>
      <c r="C40" s="732"/>
      <c r="D40" s="732"/>
      <c r="E40" s="372" t="s">
        <v>165</v>
      </c>
      <c r="F40" s="729" t="s">
        <v>128</v>
      </c>
      <c r="G40" s="732"/>
      <c r="H40" s="732"/>
      <c r="I40" s="732"/>
      <c r="J40" s="732"/>
      <c r="K40" s="732"/>
      <c r="L40" s="732"/>
      <c r="M40" s="732"/>
      <c r="N40" s="732"/>
      <c r="O40" s="732"/>
      <c r="P40" s="732"/>
      <c r="Q40" s="732"/>
      <c r="R40" s="732"/>
      <c r="S40" s="732"/>
      <c r="T40" s="730"/>
      <c r="U40" s="372" t="s">
        <v>5</v>
      </c>
      <c r="V40" s="385" t="s">
        <v>4</v>
      </c>
    </row>
    <row r="41" spans="1:23" s="243" customFormat="1">
      <c r="A41" s="372">
        <v>3</v>
      </c>
      <c r="B41" s="737" t="str">
        <f>bfde16!C21</f>
        <v>IRSHATH KUMAR</v>
      </c>
      <c r="C41" s="735"/>
      <c r="D41" s="736"/>
      <c r="E41" s="374" t="str">
        <f>bfde16!B21</f>
        <v>TRI</v>
      </c>
      <c r="F41" s="379">
        <v>1</v>
      </c>
      <c r="G41" s="379">
        <v>2</v>
      </c>
      <c r="H41" s="379">
        <v>3</v>
      </c>
      <c r="I41" s="379">
        <v>4</v>
      </c>
      <c r="J41" s="379">
        <v>5</v>
      </c>
      <c r="K41" s="379">
        <v>6</v>
      </c>
      <c r="L41" s="379">
        <v>7</v>
      </c>
      <c r="M41" s="379">
        <v>8</v>
      </c>
      <c r="N41" s="379">
        <v>9</v>
      </c>
      <c r="O41" s="379">
        <v>10</v>
      </c>
      <c r="P41" s="379">
        <v>11</v>
      </c>
      <c r="Q41" s="379">
        <v>12</v>
      </c>
      <c r="R41" s="379">
        <v>13</v>
      </c>
      <c r="S41" s="379">
        <v>14</v>
      </c>
      <c r="T41" s="379">
        <v>15</v>
      </c>
      <c r="U41" s="374"/>
      <c r="V41" s="374"/>
    </row>
    <row r="42" spans="1:23" s="243" customFormat="1">
      <c r="A42" s="372">
        <v>6</v>
      </c>
      <c r="B42" s="737" t="str">
        <f>bfde16!C23</f>
        <v>S.ARAVIND BABU</v>
      </c>
      <c r="C42" s="735"/>
      <c r="D42" s="736"/>
      <c r="E42" s="374" t="str">
        <f>bfde16!B23</f>
        <v>VEL</v>
      </c>
      <c r="F42" s="379">
        <v>1</v>
      </c>
      <c r="G42" s="379">
        <v>2</v>
      </c>
      <c r="H42" s="379">
        <v>3</v>
      </c>
      <c r="I42" s="379">
        <v>4</v>
      </c>
      <c r="J42" s="379">
        <v>5</v>
      </c>
      <c r="K42" s="379">
        <v>6</v>
      </c>
      <c r="L42" s="379">
        <v>7</v>
      </c>
      <c r="M42" s="379">
        <v>8</v>
      </c>
      <c r="N42" s="379">
        <v>9</v>
      </c>
      <c r="O42" s="379">
        <v>10</v>
      </c>
      <c r="P42" s="379">
        <v>11</v>
      </c>
      <c r="Q42" s="379">
        <v>12</v>
      </c>
      <c r="R42" s="379">
        <v>13</v>
      </c>
      <c r="S42" s="379">
        <v>14</v>
      </c>
      <c r="T42" s="379">
        <v>15</v>
      </c>
      <c r="U42" s="374"/>
      <c r="V42" s="374"/>
    </row>
    <row r="43" spans="1:23" s="243" customFormat="1">
      <c r="A43" s="382"/>
      <c r="B43" s="373" t="s">
        <v>117</v>
      </c>
      <c r="C43" s="729" t="s">
        <v>118</v>
      </c>
      <c r="D43" s="730"/>
      <c r="E43" s="374" t="s">
        <v>116</v>
      </c>
      <c r="F43" s="740" t="s">
        <v>9</v>
      </c>
      <c r="G43" s="740"/>
      <c r="H43" s="740"/>
      <c r="I43" s="731" t="s">
        <v>60</v>
      </c>
      <c r="J43" s="731"/>
      <c r="K43" s="731"/>
      <c r="L43" s="731"/>
      <c r="M43" s="731"/>
      <c r="N43" s="731"/>
      <c r="O43" s="731"/>
      <c r="P43" s="731"/>
      <c r="Q43" s="731"/>
      <c r="R43" s="731"/>
      <c r="S43" s="729" t="s">
        <v>58</v>
      </c>
      <c r="T43" s="732"/>
      <c r="U43" s="732"/>
      <c r="V43" s="730"/>
    </row>
    <row r="44" spans="1:23" s="243" customFormat="1">
      <c r="A44" s="382"/>
      <c r="B44" s="374"/>
      <c r="C44" s="374"/>
      <c r="D44" s="374"/>
      <c r="E44" s="374"/>
      <c r="F44" s="729"/>
      <c r="G44" s="732"/>
      <c r="H44" s="730"/>
      <c r="I44" s="374"/>
      <c r="J44" s="374"/>
      <c r="K44" s="374"/>
      <c r="L44" s="374"/>
      <c r="M44" s="374"/>
      <c r="N44" s="374"/>
      <c r="O44" s="374"/>
      <c r="P44" s="374"/>
      <c r="Q44" s="374"/>
      <c r="R44" s="375"/>
      <c r="S44" s="731"/>
      <c r="T44" s="731"/>
      <c r="U44" s="731"/>
      <c r="V44" s="731"/>
    </row>
    <row r="45" spans="1:23" s="243" customFormat="1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</row>
    <row r="46" spans="1:23" s="243" customFormat="1">
      <c r="A46" s="741" t="s">
        <v>6</v>
      </c>
      <c r="B46" s="741"/>
      <c r="C46" s="741"/>
      <c r="D46" s="741"/>
      <c r="E46" s="741"/>
      <c r="F46" s="741" t="s">
        <v>7</v>
      </c>
      <c r="G46" s="741"/>
      <c r="H46" s="741"/>
      <c r="I46" s="741"/>
      <c r="J46" s="741"/>
      <c r="K46" s="741"/>
      <c r="L46" s="741" t="s">
        <v>8</v>
      </c>
      <c r="M46" s="741"/>
      <c r="N46" s="741"/>
      <c r="O46" s="741"/>
      <c r="P46" s="741"/>
      <c r="Q46" s="741"/>
      <c r="R46" s="378" t="s">
        <v>127</v>
      </c>
      <c r="S46" s="380"/>
      <c r="T46" s="380"/>
      <c r="U46" s="380"/>
      <c r="V46" s="381"/>
    </row>
    <row r="47" spans="1:23" ht="27">
      <c r="A47" s="745"/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</row>
    <row r="48" spans="1:23" ht="22.5">
      <c r="A48" s="742"/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</row>
    <row r="49" spans="1:22" ht="18">
      <c r="A49" s="743"/>
      <c r="B49" s="743"/>
      <c r="C49" s="743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743"/>
      <c r="R49" s="743"/>
      <c r="S49" s="743"/>
      <c r="T49" s="743"/>
      <c r="U49" s="743"/>
      <c r="V49" s="743"/>
    </row>
    <row r="50" spans="1:22" ht="18">
      <c r="A50" s="744"/>
      <c r="B50" s="744"/>
      <c r="C50" s="744"/>
      <c r="D50" s="744"/>
      <c r="E50" s="744"/>
      <c r="F50" s="744"/>
      <c r="G50" s="744"/>
      <c r="H50" s="744"/>
      <c r="I50" s="744"/>
      <c r="J50" s="744"/>
      <c r="K50" s="744"/>
      <c r="L50" s="744"/>
      <c r="M50" s="744"/>
      <c r="N50" s="744"/>
      <c r="O50" s="744"/>
      <c r="P50" s="744"/>
      <c r="Q50" s="744"/>
      <c r="R50" s="744"/>
      <c r="S50" s="744"/>
      <c r="T50" s="744"/>
      <c r="U50" s="744"/>
      <c r="V50" s="744"/>
    </row>
    <row r="51" spans="1:22" ht="15.75" thickBot="1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</row>
    <row r="52" spans="1:22" ht="19.5" thickTop="1">
      <c r="A52" s="733" t="s">
        <v>125</v>
      </c>
      <c r="B52" s="733"/>
      <c r="C52" s="733"/>
      <c r="D52" s="733"/>
      <c r="E52" s="733"/>
      <c r="F52" s="733"/>
      <c r="G52" s="733"/>
      <c r="H52" s="733"/>
      <c r="I52" s="733"/>
      <c r="J52" s="733"/>
      <c r="K52" s="733"/>
      <c r="L52" s="733"/>
      <c r="M52" s="733"/>
      <c r="N52" s="733"/>
      <c r="O52" s="733"/>
      <c r="P52" s="733"/>
      <c r="Q52" s="733"/>
      <c r="R52" s="733"/>
      <c r="S52" s="733"/>
      <c r="T52" s="733"/>
      <c r="U52" s="733"/>
      <c r="V52" s="733"/>
    </row>
    <row r="53" spans="1:22">
      <c r="A53" s="737" t="s">
        <v>23</v>
      </c>
      <c r="B53" s="735"/>
      <c r="C53" s="735" t="str">
        <f>C7</f>
        <v>MEN'S EPEE</v>
      </c>
      <c r="D53" s="735"/>
      <c r="E53" s="735"/>
      <c r="F53" s="735"/>
      <c r="G53" s="735"/>
      <c r="H53" s="735"/>
      <c r="I53" s="735"/>
      <c r="J53" s="736"/>
      <c r="K53" s="375" t="s">
        <v>12</v>
      </c>
      <c r="L53" s="376"/>
      <c r="M53" s="738" t="str">
        <f>M35</f>
        <v>01.12.2019</v>
      </c>
      <c r="N53" s="735"/>
      <c r="O53" s="735"/>
      <c r="P53" s="735"/>
      <c r="Q53" s="735"/>
      <c r="R53" s="735"/>
      <c r="S53" s="735"/>
      <c r="T53" s="735"/>
      <c r="U53" s="735"/>
      <c r="V53" s="736"/>
    </row>
    <row r="54" spans="1:22">
      <c r="A54" s="734" t="s">
        <v>126</v>
      </c>
      <c r="B54" s="734"/>
      <c r="C54" s="734"/>
      <c r="D54" s="734"/>
      <c r="E54" s="734"/>
      <c r="F54" s="734"/>
      <c r="G54" s="734"/>
      <c r="H54" s="734"/>
      <c r="I54" s="734"/>
      <c r="J54" s="734"/>
      <c r="K54" s="735" t="s">
        <v>10</v>
      </c>
      <c r="L54" s="735"/>
      <c r="M54" s="735"/>
      <c r="N54" s="735"/>
      <c r="O54" s="735"/>
      <c r="P54" s="735"/>
      <c r="Q54" s="735"/>
      <c r="R54" s="735"/>
      <c r="S54" s="735"/>
      <c r="T54" s="735"/>
      <c r="U54" s="735"/>
      <c r="V54" s="736"/>
    </row>
    <row r="55" spans="1:22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</row>
    <row r="56" spans="1:22">
      <c r="A56" s="382"/>
      <c r="B56" s="373" t="s">
        <v>117</v>
      </c>
      <c r="C56" s="729" t="s">
        <v>118</v>
      </c>
      <c r="D56" s="730"/>
      <c r="E56" s="374" t="s">
        <v>116</v>
      </c>
      <c r="F56" s="731" t="s">
        <v>9</v>
      </c>
      <c r="G56" s="731"/>
      <c r="H56" s="731"/>
      <c r="I56" s="731" t="s">
        <v>60</v>
      </c>
      <c r="J56" s="731"/>
      <c r="K56" s="731"/>
      <c r="L56" s="731"/>
      <c r="M56" s="731"/>
      <c r="N56" s="731"/>
      <c r="O56" s="731"/>
      <c r="P56" s="731"/>
      <c r="Q56" s="731"/>
      <c r="R56" s="731"/>
      <c r="S56" s="729" t="s">
        <v>58</v>
      </c>
      <c r="T56" s="732"/>
      <c r="U56" s="732"/>
      <c r="V56" s="730"/>
    </row>
    <row r="57" spans="1:22">
      <c r="A57" s="382"/>
      <c r="B57" s="374"/>
      <c r="C57" s="374"/>
      <c r="D57" s="374"/>
      <c r="E57" s="374"/>
      <c r="F57" s="729"/>
      <c r="G57" s="732"/>
      <c r="H57" s="730"/>
      <c r="I57" s="374"/>
      <c r="J57" s="374"/>
      <c r="K57" s="374"/>
      <c r="L57" s="374"/>
      <c r="M57" s="374"/>
      <c r="N57" s="374"/>
      <c r="O57" s="374"/>
      <c r="P57" s="374"/>
      <c r="Q57" s="374"/>
      <c r="R57" s="375"/>
      <c r="S57" s="731"/>
      <c r="T57" s="731"/>
      <c r="U57" s="731"/>
      <c r="V57" s="731"/>
    </row>
    <row r="58" spans="1:22">
      <c r="A58" s="372" t="s">
        <v>11</v>
      </c>
      <c r="B58" s="729" t="s">
        <v>3</v>
      </c>
      <c r="C58" s="732"/>
      <c r="D58" s="732"/>
      <c r="E58" s="372" t="s">
        <v>165</v>
      </c>
      <c r="F58" s="729" t="s">
        <v>128</v>
      </c>
      <c r="G58" s="732"/>
      <c r="H58" s="732"/>
      <c r="I58" s="732"/>
      <c r="J58" s="732"/>
      <c r="K58" s="732"/>
      <c r="L58" s="732"/>
      <c r="M58" s="732"/>
      <c r="N58" s="732"/>
      <c r="O58" s="732"/>
      <c r="P58" s="732"/>
      <c r="Q58" s="732"/>
      <c r="R58" s="732"/>
      <c r="S58" s="732"/>
      <c r="T58" s="730"/>
      <c r="U58" s="372" t="s">
        <v>5</v>
      </c>
      <c r="V58" s="385" t="s">
        <v>4</v>
      </c>
    </row>
    <row r="59" spans="1:22">
      <c r="A59" s="372">
        <v>7</v>
      </c>
      <c r="B59" s="737" t="str">
        <f>bfde16!C25</f>
        <v>T.LIBIN</v>
      </c>
      <c r="C59" s="735"/>
      <c r="D59" s="735"/>
      <c r="E59" s="386" t="str">
        <f>bfde16!B25</f>
        <v>KK</v>
      </c>
      <c r="F59" s="379">
        <v>1</v>
      </c>
      <c r="G59" s="379">
        <v>2</v>
      </c>
      <c r="H59" s="379">
        <v>3</v>
      </c>
      <c r="I59" s="379">
        <v>4</v>
      </c>
      <c r="J59" s="379">
        <v>5</v>
      </c>
      <c r="K59" s="379">
        <v>6</v>
      </c>
      <c r="L59" s="379">
        <v>7</v>
      </c>
      <c r="M59" s="379">
        <v>8</v>
      </c>
      <c r="N59" s="379">
        <v>9</v>
      </c>
      <c r="O59" s="379">
        <v>10</v>
      </c>
      <c r="P59" s="379">
        <v>11</v>
      </c>
      <c r="Q59" s="379">
        <v>12</v>
      </c>
      <c r="R59" s="379">
        <v>13</v>
      </c>
      <c r="S59" s="379">
        <v>14</v>
      </c>
      <c r="T59" s="379">
        <v>15</v>
      </c>
      <c r="U59" s="374"/>
      <c r="V59" s="374"/>
    </row>
    <row r="60" spans="1:22">
      <c r="A60" s="372">
        <v>2</v>
      </c>
      <c r="B60" s="737" t="str">
        <f>bfde16!C27</f>
        <v>R. SHANKAR NARAYANAN</v>
      </c>
      <c r="C60" s="735"/>
      <c r="D60" s="735"/>
      <c r="E60" s="386" t="str">
        <f>bfde16!B27</f>
        <v>CHE</v>
      </c>
      <c r="F60" s="379">
        <v>1</v>
      </c>
      <c r="G60" s="379">
        <v>2</v>
      </c>
      <c r="H60" s="379">
        <v>3</v>
      </c>
      <c r="I60" s="379">
        <v>4</v>
      </c>
      <c r="J60" s="379">
        <v>5</v>
      </c>
      <c r="K60" s="379">
        <v>6</v>
      </c>
      <c r="L60" s="379">
        <v>7</v>
      </c>
      <c r="M60" s="379">
        <v>8</v>
      </c>
      <c r="N60" s="379">
        <v>9</v>
      </c>
      <c r="O60" s="379">
        <v>10</v>
      </c>
      <c r="P60" s="379">
        <v>11</v>
      </c>
      <c r="Q60" s="379">
        <v>12</v>
      </c>
      <c r="R60" s="379">
        <v>13</v>
      </c>
      <c r="S60" s="379">
        <v>14</v>
      </c>
      <c r="T60" s="379">
        <v>15</v>
      </c>
      <c r="U60" s="374"/>
      <c r="V60" s="374"/>
    </row>
    <row r="61" spans="1:22">
      <c r="A61" s="382"/>
      <c r="B61" s="373" t="s">
        <v>117</v>
      </c>
      <c r="C61" s="729" t="s">
        <v>118</v>
      </c>
      <c r="D61" s="730"/>
      <c r="E61" s="374" t="s">
        <v>116</v>
      </c>
      <c r="F61" s="731" t="s">
        <v>9</v>
      </c>
      <c r="G61" s="731"/>
      <c r="H61" s="731"/>
      <c r="I61" s="731" t="s">
        <v>60</v>
      </c>
      <c r="J61" s="731"/>
      <c r="K61" s="731"/>
      <c r="L61" s="731"/>
      <c r="M61" s="731"/>
      <c r="N61" s="731"/>
      <c r="O61" s="731"/>
      <c r="P61" s="731"/>
      <c r="Q61" s="731"/>
      <c r="R61" s="731"/>
      <c r="S61" s="729" t="s">
        <v>58</v>
      </c>
      <c r="T61" s="732"/>
      <c r="U61" s="732"/>
      <c r="V61" s="730"/>
    </row>
    <row r="62" spans="1:22">
      <c r="A62" s="382"/>
      <c r="B62" s="374"/>
      <c r="C62" s="374"/>
      <c r="D62" s="374"/>
      <c r="E62" s="374"/>
      <c r="F62" s="729"/>
      <c r="G62" s="732"/>
      <c r="H62" s="730"/>
      <c r="I62" s="374"/>
      <c r="J62" s="374"/>
      <c r="K62" s="374"/>
      <c r="L62" s="374"/>
      <c r="M62" s="374"/>
      <c r="N62" s="374"/>
      <c r="O62" s="374"/>
      <c r="P62" s="374"/>
      <c r="Q62" s="374"/>
      <c r="R62" s="375"/>
      <c r="S62" s="731"/>
      <c r="T62" s="731"/>
      <c r="U62" s="731"/>
      <c r="V62" s="731"/>
    </row>
    <row r="63" spans="1:22">
      <c r="A63" s="382"/>
      <c r="B63" s="382"/>
      <c r="C63" s="382"/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</row>
    <row r="64" spans="1:22">
      <c r="A64" s="739" t="s">
        <v>6</v>
      </c>
      <c r="B64" s="739"/>
      <c r="C64" s="739"/>
      <c r="D64" s="739"/>
      <c r="E64" s="739"/>
      <c r="F64" s="739" t="s">
        <v>7</v>
      </c>
      <c r="G64" s="739"/>
      <c r="H64" s="739"/>
      <c r="I64" s="739"/>
      <c r="J64" s="739"/>
      <c r="K64" s="739"/>
      <c r="L64" s="739" t="s">
        <v>8</v>
      </c>
      <c r="M64" s="739"/>
      <c r="N64" s="739"/>
      <c r="O64" s="739"/>
      <c r="P64" s="739"/>
      <c r="Q64" s="739"/>
      <c r="R64" s="375" t="s">
        <v>127</v>
      </c>
      <c r="S64" s="376"/>
      <c r="T64" s="376"/>
      <c r="U64" s="376"/>
      <c r="V64" s="377"/>
    </row>
    <row r="65" spans="1:22" ht="15.75" thickBot="1">
      <c r="A65" s="230"/>
      <c r="B65" s="230"/>
      <c r="C65" s="230"/>
      <c r="D65" s="230"/>
      <c r="E65" s="230"/>
      <c r="F65" s="230"/>
      <c r="G65" s="230"/>
      <c r="H65" s="230"/>
      <c r="I65" s="230"/>
      <c r="J65" s="231"/>
      <c r="K65" s="231"/>
      <c r="L65" s="230"/>
      <c r="M65" s="230"/>
      <c r="N65" s="230"/>
      <c r="O65" s="231"/>
      <c r="P65" s="230"/>
      <c r="Q65" s="230"/>
      <c r="R65" s="230"/>
      <c r="S65" s="230"/>
      <c r="T65" s="230"/>
      <c r="U65" s="230"/>
      <c r="V65" s="231"/>
    </row>
    <row r="66" spans="1:22">
      <c r="A66" s="383"/>
      <c r="B66" s="383"/>
      <c r="C66" s="383"/>
      <c r="D66" s="383"/>
      <c r="E66" s="383"/>
      <c r="F66" s="383"/>
      <c r="G66" s="383"/>
      <c r="H66" s="383"/>
      <c r="I66" s="383"/>
      <c r="J66" s="382"/>
      <c r="K66" s="382"/>
      <c r="L66" s="383"/>
      <c r="M66" s="383"/>
      <c r="N66" s="383"/>
      <c r="O66" s="382"/>
      <c r="P66" s="383"/>
      <c r="Q66" s="383"/>
      <c r="R66" s="383"/>
      <c r="S66" s="383"/>
      <c r="T66" s="383"/>
      <c r="U66" s="383"/>
      <c r="V66" s="382"/>
    </row>
    <row r="67" spans="1:22">
      <c r="A67" s="375" t="s">
        <v>23</v>
      </c>
      <c r="B67" s="376"/>
      <c r="C67" s="735" t="str">
        <f>C53</f>
        <v>MEN'S EPEE</v>
      </c>
      <c r="D67" s="735"/>
      <c r="E67" s="735"/>
      <c r="F67" s="735"/>
      <c r="G67" s="735"/>
      <c r="H67" s="735"/>
      <c r="I67" s="735"/>
      <c r="J67" s="736"/>
      <c r="K67" s="375" t="s">
        <v>12</v>
      </c>
      <c r="L67" s="376"/>
      <c r="M67" s="738" t="str">
        <f>M53</f>
        <v>01.12.2019</v>
      </c>
      <c r="N67" s="735"/>
      <c r="O67" s="735"/>
      <c r="P67" s="735"/>
      <c r="Q67" s="735"/>
      <c r="R67" s="735"/>
      <c r="S67" s="735"/>
      <c r="T67" s="735"/>
      <c r="U67" s="735"/>
      <c r="V67" s="736"/>
    </row>
    <row r="68" spans="1:22">
      <c r="A68" s="734" t="s">
        <v>126</v>
      </c>
      <c r="B68" s="734"/>
      <c r="C68" s="734"/>
      <c r="D68" s="734"/>
      <c r="E68" s="734"/>
      <c r="F68" s="734"/>
      <c r="G68" s="734"/>
      <c r="H68" s="734"/>
      <c r="I68" s="734"/>
      <c r="J68" s="734"/>
      <c r="K68" s="735" t="s">
        <v>10</v>
      </c>
      <c r="L68" s="735"/>
      <c r="M68" s="735"/>
      <c r="N68" s="735"/>
      <c r="O68" s="735"/>
      <c r="P68" s="735"/>
      <c r="Q68" s="735"/>
      <c r="R68" s="735"/>
      <c r="S68" s="735"/>
      <c r="T68" s="735"/>
      <c r="U68" s="735"/>
      <c r="V68" s="736"/>
    </row>
    <row r="69" spans="1:22">
      <c r="A69" s="382"/>
      <c r="B69" s="382"/>
      <c r="C69" s="382"/>
      <c r="D69" s="382"/>
      <c r="E69" s="382"/>
      <c r="F69" s="382"/>
      <c r="G69" s="382"/>
      <c r="H69" s="382"/>
      <c r="I69" s="382"/>
      <c r="J69" s="382"/>
      <c r="K69" s="382"/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</row>
    <row r="70" spans="1:22">
      <c r="A70" s="382"/>
      <c r="B70" s="373" t="s">
        <v>117</v>
      </c>
      <c r="C70" s="729" t="s">
        <v>118</v>
      </c>
      <c r="D70" s="730"/>
      <c r="E70" s="374" t="s">
        <v>116</v>
      </c>
      <c r="F70" s="731" t="s">
        <v>9</v>
      </c>
      <c r="G70" s="731"/>
      <c r="H70" s="731"/>
      <c r="I70" s="731" t="s">
        <v>60</v>
      </c>
      <c r="J70" s="731"/>
      <c r="K70" s="731"/>
      <c r="L70" s="731"/>
      <c r="M70" s="731"/>
      <c r="N70" s="731"/>
      <c r="O70" s="731"/>
      <c r="P70" s="731"/>
      <c r="Q70" s="731"/>
      <c r="R70" s="731"/>
      <c r="S70" s="729" t="s">
        <v>58</v>
      </c>
      <c r="T70" s="732"/>
      <c r="U70" s="732"/>
      <c r="V70" s="730"/>
    </row>
    <row r="71" spans="1:22">
      <c r="A71" s="382"/>
      <c r="B71" s="374"/>
      <c r="C71" s="374"/>
      <c r="D71" s="374"/>
      <c r="E71" s="374"/>
      <c r="F71" s="729"/>
      <c r="G71" s="732"/>
      <c r="H71" s="730"/>
      <c r="I71" s="374"/>
      <c r="J71" s="374"/>
      <c r="K71" s="374"/>
      <c r="L71" s="374"/>
      <c r="M71" s="374"/>
      <c r="N71" s="374"/>
      <c r="O71" s="374"/>
      <c r="P71" s="374"/>
      <c r="Q71" s="374"/>
      <c r="R71" s="375"/>
      <c r="S71" s="731"/>
      <c r="T71" s="731"/>
      <c r="U71" s="731"/>
      <c r="V71" s="731"/>
    </row>
    <row r="72" spans="1:22">
      <c r="A72" s="372" t="s">
        <v>11</v>
      </c>
      <c r="B72" s="729" t="s">
        <v>3</v>
      </c>
      <c r="C72" s="732"/>
      <c r="D72" s="732"/>
      <c r="E72" s="372" t="s">
        <v>165</v>
      </c>
      <c r="F72" s="729" t="s">
        <v>128</v>
      </c>
      <c r="G72" s="732"/>
      <c r="H72" s="732"/>
      <c r="I72" s="732"/>
      <c r="J72" s="732"/>
      <c r="K72" s="732"/>
      <c r="L72" s="732"/>
      <c r="M72" s="732"/>
      <c r="N72" s="732"/>
      <c r="O72" s="732"/>
      <c r="P72" s="732"/>
      <c r="Q72" s="732"/>
      <c r="R72" s="732"/>
      <c r="S72" s="732"/>
      <c r="T72" s="730"/>
      <c r="U72" s="372" t="s">
        <v>5</v>
      </c>
      <c r="V72" s="385" t="s">
        <v>4</v>
      </c>
    </row>
    <row r="73" spans="1:22">
      <c r="A73" s="372"/>
      <c r="B73" s="737"/>
      <c r="C73" s="735"/>
      <c r="D73" s="735"/>
      <c r="E73" s="374"/>
      <c r="F73" s="379">
        <v>1</v>
      </c>
      <c r="G73" s="379">
        <v>2</v>
      </c>
      <c r="H73" s="379">
        <v>3</v>
      </c>
      <c r="I73" s="379">
        <v>4</v>
      </c>
      <c r="J73" s="379">
        <v>5</v>
      </c>
      <c r="K73" s="379">
        <v>6</v>
      </c>
      <c r="L73" s="379">
        <v>7</v>
      </c>
      <c r="M73" s="379">
        <v>8</v>
      </c>
      <c r="N73" s="379">
        <v>9</v>
      </c>
      <c r="O73" s="379">
        <v>10</v>
      </c>
      <c r="P73" s="379">
        <v>11</v>
      </c>
      <c r="Q73" s="379">
        <v>12</v>
      </c>
      <c r="R73" s="379">
        <v>13</v>
      </c>
      <c r="S73" s="379">
        <v>14</v>
      </c>
      <c r="T73" s="379">
        <v>15</v>
      </c>
      <c r="U73" s="374"/>
      <c r="V73" s="374"/>
    </row>
    <row r="74" spans="1:22">
      <c r="A74" s="372"/>
      <c r="B74" s="737"/>
      <c r="C74" s="735"/>
      <c r="D74" s="735"/>
      <c r="E74" s="374"/>
      <c r="F74" s="379">
        <v>1</v>
      </c>
      <c r="G74" s="379">
        <v>2</v>
      </c>
      <c r="H74" s="379">
        <v>3</v>
      </c>
      <c r="I74" s="379">
        <v>4</v>
      </c>
      <c r="J74" s="379">
        <v>5</v>
      </c>
      <c r="K74" s="379">
        <v>6</v>
      </c>
      <c r="L74" s="379">
        <v>7</v>
      </c>
      <c r="M74" s="379">
        <v>8</v>
      </c>
      <c r="N74" s="379">
        <v>9</v>
      </c>
      <c r="O74" s="379">
        <v>10</v>
      </c>
      <c r="P74" s="379">
        <v>11</v>
      </c>
      <c r="Q74" s="379">
        <v>12</v>
      </c>
      <c r="R74" s="379">
        <v>13</v>
      </c>
      <c r="S74" s="379">
        <v>14</v>
      </c>
      <c r="T74" s="379">
        <v>15</v>
      </c>
      <c r="U74" s="374"/>
      <c r="V74" s="374"/>
    </row>
    <row r="75" spans="1:22">
      <c r="A75" s="382"/>
      <c r="B75" s="373" t="s">
        <v>117</v>
      </c>
      <c r="C75" s="729" t="s">
        <v>118</v>
      </c>
      <c r="D75" s="730"/>
      <c r="E75" s="374" t="s">
        <v>116</v>
      </c>
      <c r="F75" s="731" t="s">
        <v>9</v>
      </c>
      <c r="G75" s="731"/>
      <c r="H75" s="731"/>
      <c r="I75" s="731" t="s">
        <v>60</v>
      </c>
      <c r="J75" s="731"/>
      <c r="K75" s="731"/>
      <c r="L75" s="731"/>
      <c r="M75" s="731"/>
      <c r="N75" s="731"/>
      <c r="O75" s="731"/>
      <c r="P75" s="731"/>
      <c r="Q75" s="731"/>
      <c r="R75" s="731"/>
      <c r="S75" s="729" t="s">
        <v>58</v>
      </c>
      <c r="T75" s="732"/>
      <c r="U75" s="732"/>
      <c r="V75" s="730"/>
    </row>
    <row r="76" spans="1:22">
      <c r="A76" s="382"/>
      <c r="B76" s="374"/>
      <c r="C76" s="374"/>
      <c r="D76" s="374"/>
      <c r="E76" s="374"/>
      <c r="F76" s="729"/>
      <c r="G76" s="732"/>
      <c r="H76" s="730"/>
      <c r="I76" s="374"/>
      <c r="J76" s="374"/>
      <c r="K76" s="374"/>
      <c r="L76" s="374"/>
      <c r="M76" s="374"/>
      <c r="N76" s="374"/>
      <c r="O76" s="374"/>
      <c r="P76" s="374"/>
      <c r="Q76" s="374"/>
      <c r="R76" s="375"/>
      <c r="S76" s="731"/>
      <c r="T76" s="731"/>
      <c r="U76" s="731"/>
      <c r="V76" s="731"/>
    </row>
    <row r="77" spans="1:2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</row>
    <row r="78" spans="1:22">
      <c r="A78" s="741" t="s">
        <v>6</v>
      </c>
      <c r="B78" s="741"/>
      <c r="C78" s="741"/>
      <c r="D78" s="741"/>
      <c r="E78" s="741"/>
      <c r="F78" s="741" t="s">
        <v>7</v>
      </c>
      <c r="G78" s="741"/>
      <c r="H78" s="741"/>
      <c r="I78" s="741"/>
      <c r="J78" s="741"/>
      <c r="K78" s="741"/>
      <c r="L78" s="741" t="s">
        <v>8</v>
      </c>
      <c r="M78" s="741"/>
      <c r="N78" s="741"/>
      <c r="O78" s="741"/>
      <c r="P78" s="741"/>
      <c r="Q78" s="741"/>
      <c r="R78" s="378" t="s">
        <v>127</v>
      </c>
      <c r="S78" s="380"/>
      <c r="T78" s="376"/>
      <c r="U78" s="376"/>
      <c r="V78" s="377"/>
    </row>
    <row r="79" spans="1:22" ht="15.75" thickBot="1">
      <c r="A79" s="231"/>
      <c r="B79" s="231"/>
      <c r="C79" s="231"/>
      <c r="D79" s="231"/>
      <c r="E79" s="231"/>
      <c r="F79" s="231"/>
      <c r="G79" s="231"/>
      <c r="H79" s="230"/>
      <c r="I79" s="230"/>
      <c r="J79" s="231"/>
      <c r="K79" s="231"/>
      <c r="L79" s="230"/>
      <c r="M79" s="230"/>
      <c r="N79" s="230"/>
      <c r="O79" s="230"/>
      <c r="P79" s="230"/>
      <c r="Q79" s="230"/>
      <c r="R79" s="230"/>
      <c r="S79" s="230"/>
      <c r="T79" s="231"/>
      <c r="U79" s="231"/>
      <c r="V79" s="230"/>
    </row>
    <row r="80" spans="1:22">
      <c r="A80" s="382"/>
      <c r="B80" s="382"/>
      <c r="C80" s="382"/>
      <c r="D80" s="382"/>
      <c r="E80" s="382"/>
      <c r="F80" s="382"/>
      <c r="G80" s="382"/>
      <c r="H80" s="383"/>
      <c r="I80" s="383"/>
      <c r="J80" s="382"/>
      <c r="K80" s="382"/>
      <c r="L80" s="383"/>
      <c r="M80" s="383"/>
      <c r="N80" s="383"/>
      <c r="O80" s="383"/>
      <c r="P80" s="383"/>
      <c r="Q80" s="383"/>
      <c r="R80" s="383"/>
      <c r="S80" s="383"/>
      <c r="T80" s="382"/>
      <c r="U80" s="382"/>
      <c r="V80" s="384"/>
    </row>
    <row r="81" spans="1:22">
      <c r="A81" s="375" t="s">
        <v>23</v>
      </c>
      <c r="B81" s="376"/>
      <c r="C81" s="735" t="str">
        <f>C67</f>
        <v>MEN'S EPEE</v>
      </c>
      <c r="D81" s="735"/>
      <c r="E81" s="735"/>
      <c r="F81" s="735"/>
      <c r="G81" s="735"/>
      <c r="H81" s="735"/>
      <c r="I81" s="735"/>
      <c r="J81" s="736"/>
      <c r="K81" s="375" t="s">
        <v>12</v>
      </c>
      <c r="L81" s="376"/>
      <c r="M81" s="738" t="str">
        <f>M67</f>
        <v>01.12.2019</v>
      </c>
      <c r="N81" s="735"/>
      <c r="O81" s="735"/>
      <c r="P81" s="735"/>
      <c r="Q81" s="735"/>
      <c r="R81" s="735"/>
      <c r="S81" s="735"/>
      <c r="T81" s="735"/>
      <c r="U81" s="735"/>
      <c r="V81" s="736"/>
    </row>
    <row r="82" spans="1:22">
      <c r="A82" s="734" t="s">
        <v>126</v>
      </c>
      <c r="B82" s="734"/>
      <c r="C82" s="734"/>
      <c r="D82" s="734"/>
      <c r="E82" s="734"/>
      <c r="F82" s="734"/>
      <c r="G82" s="734"/>
      <c r="H82" s="734"/>
      <c r="I82" s="734"/>
      <c r="J82" s="734"/>
      <c r="K82" s="735" t="s">
        <v>10</v>
      </c>
      <c r="L82" s="735"/>
      <c r="M82" s="735"/>
      <c r="N82" s="735"/>
      <c r="O82" s="735"/>
      <c r="P82" s="735"/>
      <c r="Q82" s="735"/>
      <c r="R82" s="735"/>
      <c r="S82" s="735"/>
      <c r="T82" s="735"/>
      <c r="U82" s="735"/>
      <c r="V82" s="736"/>
    </row>
    <row r="83" spans="1:22">
      <c r="A83" s="382"/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</row>
    <row r="84" spans="1:22">
      <c r="A84" s="382"/>
      <c r="B84" s="373" t="s">
        <v>117</v>
      </c>
      <c r="C84" s="729" t="s">
        <v>118</v>
      </c>
      <c r="D84" s="730"/>
      <c r="E84" s="374" t="s">
        <v>116</v>
      </c>
      <c r="F84" s="731" t="s">
        <v>9</v>
      </c>
      <c r="G84" s="731"/>
      <c r="H84" s="731"/>
      <c r="I84" s="731" t="s">
        <v>60</v>
      </c>
      <c r="J84" s="731"/>
      <c r="K84" s="731"/>
      <c r="L84" s="731"/>
      <c r="M84" s="731"/>
      <c r="N84" s="731"/>
      <c r="O84" s="731"/>
      <c r="P84" s="731"/>
      <c r="Q84" s="731"/>
      <c r="R84" s="731"/>
      <c r="S84" s="729" t="s">
        <v>58</v>
      </c>
      <c r="T84" s="732"/>
      <c r="U84" s="732"/>
      <c r="V84" s="730"/>
    </row>
    <row r="85" spans="1:22">
      <c r="A85" s="382"/>
      <c r="B85" s="374"/>
      <c r="C85" s="374"/>
      <c r="D85" s="374"/>
      <c r="E85" s="374"/>
      <c r="F85" s="729"/>
      <c r="G85" s="732"/>
      <c r="H85" s="730"/>
      <c r="I85" s="374"/>
      <c r="J85" s="374"/>
      <c r="K85" s="374"/>
      <c r="L85" s="374"/>
      <c r="M85" s="374"/>
      <c r="N85" s="374"/>
      <c r="O85" s="374"/>
      <c r="P85" s="374"/>
      <c r="Q85" s="374"/>
      <c r="R85" s="375"/>
      <c r="S85" s="731"/>
      <c r="T85" s="731"/>
      <c r="U85" s="731"/>
      <c r="V85" s="731"/>
    </row>
    <row r="86" spans="1:22">
      <c r="A86" s="372" t="s">
        <v>11</v>
      </c>
      <c r="B86" s="729" t="s">
        <v>3</v>
      </c>
      <c r="C86" s="732"/>
      <c r="D86" s="732"/>
      <c r="E86" s="372" t="s">
        <v>165</v>
      </c>
      <c r="F86" s="729" t="s">
        <v>128</v>
      </c>
      <c r="G86" s="732"/>
      <c r="H86" s="732"/>
      <c r="I86" s="732"/>
      <c r="J86" s="732"/>
      <c r="K86" s="732"/>
      <c r="L86" s="732"/>
      <c r="M86" s="732"/>
      <c r="N86" s="732"/>
      <c r="O86" s="732"/>
      <c r="P86" s="732"/>
      <c r="Q86" s="732"/>
      <c r="R86" s="732"/>
      <c r="S86" s="732"/>
      <c r="T86" s="730"/>
      <c r="U86" s="372" t="s">
        <v>5</v>
      </c>
      <c r="V86" s="385" t="s">
        <v>4</v>
      </c>
    </row>
    <row r="87" spans="1:22">
      <c r="A87" s="372"/>
      <c r="B87" s="737"/>
      <c r="C87" s="735"/>
      <c r="D87" s="735"/>
      <c r="E87" s="374"/>
      <c r="F87" s="379">
        <v>1</v>
      </c>
      <c r="G87" s="379">
        <v>2</v>
      </c>
      <c r="H87" s="379">
        <v>3</v>
      </c>
      <c r="I87" s="379">
        <v>4</v>
      </c>
      <c r="J87" s="379">
        <v>5</v>
      </c>
      <c r="K87" s="379">
        <v>6</v>
      </c>
      <c r="L87" s="379">
        <v>7</v>
      </c>
      <c r="M87" s="379">
        <v>8</v>
      </c>
      <c r="N87" s="379">
        <v>9</v>
      </c>
      <c r="O87" s="379">
        <v>10</v>
      </c>
      <c r="P87" s="379">
        <v>11</v>
      </c>
      <c r="Q87" s="379">
        <v>12</v>
      </c>
      <c r="R87" s="379">
        <v>13</v>
      </c>
      <c r="S87" s="379">
        <v>14</v>
      </c>
      <c r="T87" s="379">
        <v>15</v>
      </c>
      <c r="U87" s="374"/>
      <c r="V87" s="374"/>
    </row>
    <row r="88" spans="1:22">
      <c r="A88" s="372"/>
      <c r="B88" s="737"/>
      <c r="C88" s="735"/>
      <c r="D88" s="735"/>
      <c r="E88" s="374"/>
      <c r="F88" s="379">
        <v>1</v>
      </c>
      <c r="G88" s="379">
        <v>2</v>
      </c>
      <c r="H88" s="379">
        <v>3</v>
      </c>
      <c r="I88" s="379">
        <v>4</v>
      </c>
      <c r="J88" s="379">
        <v>5</v>
      </c>
      <c r="K88" s="379">
        <v>6</v>
      </c>
      <c r="L88" s="379">
        <v>7</v>
      </c>
      <c r="M88" s="379">
        <v>8</v>
      </c>
      <c r="N88" s="379">
        <v>9</v>
      </c>
      <c r="O88" s="379">
        <v>10</v>
      </c>
      <c r="P88" s="379">
        <v>11</v>
      </c>
      <c r="Q88" s="379">
        <v>12</v>
      </c>
      <c r="R88" s="379">
        <v>13</v>
      </c>
      <c r="S88" s="379">
        <v>14</v>
      </c>
      <c r="T88" s="379">
        <v>15</v>
      </c>
      <c r="U88" s="374"/>
      <c r="V88" s="374"/>
    </row>
    <row r="89" spans="1:22">
      <c r="A89" s="382"/>
      <c r="B89" s="373" t="s">
        <v>117</v>
      </c>
      <c r="C89" s="729" t="s">
        <v>118</v>
      </c>
      <c r="D89" s="730"/>
      <c r="E89" s="374" t="s">
        <v>116</v>
      </c>
      <c r="F89" s="731" t="s">
        <v>9</v>
      </c>
      <c r="G89" s="731"/>
      <c r="H89" s="731"/>
      <c r="I89" s="731" t="s">
        <v>60</v>
      </c>
      <c r="J89" s="731"/>
      <c r="K89" s="731"/>
      <c r="L89" s="731"/>
      <c r="M89" s="731"/>
      <c r="N89" s="731"/>
      <c r="O89" s="731"/>
      <c r="P89" s="731"/>
      <c r="Q89" s="731"/>
      <c r="R89" s="731"/>
      <c r="S89" s="729" t="s">
        <v>58</v>
      </c>
      <c r="T89" s="732"/>
      <c r="U89" s="732"/>
      <c r="V89" s="730"/>
    </row>
    <row r="90" spans="1:22">
      <c r="A90" s="382"/>
      <c r="B90" s="374"/>
      <c r="C90" s="374"/>
      <c r="D90" s="374"/>
      <c r="E90" s="374"/>
      <c r="F90" s="729"/>
      <c r="G90" s="732"/>
      <c r="H90" s="730"/>
      <c r="I90" s="374"/>
      <c r="J90" s="374"/>
      <c r="K90" s="374"/>
      <c r="L90" s="374"/>
      <c r="M90" s="374"/>
      <c r="N90" s="374"/>
      <c r="O90" s="374"/>
      <c r="P90" s="374"/>
      <c r="Q90" s="374"/>
      <c r="R90" s="375"/>
      <c r="S90" s="731"/>
      <c r="T90" s="731"/>
      <c r="U90" s="731"/>
      <c r="V90" s="731"/>
    </row>
    <row r="91" spans="1:2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</row>
    <row r="92" spans="1:22">
      <c r="A92" s="741" t="s">
        <v>6</v>
      </c>
      <c r="B92" s="741"/>
      <c r="C92" s="741"/>
      <c r="D92" s="741"/>
      <c r="E92" s="741"/>
      <c r="F92" s="741" t="s">
        <v>7</v>
      </c>
      <c r="G92" s="741"/>
      <c r="H92" s="741"/>
      <c r="I92" s="741"/>
      <c r="J92" s="741"/>
      <c r="K92" s="741"/>
      <c r="L92" s="741" t="s">
        <v>8</v>
      </c>
      <c r="M92" s="741"/>
      <c r="N92" s="741"/>
      <c r="O92" s="741"/>
      <c r="P92" s="741"/>
      <c r="Q92" s="741"/>
      <c r="R92" s="378" t="s">
        <v>127</v>
      </c>
      <c r="S92" s="380"/>
      <c r="T92" s="380"/>
      <c r="U92" s="380"/>
      <c r="V92" s="381"/>
    </row>
    <row r="93" spans="1:22">
      <c r="A93" s="244"/>
      <c r="B93" s="244"/>
      <c r="C93" s="244"/>
      <c r="D93" s="244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</row>
    <row r="95" spans="1:22" ht="27">
      <c r="A95" s="745"/>
      <c r="B95" s="745"/>
      <c r="C95" s="745"/>
      <c r="D95" s="745"/>
      <c r="E95" s="745"/>
      <c r="F95" s="745"/>
      <c r="G95" s="745"/>
      <c r="H95" s="745"/>
      <c r="I95" s="745"/>
      <c r="J95" s="745"/>
      <c r="K95" s="745"/>
      <c r="L95" s="745"/>
      <c r="M95" s="745"/>
      <c r="N95" s="745"/>
      <c r="O95" s="745"/>
      <c r="P95" s="745"/>
      <c r="Q95" s="745"/>
      <c r="R95" s="745"/>
      <c r="S95" s="745"/>
      <c r="T95" s="745"/>
      <c r="U95" s="745"/>
      <c r="V95" s="745"/>
    </row>
    <row r="96" spans="1:22" ht="22.5">
      <c r="A96" s="742"/>
      <c r="B96" s="742"/>
      <c r="C96" s="742"/>
      <c r="D96" s="742"/>
      <c r="E96" s="742"/>
      <c r="F96" s="742"/>
      <c r="G96" s="742"/>
      <c r="H96" s="742"/>
      <c r="I96" s="742"/>
      <c r="J96" s="742"/>
      <c r="K96" s="742"/>
      <c r="L96" s="742"/>
      <c r="M96" s="742"/>
      <c r="N96" s="742"/>
      <c r="O96" s="742"/>
      <c r="P96" s="742"/>
      <c r="Q96" s="742"/>
      <c r="R96" s="742"/>
      <c r="S96" s="742"/>
      <c r="T96" s="742"/>
      <c r="U96" s="742"/>
      <c r="V96" s="742"/>
    </row>
    <row r="97" spans="1:22" ht="18">
      <c r="A97" s="743"/>
      <c r="B97" s="743"/>
      <c r="C97" s="743"/>
      <c r="D97" s="743"/>
      <c r="E97" s="743"/>
      <c r="F97" s="743"/>
      <c r="G97" s="743"/>
      <c r="H97" s="743"/>
      <c r="I97" s="743"/>
      <c r="J97" s="743"/>
      <c r="K97" s="743"/>
      <c r="L97" s="743"/>
      <c r="M97" s="743"/>
      <c r="N97" s="743"/>
      <c r="O97" s="743"/>
      <c r="P97" s="743"/>
      <c r="Q97" s="743"/>
      <c r="R97" s="743"/>
      <c r="S97" s="743"/>
      <c r="T97" s="743"/>
      <c r="U97" s="743"/>
      <c r="V97" s="743"/>
    </row>
    <row r="98" spans="1:22" ht="18">
      <c r="A98" s="744"/>
      <c r="B98" s="744"/>
      <c r="C98" s="744"/>
      <c r="D98" s="744"/>
      <c r="E98" s="744"/>
      <c r="F98" s="744"/>
      <c r="G98" s="744"/>
      <c r="H98" s="744"/>
      <c r="I98" s="744"/>
      <c r="J98" s="744"/>
      <c r="K98" s="744"/>
      <c r="L98" s="744"/>
      <c r="M98" s="744"/>
      <c r="N98" s="744"/>
      <c r="O98" s="744"/>
      <c r="P98" s="744"/>
      <c r="Q98" s="744"/>
      <c r="R98" s="744"/>
      <c r="S98" s="744"/>
      <c r="T98" s="744"/>
      <c r="U98" s="744"/>
      <c r="V98" s="744"/>
    </row>
    <row r="99" spans="1:22" ht="15.75" thickBot="1">
      <c r="A99" s="229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</row>
    <row r="100" spans="1:22" ht="19.5" thickTop="1">
      <c r="A100" s="733" t="s">
        <v>125</v>
      </c>
      <c r="B100" s="733"/>
      <c r="C100" s="733"/>
      <c r="D100" s="733"/>
      <c r="E100" s="733"/>
      <c r="F100" s="733"/>
      <c r="G100" s="733"/>
      <c r="H100" s="733"/>
      <c r="I100" s="733"/>
      <c r="J100" s="733"/>
      <c r="K100" s="733"/>
      <c r="L100" s="733"/>
      <c r="M100" s="733"/>
      <c r="N100" s="733"/>
      <c r="O100" s="733"/>
      <c r="P100" s="733"/>
      <c r="Q100" s="733"/>
      <c r="R100" s="733"/>
      <c r="S100" s="733"/>
      <c r="T100" s="733"/>
      <c r="U100" s="733"/>
      <c r="V100" s="733"/>
    </row>
    <row r="101" spans="1:22">
      <c r="A101" s="737" t="s">
        <v>23</v>
      </c>
      <c r="B101" s="735"/>
      <c r="C101" s="735" t="str">
        <f>C7</f>
        <v>MEN'S EPEE</v>
      </c>
      <c r="D101" s="735"/>
      <c r="E101" s="735"/>
      <c r="F101" s="735"/>
      <c r="G101" s="735"/>
      <c r="H101" s="735"/>
      <c r="I101" s="735"/>
      <c r="J101" s="736"/>
      <c r="K101" s="375" t="s">
        <v>12</v>
      </c>
      <c r="L101" s="376"/>
      <c r="M101" s="738" t="str">
        <f>M81</f>
        <v>01.12.2019</v>
      </c>
      <c r="N101" s="735"/>
      <c r="O101" s="735"/>
      <c r="P101" s="735"/>
      <c r="Q101" s="735"/>
      <c r="R101" s="735"/>
      <c r="S101" s="735"/>
      <c r="T101" s="735"/>
      <c r="U101" s="735"/>
      <c r="V101" s="736"/>
    </row>
    <row r="102" spans="1:22">
      <c r="A102" s="734" t="s">
        <v>126</v>
      </c>
      <c r="B102" s="734"/>
      <c r="C102" s="734"/>
      <c r="D102" s="734"/>
      <c r="E102" s="734"/>
      <c r="F102" s="734"/>
      <c r="G102" s="734"/>
      <c r="H102" s="734"/>
      <c r="I102" s="734"/>
      <c r="J102" s="734"/>
      <c r="K102" s="735" t="s">
        <v>10</v>
      </c>
      <c r="L102" s="735"/>
      <c r="M102" s="735"/>
      <c r="N102" s="735"/>
      <c r="O102" s="735"/>
      <c r="P102" s="735"/>
      <c r="Q102" s="735"/>
      <c r="R102" s="735"/>
      <c r="S102" s="735"/>
      <c r="T102" s="735"/>
      <c r="U102" s="735"/>
      <c r="V102" s="736"/>
    </row>
    <row r="103" spans="1:22">
      <c r="A103" s="382"/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</row>
    <row r="104" spans="1:22">
      <c r="A104" s="382"/>
      <c r="B104" s="373" t="s">
        <v>117</v>
      </c>
      <c r="C104" s="729" t="s">
        <v>118</v>
      </c>
      <c r="D104" s="730"/>
      <c r="E104" s="374" t="s">
        <v>116</v>
      </c>
      <c r="F104" s="731" t="s">
        <v>9</v>
      </c>
      <c r="G104" s="731"/>
      <c r="H104" s="731"/>
      <c r="I104" s="731" t="s">
        <v>60</v>
      </c>
      <c r="J104" s="731"/>
      <c r="K104" s="731"/>
      <c r="L104" s="731"/>
      <c r="M104" s="731"/>
      <c r="N104" s="731"/>
      <c r="O104" s="731"/>
      <c r="P104" s="731"/>
      <c r="Q104" s="731"/>
      <c r="R104" s="731"/>
      <c r="S104" s="729" t="s">
        <v>58</v>
      </c>
      <c r="T104" s="732"/>
      <c r="U104" s="732"/>
      <c r="V104" s="730"/>
    </row>
    <row r="105" spans="1:22">
      <c r="A105" s="382"/>
      <c r="B105" s="374"/>
      <c r="C105" s="374"/>
      <c r="D105" s="374"/>
      <c r="E105" s="374"/>
      <c r="F105" s="729"/>
      <c r="G105" s="732"/>
      <c r="H105" s="730"/>
      <c r="I105" s="374"/>
      <c r="J105" s="374"/>
      <c r="K105" s="374"/>
      <c r="L105" s="374"/>
      <c r="M105" s="374"/>
      <c r="N105" s="374"/>
      <c r="O105" s="374"/>
      <c r="P105" s="374"/>
      <c r="Q105" s="374"/>
      <c r="R105" s="375"/>
      <c r="S105" s="731"/>
      <c r="T105" s="731"/>
      <c r="U105" s="731"/>
      <c r="V105" s="731"/>
    </row>
    <row r="106" spans="1:22">
      <c r="A106" s="372" t="s">
        <v>11</v>
      </c>
      <c r="B106" s="729" t="s">
        <v>3</v>
      </c>
      <c r="C106" s="732"/>
      <c r="D106" s="732"/>
      <c r="E106" s="372" t="s">
        <v>165</v>
      </c>
      <c r="F106" s="729" t="s">
        <v>128</v>
      </c>
      <c r="G106" s="732"/>
      <c r="H106" s="732"/>
      <c r="I106" s="732"/>
      <c r="J106" s="732"/>
      <c r="K106" s="732"/>
      <c r="L106" s="732"/>
      <c r="M106" s="732"/>
      <c r="N106" s="732"/>
      <c r="O106" s="732"/>
      <c r="P106" s="732"/>
      <c r="Q106" s="732"/>
      <c r="R106" s="732"/>
      <c r="S106" s="732"/>
      <c r="T106" s="730"/>
      <c r="U106" s="372" t="s">
        <v>5</v>
      </c>
      <c r="V106" s="385" t="s">
        <v>4</v>
      </c>
    </row>
    <row r="107" spans="1:22">
      <c r="A107" s="372"/>
      <c r="B107" s="737"/>
      <c r="C107" s="735"/>
      <c r="D107" s="735"/>
      <c r="E107" s="374"/>
      <c r="F107" s="379">
        <v>1</v>
      </c>
      <c r="G107" s="379">
        <v>2</v>
      </c>
      <c r="H107" s="379">
        <v>3</v>
      </c>
      <c r="I107" s="379">
        <v>4</v>
      </c>
      <c r="J107" s="379">
        <v>5</v>
      </c>
      <c r="K107" s="379">
        <v>6</v>
      </c>
      <c r="L107" s="379">
        <v>7</v>
      </c>
      <c r="M107" s="379">
        <v>8</v>
      </c>
      <c r="N107" s="379">
        <v>9</v>
      </c>
      <c r="O107" s="379">
        <v>10</v>
      </c>
      <c r="P107" s="379">
        <v>11</v>
      </c>
      <c r="Q107" s="379">
        <v>12</v>
      </c>
      <c r="R107" s="379">
        <v>13</v>
      </c>
      <c r="S107" s="379">
        <v>14</v>
      </c>
      <c r="T107" s="379">
        <v>15</v>
      </c>
      <c r="U107" s="374"/>
      <c r="V107" s="374"/>
    </row>
    <row r="108" spans="1:22">
      <c r="A108" s="372"/>
      <c r="B108" s="737"/>
      <c r="C108" s="735"/>
      <c r="D108" s="735"/>
      <c r="E108" s="374"/>
      <c r="F108" s="379">
        <v>1</v>
      </c>
      <c r="G108" s="379">
        <v>2</v>
      </c>
      <c r="H108" s="379">
        <v>3</v>
      </c>
      <c r="I108" s="379">
        <v>4</v>
      </c>
      <c r="J108" s="379">
        <v>5</v>
      </c>
      <c r="K108" s="379">
        <v>6</v>
      </c>
      <c r="L108" s="379">
        <v>7</v>
      </c>
      <c r="M108" s="379">
        <v>8</v>
      </c>
      <c r="N108" s="379">
        <v>9</v>
      </c>
      <c r="O108" s="379">
        <v>10</v>
      </c>
      <c r="P108" s="379">
        <v>11</v>
      </c>
      <c r="Q108" s="379">
        <v>12</v>
      </c>
      <c r="R108" s="379">
        <v>13</v>
      </c>
      <c r="S108" s="379">
        <v>14</v>
      </c>
      <c r="T108" s="379">
        <v>15</v>
      </c>
      <c r="U108" s="374"/>
      <c r="V108" s="374"/>
    </row>
    <row r="109" spans="1:22">
      <c r="A109" s="382"/>
      <c r="B109" s="373" t="s">
        <v>117</v>
      </c>
      <c r="C109" s="729" t="s">
        <v>118</v>
      </c>
      <c r="D109" s="730"/>
      <c r="E109" s="374" t="s">
        <v>116</v>
      </c>
      <c r="F109" s="731" t="s">
        <v>9</v>
      </c>
      <c r="G109" s="731"/>
      <c r="H109" s="731"/>
      <c r="I109" s="731" t="s">
        <v>60</v>
      </c>
      <c r="J109" s="731"/>
      <c r="K109" s="731"/>
      <c r="L109" s="731"/>
      <c r="M109" s="731"/>
      <c r="N109" s="731"/>
      <c r="O109" s="731"/>
      <c r="P109" s="731"/>
      <c r="Q109" s="731"/>
      <c r="R109" s="731"/>
      <c r="S109" s="729" t="s">
        <v>58</v>
      </c>
      <c r="T109" s="732"/>
      <c r="U109" s="732"/>
      <c r="V109" s="730"/>
    </row>
    <row r="110" spans="1:22">
      <c r="A110" s="382"/>
      <c r="B110" s="374"/>
      <c r="C110" s="374"/>
      <c r="D110" s="374"/>
      <c r="E110" s="374"/>
      <c r="F110" s="729"/>
      <c r="G110" s="732"/>
      <c r="H110" s="730"/>
      <c r="I110" s="374"/>
      <c r="J110" s="374"/>
      <c r="K110" s="374"/>
      <c r="L110" s="374"/>
      <c r="M110" s="374"/>
      <c r="N110" s="374"/>
      <c r="O110" s="374"/>
      <c r="P110" s="374"/>
      <c r="Q110" s="374"/>
      <c r="R110" s="375"/>
      <c r="S110" s="731"/>
      <c r="T110" s="731"/>
      <c r="U110" s="731"/>
      <c r="V110" s="731"/>
    </row>
    <row r="111" spans="1:2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382"/>
      <c r="P111" s="382"/>
      <c r="Q111" s="382"/>
      <c r="R111" s="382"/>
      <c r="S111" s="382"/>
      <c r="T111" s="382"/>
      <c r="U111" s="382"/>
      <c r="V111" s="382"/>
    </row>
    <row r="112" spans="1:22">
      <c r="A112" s="739" t="s">
        <v>6</v>
      </c>
      <c r="B112" s="739"/>
      <c r="C112" s="739"/>
      <c r="D112" s="739"/>
      <c r="E112" s="739"/>
      <c r="F112" s="739" t="s">
        <v>7</v>
      </c>
      <c r="G112" s="739"/>
      <c r="H112" s="739"/>
      <c r="I112" s="739"/>
      <c r="J112" s="739"/>
      <c r="K112" s="739"/>
      <c r="L112" s="739" t="s">
        <v>8</v>
      </c>
      <c r="M112" s="739"/>
      <c r="N112" s="739"/>
      <c r="O112" s="739"/>
      <c r="P112" s="739"/>
      <c r="Q112" s="739"/>
      <c r="R112" s="375" t="s">
        <v>127</v>
      </c>
      <c r="S112" s="376"/>
      <c r="T112" s="376"/>
      <c r="U112" s="376"/>
      <c r="V112" s="377"/>
    </row>
    <row r="113" spans="1:22" ht="15.75" thickBot="1">
      <c r="A113" s="230"/>
      <c r="B113" s="230"/>
      <c r="C113" s="230"/>
      <c r="D113" s="230"/>
      <c r="E113" s="230"/>
      <c r="F113" s="230"/>
      <c r="G113" s="230"/>
      <c r="H113" s="230"/>
      <c r="I113" s="230"/>
      <c r="J113" s="231"/>
      <c r="K113" s="231"/>
      <c r="L113" s="230"/>
      <c r="M113" s="230"/>
      <c r="N113" s="230"/>
      <c r="O113" s="231"/>
      <c r="P113" s="230"/>
      <c r="Q113" s="230"/>
      <c r="R113" s="230"/>
      <c r="S113" s="230"/>
      <c r="T113" s="230"/>
      <c r="U113" s="230"/>
      <c r="V113" s="231"/>
    </row>
    <row r="114" spans="1:22">
      <c r="A114" s="383"/>
      <c r="B114" s="383"/>
      <c r="C114" s="383"/>
      <c r="D114" s="383"/>
      <c r="E114" s="383"/>
      <c r="F114" s="383"/>
      <c r="G114" s="383"/>
      <c r="H114" s="383"/>
      <c r="I114" s="383"/>
      <c r="J114" s="382"/>
      <c r="K114" s="382"/>
      <c r="L114" s="383"/>
      <c r="M114" s="383"/>
      <c r="N114" s="383"/>
      <c r="O114" s="382"/>
      <c r="P114" s="383"/>
      <c r="Q114" s="383"/>
      <c r="R114" s="383"/>
      <c r="S114" s="383"/>
      <c r="T114" s="383"/>
      <c r="U114" s="383"/>
      <c r="V114" s="382"/>
    </row>
    <row r="115" spans="1:22">
      <c r="A115" s="375" t="s">
        <v>23</v>
      </c>
      <c r="B115" s="376"/>
      <c r="C115" s="735" t="str">
        <f>C101</f>
        <v>MEN'S EPEE</v>
      </c>
      <c r="D115" s="735"/>
      <c r="E115" s="735"/>
      <c r="F115" s="735"/>
      <c r="G115" s="735"/>
      <c r="H115" s="735"/>
      <c r="I115" s="735"/>
      <c r="J115" s="736"/>
      <c r="K115" s="375" t="s">
        <v>12</v>
      </c>
      <c r="L115" s="376"/>
      <c r="M115" s="738" t="str">
        <f>M101</f>
        <v>01.12.2019</v>
      </c>
      <c r="N115" s="735"/>
      <c r="O115" s="735"/>
      <c r="P115" s="735"/>
      <c r="Q115" s="735"/>
      <c r="R115" s="735"/>
      <c r="S115" s="735"/>
      <c r="T115" s="735"/>
      <c r="U115" s="735"/>
      <c r="V115" s="736"/>
    </row>
    <row r="116" spans="1:22">
      <c r="A116" s="734" t="s">
        <v>126</v>
      </c>
      <c r="B116" s="734"/>
      <c r="C116" s="734"/>
      <c r="D116" s="734"/>
      <c r="E116" s="734"/>
      <c r="F116" s="734"/>
      <c r="G116" s="734"/>
      <c r="H116" s="734"/>
      <c r="I116" s="734"/>
      <c r="J116" s="734"/>
      <c r="K116" s="735" t="s">
        <v>10</v>
      </c>
      <c r="L116" s="735"/>
      <c r="M116" s="735"/>
      <c r="N116" s="735"/>
      <c r="O116" s="735"/>
      <c r="P116" s="735"/>
      <c r="Q116" s="735"/>
      <c r="R116" s="735"/>
      <c r="S116" s="735"/>
      <c r="T116" s="735"/>
      <c r="U116" s="735"/>
      <c r="V116" s="736"/>
    </row>
    <row r="117" spans="1:22">
      <c r="A117" s="382"/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</row>
    <row r="118" spans="1:22">
      <c r="A118" s="382"/>
      <c r="B118" s="373" t="s">
        <v>117</v>
      </c>
      <c r="C118" s="729" t="s">
        <v>118</v>
      </c>
      <c r="D118" s="730"/>
      <c r="E118" s="374" t="s">
        <v>116</v>
      </c>
      <c r="F118" s="731" t="s">
        <v>9</v>
      </c>
      <c r="G118" s="731"/>
      <c r="H118" s="731"/>
      <c r="I118" s="731" t="s">
        <v>60</v>
      </c>
      <c r="J118" s="731"/>
      <c r="K118" s="731"/>
      <c r="L118" s="731"/>
      <c r="M118" s="731"/>
      <c r="N118" s="731"/>
      <c r="O118" s="731"/>
      <c r="P118" s="731"/>
      <c r="Q118" s="731"/>
      <c r="R118" s="731"/>
      <c r="S118" s="729" t="s">
        <v>58</v>
      </c>
      <c r="T118" s="732"/>
      <c r="U118" s="732"/>
      <c r="V118" s="730"/>
    </row>
    <row r="119" spans="1:22">
      <c r="A119" s="382"/>
      <c r="B119" s="374"/>
      <c r="C119" s="374"/>
      <c r="D119" s="374"/>
      <c r="E119" s="374"/>
      <c r="F119" s="729"/>
      <c r="G119" s="732"/>
      <c r="H119" s="730"/>
      <c r="I119" s="374"/>
      <c r="J119" s="374"/>
      <c r="K119" s="374"/>
      <c r="L119" s="374"/>
      <c r="M119" s="374"/>
      <c r="N119" s="374"/>
      <c r="O119" s="374"/>
      <c r="P119" s="374"/>
      <c r="Q119" s="374"/>
      <c r="R119" s="375"/>
      <c r="S119" s="731"/>
      <c r="T119" s="731"/>
      <c r="U119" s="731"/>
      <c r="V119" s="731"/>
    </row>
    <row r="120" spans="1:22">
      <c r="A120" s="372" t="s">
        <v>11</v>
      </c>
      <c r="B120" s="729" t="s">
        <v>3</v>
      </c>
      <c r="C120" s="732"/>
      <c r="D120" s="732"/>
      <c r="E120" s="372" t="s">
        <v>165</v>
      </c>
      <c r="F120" s="729" t="s">
        <v>128</v>
      </c>
      <c r="G120" s="732"/>
      <c r="H120" s="732"/>
      <c r="I120" s="732"/>
      <c r="J120" s="732"/>
      <c r="K120" s="732"/>
      <c r="L120" s="732"/>
      <c r="M120" s="732"/>
      <c r="N120" s="732"/>
      <c r="O120" s="732"/>
      <c r="P120" s="732"/>
      <c r="Q120" s="732"/>
      <c r="R120" s="732"/>
      <c r="S120" s="732"/>
      <c r="T120" s="730"/>
      <c r="U120" s="372" t="s">
        <v>5</v>
      </c>
      <c r="V120" s="385" t="s">
        <v>4</v>
      </c>
    </row>
    <row r="121" spans="1:22">
      <c r="A121" s="372"/>
      <c r="B121" s="737"/>
      <c r="C121" s="735"/>
      <c r="D121" s="735"/>
      <c r="E121" s="386"/>
      <c r="F121" s="379">
        <v>1</v>
      </c>
      <c r="G121" s="379">
        <v>2</v>
      </c>
      <c r="H121" s="379">
        <v>3</v>
      </c>
      <c r="I121" s="379">
        <v>4</v>
      </c>
      <c r="J121" s="379">
        <v>5</v>
      </c>
      <c r="K121" s="379">
        <v>6</v>
      </c>
      <c r="L121" s="379">
        <v>7</v>
      </c>
      <c r="M121" s="379">
        <v>8</v>
      </c>
      <c r="N121" s="379">
        <v>9</v>
      </c>
      <c r="O121" s="379">
        <v>10</v>
      </c>
      <c r="P121" s="379">
        <v>11</v>
      </c>
      <c r="Q121" s="379">
        <v>12</v>
      </c>
      <c r="R121" s="379">
        <v>13</v>
      </c>
      <c r="S121" s="379">
        <v>14</v>
      </c>
      <c r="T121" s="379">
        <v>15</v>
      </c>
      <c r="U121" s="374"/>
      <c r="V121" s="374"/>
    </row>
    <row r="122" spans="1:22">
      <c r="A122" s="372"/>
      <c r="B122" s="737"/>
      <c r="C122" s="735"/>
      <c r="D122" s="735"/>
      <c r="E122" s="386"/>
      <c r="F122" s="379">
        <v>1</v>
      </c>
      <c r="G122" s="379">
        <v>2</v>
      </c>
      <c r="H122" s="379">
        <v>3</v>
      </c>
      <c r="I122" s="379">
        <v>4</v>
      </c>
      <c r="J122" s="379">
        <v>5</v>
      </c>
      <c r="K122" s="379">
        <v>6</v>
      </c>
      <c r="L122" s="379">
        <v>7</v>
      </c>
      <c r="M122" s="379">
        <v>8</v>
      </c>
      <c r="N122" s="379">
        <v>9</v>
      </c>
      <c r="O122" s="379">
        <v>10</v>
      </c>
      <c r="P122" s="379">
        <v>11</v>
      </c>
      <c r="Q122" s="379">
        <v>12</v>
      </c>
      <c r="R122" s="379">
        <v>13</v>
      </c>
      <c r="S122" s="379">
        <v>14</v>
      </c>
      <c r="T122" s="379">
        <v>15</v>
      </c>
      <c r="U122" s="374"/>
      <c r="V122" s="374"/>
    </row>
    <row r="123" spans="1:22">
      <c r="A123" s="382"/>
      <c r="B123" s="373" t="s">
        <v>117</v>
      </c>
      <c r="C123" s="729" t="s">
        <v>118</v>
      </c>
      <c r="D123" s="730"/>
      <c r="E123" s="374" t="s">
        <v>116</v>
      </c>
      <c r="F123" s="731" t="s">
        <v>9</v>
      </c>
      <c r="G123" s="731"/>
      <c r="H123" s="731"/>
      <c r="I123" s="731" t="s">
        <v>60</v>
      </c>
      <c r="J123" s="731"/>
      <c r="K123" s="731"/>
      <c r="L123" s="731"/>
      <c r="M123" s="731"/>
      <c r="N123" s="731"/>
      <c r="O123" s="731"/>
      <c r="P123" s="731"/>
      <c r="Q123" s="731"/>
      <c r="R123" s="731"/>
      <c r="S123" s="729" t="s">
        <v>58</v>
      </c>
      <c r="T123" s="732"/>
      <c r="U123" s="732"/>
      <c r="V123" s="730"/>
    </row>
    <row r="124" spans="1:22">
      <c r="A124" s="382"/>
      <c r="B124" s="374"/>
      <c r="C124" s="374"/>
      <c r="D124" s="374"/>
      <c r="E124" s="374"/>
      <c r="F124" s="729"/>
      <c r="G124" s="732"/>
      <c r="H124" s="730"/>
      <c r="I124" s="374"/>
      <c r="J124" s="374"/>
      <c r="K124" s="374"/>
      <c r="L124" s="374"/>
      <c r="M124" s="374"/>
      <c r="N124" s="374"/>
      <c r="O124" s="374"/>
      <c r="P124" s="374"/>
      <c r="Q124" s="374"/>
      <c r="R124" s="375"/>
      <c r="S124" s="731"/>
      <c r="T124" s="731"/>
      <c r="U124" s="731"/>
      <c r="V124" s="731"/>
    </row>
    <row r="125" spans="1:2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</row>
    <row r="126" spans="1:22">
      <c r="A126" s="741" t="s">
        <v>6</v>
      </c>
      <c r="B126" s="741"/>
      <c r="C126" s="741"/>
      <c r="D126" s="741"/>
      <c r="E126" s="741"/>
      <c r="F126" s="741" t="s">
        <v>7</v>
      </c>
      <c r="G126" s="741"/>
      <c r="H126" s="741"/>
      <c r="I126" s="741"/>
      <c r="J126" s="741"/>
      <c r="K126" s="741"/>
      <c r="L126" s="741" t="s">
        <v>8</v>
      </c>
      <c r="M126" s="741"/>
      <c r="N126" s="741"/>
      <c r="O126" s="741"/>
      <c r="P126" s="741"/>
      <c r="Q126" s="741"/>
      <c r="R126" s="378" t="s">
        <v>127</v>
      </c>
      <c r="S126" s="380"/>
      <c r="T126" s="376"/>
      <c r="U126" s="376"/>
      <c r="V126" s="377"/>
    </row>
    <row r="127" spans="1:22" ht="15.75" thickBot="1">
      <c r="A127" s="231"/>
      <c r="B127" s="231"/>
      <c r="C127" s="231"/>
      <c r="D127" s="231"/>
      <c r="E127" s="231"/>
      <c r="F127" s="231"/>
      <c r="G127" s="231"/>
      <c r="H127" s="230"/>
      <c r="I127" s="230"/>
      <c r="J127" s="231"/>
      <c r="K127" s="231"/>
      <c r="L127" s="230"/>
      <c r="M127" s="230"/>
      <c r="N127" s="230"/>
      <c r="O127" s="230"/>
      <c r="P127" s="230"/>
      <c r="Q127" s="230"/>
      <c r="R127" s="230"/>
      <c r="S127" s="230"/>
      <c r="T127" s="231"/>
      <c r="U127" s="231"/>
      <c r="V127" s="230"/>
    </row>
    <row r="128" spans="1:22">
      <c r="A128" s="382"/>
      <c r="B128" s="382"/>
      <c r="C128" s="382"/>
      <c r="D128" s="382"/>
      <c r="E128" s="382"/>
      <c r="F128" s="382"/>
      <c r="G128" s="382"/>
      <c r="H128" s="383"/>
      <c r="I128" s="383"/>
      <c r="J128" s="382"/>
      <c r="K128" s="382"/>
      <c r="L128" s="383"/>
      <c r="M128" s="383"/>
      <c r="N128" s="383"/>
      <c r="O128" s="383"/>
      <c r="P128" s="383"/>
      <c r="Q128" s="383"/>
      <c r="R128" s="383"/>
      <c r="S128" s="383"/>
      <c r="T128" s="382"/>
      <c r="U128" s="382"/>
      <c r="V128" s="384"/>
    </row>
    <row r="129" spans="1:22">
      <c r="A129" s="375" t="s">
        <v>23</v>
      </c>
      <c r="B129" s="376"/>
      <c r="C129" s="735" t="str">
        <f>C115</f>
        <v>MEN'S EPEE</v>
      </c>
      <c r="D129" s="735"/>
      <c r="E129" s="735"/>
      <c r="F129" s="735"/>
      <c r="G129" s="735"/>
      <c r="H129" s="735"/>
      <c r="I129" s="735"/>
      <c r="J129" s="736"/>
      <c r="K129" s="375" t="s">
        <v>12</v>
      </c>
      <c r="L129" s="376"/>
      <c r="M129" s="738" t="str">
        <f>M115</f>
        <v>01.12.2019</v>
      </c>
      <c r="N129" s="735"/>
      <c r="O129" s="735"/>
      <c r="P129" s="735"/>
      <c r="Q129" s="735"/>
      <c r="R129" s="735"/>
      <c r="S129" s="735"/>
      <c r="T129" s="735"/>
      <c r="U129" s="735"/>
      <c r="V129" s="736"/>
    </row>
    <row r="130" spans="1:22">
      <c r="A130" s="734" t="s">
        <v>126</v>
      </c>
      <c r="B130" s="734"/>
      <c r="C130" s="734"/>
      <c r="D130" s="734"/>
      <c r="E130" s="734"/>
      <c r="F130" s="734"/>
      <c r="G130" s="734"/>
      <c r="H130" s="734"/>
      <c r="I130" s="734"/>
      <c r="J130" s="734"/>
      <c r="K130" s="735" t="s">
        <v>10</v>
      </c>
      <c r="L130" s="735"/>
      <c r="M130" s="735"/>
      <c r="N130" s="735"/>
      <c r="O130" s="735"/>
      <c r="P130" s="735"/>
      <c r="Q130" s="735"/>
      <c r="R130" s="735"/>
      <c r="S130" s="735"/>
      <c r="T130" s="735"/>
      <c r="U130" s="735"/>
      <c r="V130" s="736"/>
    </row>
    <row r="131" spans="1:22">
      <c r="A131" s="382"/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2"/>
      <c r="N131" s="382"/>
      <c r="O131" s="382"/>
      <c r="P131" s="382"/>
      <c r="Q131" s="382"/>
      <c r="R131" s="382"/>
      <c r="S131" s="382"/>
      <c r="T131" s="382"/>
      <c r="U131" s="382"/>
      <c r="V131" s="382"/>
    </row>
    <row r="132" spans="1:22">
      <c r="A132" s="382"/>
      <c r="B132" s="373" t="s">
        <v>117</v>
      </c>
      <c r="C132" s="729" t="s">
        <v>118</v>
      </c>
      <c r="D132" s="730"/>
      <c r="E132" s="374" t="s">
        <v>116</v>
      </c>
      <c r="F132" s="731" t="s">
        <v>9</v>
      </c>
      <c r="G132" s="731"/>
      <c r="H132" s="731"/>
      <c r="I132" s="731" t="s">
        <v>60</v>
      </c>
      <c r="J132" s="731"/>
      <c r="K132" s="731"/>
      <c r="L132" s="731"/>
      <c r="M132" s="731"/>
      <c r="N132" s="731"/>
      <c r="O132" s="731"/>
      <c r="P132" s="731"/>
      <c r="Q132" s="731"/>
      <c r="R132" s="731"/>
      <c r="S132" s="729" t="s">
        <v>58</v>
      </c>
      <c r="T132" s="732"/>
      <c r="U132" s="732"/>
      <c r="V132" s="730"/>
    </row>
    <row r="133" spans="1:22">
      <c r="A133" s="382"/>
      <c r="B133" s="374"/>
      <c r="C133" s="374"/>
      <c r="D133" s="374"/>
      <c r="E133" s="374"/>
      <c r="F133" s="729"/>
      <c r="G133" s="732"/>
      <c r="H133" s="730"/>
      <c r="I133" s="374"/>
      <c r="J133" s="374"/>
      <c r="K133" s="374"/>
      <c r="L133" s="374"/>
      <c r="M133" s="374"/>
      <c r="N133" s="374"/>
      <c r="O133" s="374"/>
      <c r="P133" s="374"/>
      <c r="Q133" s="374"/>
      <c r="R133" s="375"/>
      <c r="S133" s="731"/>
      <c r="T133" s="731"/>
      <c r="U133" s="731"/>
      <c r="V133" s="731"/>
    </row>
    <row r="134" spans="1:22">
      <c r="A134" s="372" t="s">
        <v>11</v>
      </c>
      <c r="B134" s="729" t="s">
        <v>3</v>
      </c>
      <c r="C134" s="732"/>
      <c r="D134" s="732"/>
      <c r="E134" s="372" t="s">
        <v>165</v>
      </c>
      <c r="F134" s="729" t="s">
        <v>128</v>
      </c>
      <c r="G134" s="732"/>
      <c r="H134" s="732"/>
      <c r="I134" s="732"/>
      <c r="J134" s="732"/>
      <c r="K134" s="732"/>
      <c r="L134" s="732"/>
      <c r="M134" s="732"/>
      <c r="N134" s="732"/>
      <c r="O134" s="732"/>
      <c r="P134" s="732"/>
      <c r="Q134" s="732"/>
      <c r="R134" s="732"/>
      <c r="S134" s="732"/>
      <c r="T134" s="730"/>
      <c r="U134" s="372" t="s">
        <v>5</v>
      </c>
      <c r="V134" s="385" t="s">
        <v>4</v>
      </c>
    </row>
    <row r="135" spans="1:22">
      <c r="A135" s="372"/>
      <c r="B135" s="729"/>
      <c r="C135" s="732"/>
      <c r="D135" s="732"/>
      <c r="E135" s="374"/>
      <c r="F135" s="379">
        <v>1</v>
      </c>
      <c r="G135" s="379">
        <v>2</v>
      </c>
      <c r="H135" s="379">
        <v>3</v>
      </c>
      <c r="I135" s="379">
        <v>4</v>
      </c>
      <c r="J135" s="379">
        <v>5</v>
      </c>
      <c r="K135" s="379">
        <v>6</v>
      </c>
      <c r="L135" s="379">
        <v>7</v>
      </c>
      <c r="M135" s="379">
        <v>8</v>
      </c>
      <c r="N135" s="379">
        <v>9</v>
      </c>
      <c r="O135" s="379">
        <v>10</v>
      </c>
      <c r="P135" s="379">
        <v>11</v>
      </c>
      <c r="Q135" s="379">
        <v>12</v>
      </c>
      <c r="R135" s="379">
        <v>13</v>
      </c>
      <c r="S135" s="379">
        <v>14</v>
      </c>
      <c r="T135" s="379">
        <v>15</v>
      </c>
      <c r="U135" s="374"/>
      <c r="V135" s="374"/>
    </row>
    <row r="136" spans="1:22">
      <c r="A136" s="372"/>
      <c r="B136" s="729"/>
      <c r="C136" s="732"/>
      <c r="D136" s="732"/>
      <c r="E136" s="374"/>
      <c r="F136" s="379">
        <v>1</v>
      </c>
      <c r="G136" s="379">
        <v>2</v>
      </c>
      <c r="H136" s="379">
        <v>3</v>
      </c>
      <c r="I136" s="379">
        <v>4</v>
      </c>
      <c r="J136" s="379">
        <v>5</v>
      </c>
      <c r="K136" s="379">
        <v>6</v>
      </c>
      <c r="L136" s="379">
        <v>7</v>
      </c>
      <c r="M136" s="379">
        <v>8</v>
      </c>
      <c r="N136" s="379">
        <v>9</v>
      </c>
      <c r="O136" s="379">
        <v>10</v>
      </c>
      <c r="P136" s="379">
        <v>11</v>
      </c>
      <c r="Q136" s="379">
        <v>12</v>
      </c>
      <c r="R136" s="379">
        <v>13</v>
      </c>
      <c r="S136" s="379">
        <v>14</v>
      </c>
      <c r="T136" s="379">
        <v>15</v>
      </c>
      <c r="U136" s="374"/>
      <c r="V136" s="374"/>
    </row>
    <row r="137" spans="1:22">
      <c r="A137" s="382"/>
      <c r="B137" s="373" t="s">
        <v>117</v>
      </c>
      <c r="C137" s="729" t="s">
        <v>118</v>
      </c>
      <c r="D137" s="730"/>
      <c r="E137" s="374" t="s">
        <v>116</v>
      </c>
      <c r="F137" s="731" t="s">
        <v>9</v>
      </c>
      <c r="G137" s="731"/>
      <c r="H137" s="731"/>
      <c r="I137" s="731" t="s">
        <v>60</v>
      </c>
      <c r="J137" s="731"/>
      <c r="K137" s="731"/>
      <c r="L137" s="731"/>
      <c r="M137" s="731"/>
      <c r="N137" s="731"/>
      <c r="O137" s="731"/>
      <c r="P137" s="731"/>
      <c r="Q137" s="731"/>
      <c r="R137" s="731"/>
      <c r="S137" s="729" t="s">
        <v>58</v>
      </c>
      <c r="T137" s="732"/>
      <c r="U137" s="732"/>
      <c r="V137" s="730"/>
    </row>
    <row r="138" spans="1:22">
      <c r="A138" s="382"/>
      <c r="B138" s="374"/>
      <c r="C138" s="374"/>
      <c r="D138" s="374"/>
      <c r="E138" s="374"/>
      <c r="F138" s="729"/>
      <c r="G138" s="732"/>
      <c r="H138" s="730"/>
      <c r="I138" s="374"/>
      <c r="J138" s="374"/>
      <c r="K138" s="374"/>
      <c r="L138" s="374"/>
      <c r="M138" s="374"/>
      <c r="N138" s="374"/>
      <c r="O138" s="374"/>
      <c r="P138" s="374"/>
      <c r="Q138" s="374"/>
      <c r="R138" s="375"/>
      <c r="S138" s="731"/>
      <c r="T138" s="731"/>
      <c r="U138" s="731"/>
      <c r="V138" s="731"/>
    </row>
    <row r="139" spans="1:22">
      <c r="A139" s="382"/>
      <c r="B139" s="382"/>
      <c r="C139" s="382"/>
      <c r="D139" s="382"/>
      <c r="E139" s="382"/>
      <c r="F139" s="382"/>
      <c r="G139" s="382"/>
      <c r="H139" s="382"/>
      <c r="I139" s="382"/>
      <c r="J139" s="382"/>
      <c r="K139" s="382"/>
      <c r="L139" s="382"/>
      <c r="M139" s="382"/>
      <c r="N139" s="382"/>
      <c r="O139" s="382"/>
      <c r="P139" s="382"/>
      <c r="Q139" s="382"/>
      <c r="R139" s="382"/>
      <c r="S139" s="382"/>
      <c r="T139" s="382"/>
      <c r="U139" s="382"/>
      <c r="V139" s="382"/>
    </row>
    <row r="140" spans="1:22">
      <c r="A140" s="741" t="s">
        <v>6</v>
      </c>
      <c r="B140" s="741"/>
      <c r="C140" s="741"/>
      <c r="D140" s="741"/>
      <c r="E140" s="741"/>
      <c r="F140" s="741" t="s">
        <v>7</v>
      </c>
      <c r="G140" s="741"/>
      <c r="H140" s="741"/>
      <c r="I140" s="741"/>
      <c r="J140" s="741"/>
      <c r="K140" s="741"/>
      <c r="L140" s="741" t="s">
        <v>8</v>
      </c>
      <c r="M140" s="741"/>
      <c r="N140" s="741"/>
      <c r="O140" s="741"/>
      <c r="P140" s="741"/>
      <c r="Q140" s="741"/>
      <c r="R140" s="378" t="s">
        <v>127</v>
      </c>
      <c r="S140" s="380"/>
      <c r="T140" s="380"/>
      <c r="U140" s="380"/>
      <c r="V140" s="381"/>
    </row>
    <row r="141" spans="1:22">
      <c r="A141" s="244"/>
      <c r="B141" s="244"/>
      <c r="C141" s="244"/>
      <c r="D141" s="244"/>
      <c r="E141" s="244"/>
      <c r="F141" s="244"/>
      <c r="G141" s="244"/>
      <c r="H141" s="244"/>
      <c r="I141" s="244"/>
      <c r="J141" s="244"/>
      <c r="K141" s="244"/>
      <c r="L141" s="244"/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</row>
  </sheetData>
  <mergeCells count="221">
    <mergeCell ref="F138:H138"/>
    <mergeCell ref="S138:V138"/>
    <mergeCell ref="A140:E140"/>
    <mergeCell ref="F140:K140"/>
    <mergeCell ref="L140:Q140"/>
    <mergeCell ref="B134:D134"/>
    <mergeCell ref="F134:T134"/>
    <mergeCell ref="B135:D135"/>
    <mergeCell ref="B136:D136"/>
    <mergeCell ref="C137:D137"/>
    <mergeCell ref="F137:H137"/>
    <mergeCell ref="I137:R137"/>
    <mergeCell ref="S137:V137"/>
    <mergeCell ref="C132:D132"/>
    <mergeCell ref="F132:H132"/>
    <mergeCell ref="I132:R132"/>
    <mergeCell ref="S132:V132"/>
    <mergeCell ref="F133:H133"/>
    <mergeCell ref="S133:V133"/>
    <mergeCell ref="A126:E126"/>
    <mergeCell ref="F126:K126"/>
    <mergeCell ref="L126:Q126"/>
    <mergeCell ref="A130:J130"/>
    <mergeCell ref="K130:V130"/>
    <mergeCell ref="C129:J129"/>
    <mergeCell ref="M129:V129"/>
    <mergeCell ref="C123:D123"/>
    <mergeCell ref="F123:H123"/>
    <mergeCell ref="I123:R123"/>
    <mergeCell ref="S123:V123"/>
    <mergeCell ref="F124:H124"/>
    <mergeCell ref="S124:V124"/>
    <mergeCell ref="F119:H119"/>
    <mergeCell ref="S119:V119"/>
    <mergeCell ref="B120:D120"/>
    <mergeCell ref="F120:T120"/>
    <mergeCell ref="B121:D121"/>
    <mergeCell ref="B122:D122"/>
    <mergeCell ref="A116:J116"/>
    <mergeCell ref="K116:V116"/>
    <mergeCell ref="C118:D118"/>
    <mergeCell ref="F118:H118"/>
    <mergeCell ref="I118:R118"/>
    <mergeCell ref="S118:V118"/>
    <mergeCell ref="F110:H110"/>
    <mergeCell ref="S110:V110"/>
    <mergeCell ref="A112:E112"/>
    <mergeCell ref="F112:K112"/>
    <mergeCell ref="L112:Q112"/>
    <mergeCell ref="C115:J115"/>
    <mergeCell ref="M115:V115"/>
    <mergeCell ref="B106:D106"/>
    <mergeCell ref="F106:T106"/>
    <mergeCell ref="B107:D107"/>
    <mergeCell ref="B108:D108"/>
    <mergeCell ref="C109:D109"/>
    <mergeCell ref="F109:H109"/>
    <mergeCell ref="I109:R109"/>
    <mergeCell ref="S109:V109"/>
    <mergeCell ref="C104:D104"/>
    <mergeCell ref="F104:H104"/>
    <mergeCell ref="I104:R104"/>
    <mergeCell ref="S104:V104"/>
    <mergeCell ref="F105:H105"/>
    <mergeCell ref="S105:V105"/>
    <mergeCell ref="A98:V98"/>
    <mergeCell ref="A100:V100"/>
    <mergeCell ref="A102:J102"/>
    <mergeCell ref="K102:V102"/>
    <mergeCell ref="A92:E92"/>
    <mergeCell ref="F92:K92"/>
    <mergeCell ref="L92:Q92"/>
    <mergeCell ref="A95:V95"/>
    <mergeCell ref="A96:V96"/>
    <mergeCell ref="A97:V97"/>
    <mergeCell ref="A101:B101"/>
    <mergeCell ref="C101:J101"/>
    <mergeCell ref="M101:V101"/>
    <mergeCell ref="C89:D89"/>
    <mergeCell ref="F89:H89"/>
    <mergeCell ref="I89:R89"/>
    <mergeCell ref="S89:V89"/>
    <mergeCell ref="F90:H90"/>
    <mergeCell ref="S90:V90"/>
    <mergeCell ref="F85:H85"/>
    <mergeCell ref="S85:V85"/>
    <mergeCell ref="B86:D86"/>
    <mergeCell ref="F86:T86"/>
    <mergeCell ref="B87:D87"/>
    <mergeCell ref="B88:D88"/>
    <mergeCell ref="A82:J82"/>
    <mergeCell ref="K82:V82"/>
    <mergeCell ref="C84:D84"/>
    <mergeCell ref="F84:H84"/>
    <mergeCell ref="I84:R84"/>
    <mergeCell ref="S84:V84"/>
    <mergeCell ref="F76:H76"/>
    <mergeCell ref="S76:V76"/>
    <mergeCell ref="A78:E78"/>
    <mergeCell ref="F78:K78"/>
    <mergeCell ref="L78:Q78"/>
    <mergeCell ref="C81:J81"/>
    <mergeCell ref="M81:V81"/>
    <mergeCell ref="B72:D72"/>
    <mergeCell ref="F72:T72"/>
    <mergeCell ref="B73:D73"/>
    <mergeCell ref="B74:D74"/>
    <mergeCell ref="C75:D75"/>
    <mergeCell ref="F75:H75"/>
    <mergeCell ref="I75:R75"/>
    <mergeCell ref="S75:V75"/>
    <mergeCell ref="C70:D70"/>
    <mergeCell ref="F70:H70"/>
    <mergeCell ref="I70:R70"/>
    <mergeCell ref="S70:V70"/>
    <mergeCell ref="F71:H71"/>
    <mergeCell ref="S71:V71"/>
    <mergeCell ref="A64:E64"/>
    <mergeCell ref="F64:K64"/>
    <mergeCell ref="L64:Q64"/>
    <mergeCell ref="A68:J68"/>
    <mergeCell ref="K68:V68"/>
    <mergeCell ref="C61:D61"/>
    <mergeCell ref="F61:H61"/>
    <mergeCell ref="I61:R61"/>
    <mergeCell ref="S61:V61"/>
    <mergeCell ref="F62:H62"/>
    <mergeCell ref="S62:V62"/>
    <mergeCell ref="C67:J67"/>
    <mergeCell ref="M67:V67"/>
    <mergeCell ref="A53:B53"/>
    <mergeCell ref="C53:J53"/>
    <mergeCell ref="M53:V53"/>
    <mergeCell ref="F57:H57"/>
    <mergeCell ref="S57:V57"/>
    <mergeCell ref="B58:D58"/>
    <mergeCell ref="F58:T58"/>
    <mergeCell ref="B59:D59"/>
    <mergeCell ref="B60:D60"/>
    <mergeCell ref="A54:J54"/>
    <mergeCell ref="K54:V54"/>
    <mergeCell ref="C56:D56"/>
    <mergeCell ref="F56:H56"/>
    <mergeCell ref="I56:R56"/>
    <mergeCell ref="S56:V56"/>
    <mergeCell ref="A48:V48"/>
    <mergeCell ref="A49:V49"/>
    <mergeCell ref="A50:V50"/>
    <mergeCell ref="A52:V52"/>
    <mergeCell ref="F44:H44"/>
    <mergeCell ref="S44:V44"/>
    <mergeCell ref="A46:E46"/>
    <mergeCell ref="F46:K46"/>
    <mergeCell ref="L46:Q46"/>
    <mergeCell ref="A47:V47"/>
    <mergeCell ref="B40:D40"/>
    <mergeCell ref="F40:T40"/>
    <mergeCell ref="B41:D41"/>
    <mergeCell ref="B42:D42"/>
    <mergeCell ref="C43:D43"/>
    <mergeCell ref="F43:H43"/>
    <mergeCell ref="I43:R43"/>
    <mergeCell ref="S43:V43"/>
    <mergeCell ref="C38:D38"/>
    <mergeCell ref="F38:H38"/>
    <mergeCell ref="I38:R38"/>
    <mergeCell ref="S38:V38"/>
    <mergeCell ref="F39:H39"/>
    <mergeCell ref="S39:V39"/>
    <mergeCell ref="A32:E32"/>
    <mergeCell ref="F32:K32"/>
    <mergeCell ref="L32:Q32"/>
    <mergeCell ref="A36:J36"/>
    <mergeCell ref="K36:V36"/>
    <mergeCell ref="C29:D29"/>
    <mergeCell ref="F29:H29"/>
    <mergeCell ref="I29:R29"/>
    <mergeCell ref="S29:V29"/>
    <mergeCell ref="F30:H30"/>
    <mergeCell ref="S30:V30"/>
    <mergeCell ref="C35:J35"/>
    <mergeCell ref="M35:V35"/>
    <mergeCell ref="C21:J21"/>
    <mergeCell ref="M21:V21"/>
    <mergeCell ref="F25:H25"/>
    <mergeCell ref="S25:V25"/>
    <mergeCell ref="B26:D26"/>
    <mergeCell ref="F26:T26"/>
    <mergeCell ref="B27:D27"/>
    <mergeCell ref="B28:D28"/>
    <mergeCell ref="A22:J22"/>
    <mergeCell ref="K22:V22"/>
    <mergeCell ref="C24:D24"/>
    <mergeCell ref="F24:H24"/>
    <mergeCell ref="I24:R24"/>
    <mergeCell ref="S24:V24"/>
    <mergeCell ref="F16:H16"/>
    <mergeCell ref="S16:V16"/>
    <mergeCell ref="A18:E18"/>
    <mergeCell ref="F18:K18"/>
    <mergeCell ref="L18:Q18"/>
    <mergeCell ref="B12:D12"/>
    <mergeCell ref="F12:T12"/>
    <mergeCell ref="B13:D13"/>
    <mergeCell ref="B14:D14"/>
    <mergeCell ref="C15:D15"/>
    <mergeCell ref="F15:H15"/>
    <mergeCell ref="I15:R15"/>
    <mergeCell ref="S15:V15"/>
    <mergeCell ref="C10:D10"/>
    <mergeCell ref="F10:H10"/>
    <mergeCell ref="I10:R10"/>
    <mergeCell ref="S10:V10"/>
    <mergeCell ref="F11:H11"/>
    <mergeCell ref="S11:V11"/>
    <mergeCell ref="A6:V6"/>
    <mergeCell ref="A8:J8"/>
    <mergeCell ref="K8:V8"/>
    <mergeCell ref="A7:B7"/>
    <mergeCell ref="C7:J7"/>
    <mergeCell ref="M7:V7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1"/>
  <sheetViews>
    <sheetView showGridLines="0" view="pageBreakPreview" topLeftCell="A43" zoomScale="93" zoomScaleSheetLayoutView="93" workbookViewId="0">
      <selection activeCell="C13" sqref="C13"/>
    </sheetView>
  </sheetViews>
  <sheetFormatPr defaultColWidth="3.7109375" defaultRowHeight="20.25"/>
  <cols>
    <col min="1" max="1" width="11.7109375" style="1" customWidth="1"/>
    <col min="2" max="2" width="37.5703125" style="1" customWidth="1"/>
    <col min="3" max="3" width="44.85546875" style="1" customWidth="1"/>
    <col min="4" max="16384" width="3.7109375" style="1"/>
  </cols>
  <sheetData>
    <row r="1" spans="1:3" ht="27">
      <c r="A1" s="695"/>
      <c r="B1" s="695"/>
      <c r="C1" s="695"/>
    </row>
    <row r="2" spans="1:3">
      <c r="A2" s="696"/>
      <c r="B2" s="696"/>
      <c r="C2" s="696"/>
    </row>
    <row r="3" spans="1:3">
      <c r="A3" s="696"/>
      <c r="B3" s="696"/>
      <c r="C3" s="696"/>
    </row>
    <row r="4" spans="1:3">
      <c r="A4" s="696"/>
      <c r="B4" s="696"/>
      <c r="C4" s="696"/>
    </row>
    <row r="5" spans="1:3" ht="20.25" customHeight="1" thickBot="1">
      <c r="A5" s="76"/>
      <c r="B5" s="76"/>
      <c r="C5" s="76"/>
    </row>
    <row r="6" spans="1:3" s="72" customFormat="1" ht="15.75" thickTop="1">
      <c r="A6" s="7"/>
      <c r="B6" s="7"/>
      <c r="C6" s="7"/>
    </row>
    <row r="7" spans="1:3">
      <c r="A7" s="31"/>
      <c r="B7" s="31"/>
      <c r="C7" s="31"/>
    </row>
    <row r="8" spans="1:3" ht="29.25" customHeight="1">
      <c r="A8" s="567"/>
      <c r="B8" s="568" t="str">
        <f>'Name List'!B9</f>
        <v>MEN'S EPEE</v>
      </c>
      <c r="C8" s="567" t="s">
        <v>295</v>
      </c>
    </row>
    <row r="9" spans="1:3" ht="20.25" customHeight="1"/>
    <row r="10" spans="1:3" s="3" customFormat="1" ht="20.25" customHeight="1">
      <c r="A10" s="199" t="s">
        <v>14</v>
      </c>
      <c r="B10" s="199" t="s">
        <v>15</v>
      </c>
      <c r="C10" s="199" t="s">
        <v>123</v>
      </c>
    </row>
    <row r="11" spans="1:3">
      <c r="A11" s="413">
        <v>1</v>
      </c>
      <c r="B11" s="303"/>
      <c r="C11" s="413"/>
    </row>
    <row r="12" spans="1:3">
      <c r="A12" s="413">
        <v>2</v>
      </c>
      <c r="B12" s="303"/>
      <c r="C12" s="413"/>
    </row>
    <row r="13" spans="1:3">
      <c r="A13" s="413">
        <v>3</v>
      </c>
      <c r="B13" s="303"/>
      <c r="C13" s="413"/>
    </row>
    <row r="14" spans="1:3">
      <c r="A14" s="413">
        <v>4</v>
      </c>
      <c r="B14" s="303"/>
      <c r="C14" s="413"/>
    </row>
    <row r="15" spans="1:3" ht="20.25" customHeight="1">
      <c r="A15" s="413">
        <v>5</v>
      </c>
      <c r="B15" s="303"/>
      <c r="C15" s="413"/>
    </row>
    <row r="16" spans="1:3">
      <c r="A16" s="413">
        <v>6</v>
      </c>
      <c r="B16" s="303"/>
      <c r="C16" s="413"/>
    </row>
    <row r="17" spans="1:3">
      <c r="A17" s="451">
        <v>7</v>
      </c>
      <c r="B17" s="303"/>
      <c r="C17" s="451"/>
    </row>
    <row r="18" spans="1:3">
      <c r="A18" s="451">
        <v>8</v>
      </c>
      <c r="B18" s="303"/>
      <c r="C18" s="451"/>
    </row>
    <row r="19" spans="1:3">
      <c r="A19" s="451">
        <v>9</v>
      </c>
      <c r="B19" s="303"/>
      <c r="C19" s="451"/>
    </row>
    <row r="20" spans="1:3">
      <c r="A20" s="451">
        <v>10</v>
      </c>
      <c r="B20" s="303"/>
      <c r="C20" s="451"/>
    </row>
    <row r="21" spans="1:3">
      <c r="A21" s="451">
        <v>11</v>
      </c>
      <c r="B21" s="303"/>
      <c r="C21" s="451"/>
    </row>
    <row r="22" spans="1:3">
      <c r="A22" s="451">
        <v>12</v>
      </c>
      <c r="B22" s="303"/>
      <c r="C22" s="451"/>
    </row>
    <row r="23" spans="1:3">
      <c r="A23" s="451">
        <v>13</v>
      </c>
      <c r="B23" s="303"/>
      <c r="C23" s="451"/>
    </row>
    <row r="24" spans="1:3">
      <c r="A24" s="451">
        <v>14</v>
      </c>
      <c r="B24" s="303"/>
      <c r="C24" s="451"/>
    </row>
    <row r="25" spans="1:3">
      <c r="A25" s="451">
        <v>15</v>
      </c>
      <c r="B25" s="303"/>
      <c r="C25" s="451"/>
    </row>
    <row r="26" spans="1:3">
      <c r="A26" s="451">
        <v>16</v>
      </c>
      <c r="B26" s="303"/>
      <c r="C26" s="451"/>
    </row>
    <row r="27" spans="1:3">
      <c r="A27" s="451">
        <v>17</v>
      </c>
      <c r="B27" s="303"/>
      <c r="C27" s="451"/>
    </row>
    <row r="28" spans="1:3">
      <c r="A28" s="451">
        <v>18</v>
      </c>
      <c r="B28" s="303"/>
      <c r="C28" s="451"/>
    </row>
    <row r="29" spans="1:3">
      <c r="A29" s="451">
        <v>19</v>
      </c>
      <c r="B29" s="303"/>
      <c r="C29" s="451"/>
    </row>
    <row r="30" spans="1:3">
      <c r="A30" s="451">
        <v>20</v>
      </c>
      <c r="B30" s="303"/>
      <c r="C30" s="451"/>
    </row>
    <row r="31" spans="1:3">
      <c r="A31" s="451">
        <v>21</v>
      </c>
      <c r="B31" s="303"/>
      <c r="C31" s="451"/>
    </row>
    <row r="32" spans="1:3">
      <c r="A32" s="451">
        <v>22</v>
      </c>
      <c r="B32" s="303"/>
      <c r="C32" s="451"/>
    </row>
    <row r="33" spans="1:3">
      <c r="A33" s="451">
        <v>23</v>
      </c>
      <c r="B33" s="303"/>
      <c r="C33" s="451"/>
    </row>
    <row r="34" spans="1:3">
      <c r="A34" s="451">
        <v>24</v>
      </c>
      <c r="B34" s="303"/>
      <c r="C34" s="451"/>
    </row>
    <row r="35" spans="1:3">
      <c r="A35" s="451">
        <v>25</v>
      </c>
      <c r="B35" s="303"/>
      <c r="C35" s="451"/>
    </row>
    <row r="36" spans="1:3">
      <c r="A36" s="451">
        <v>26</v>
      </c>
      <c r="B36" s="303"/>
      <c r="C36" s="451"/>
    </row>
    <row r="37" spans="1:3">
      <c r="A37" s="451">
        <v>27</v>
      </c>
      <c r="B37" s="303"/>
      <c r="C37" s="413"/>
    </row>
    <row r="38" spans="1:3">
      <c r="A38" s="451">
        <v>28</v>
      </c>
      <c r="B38" s="303"/>
      <c r="C38" s="413"/>
    </row>
    <row r="39" spans="1:3">
      <c r="A39" s="451">
        <v>29</v>
      </c>
      <c r="B39" s="303"/>
      <c r="C39" s="413"/>
    </row>
    <row r="40" spans="1:3">
      <c r="A40" s="451">
        <v>30</v>
      </c>
      <c r="B40" s="303"/>
      <c r="C40" s="413"/>
    </row>
    <row r="41" spans="1:3">
      <c r="A41" s="451">
        <v>31</v>
      </c>
      <c r="B41" s="303"/>
      <c r="C41" s="413"/>
    </row>
    <row r="42" spans="1:3">
      <c r="A42" s="451">
        <v>32</v>
      </c>
      <c r="B42" s="303"/>
      <c r="C42" s="413"/>
    </row>
    <row r="43" spans="1:3">
      <c r="A43" s="451">
        <v>33</v>
      </c>
      <c r="B43" s="303"/>
      <c r="C43" s="413"/>
    </row>
    <row r="44" spans="1:3">
      <c r="A44" s="451">
        <v>34</v>
      </c>
      <c r="B44" s="303"/>
      <c r="C44" s="413"/>
    </row>
    <row r="45" spans="1:3">
      <c r="A45" s="451">
        <v>35</v>
      </c>
      <c r="B45" s="303"/>
      <c r="C45" s="413"/>
    </row>
    <row r="46" spans="1:3">
      <c r="A46" s="451">
        <v>36</v>
      </c>
      <c r="B46" s="303"/>
      <c r="C46" s="413"/>
    </row>
    <row r="47" spans="1:3">
      <c r="A47" s="451">
        <v>37</v>
      </c>
      <c r="B47" s="303"/>
      <c r="C47" s="413"/>
    </row>
    <row r="48" spans="1:3">
      <c r="A48" s="451">
        <v>38</v>
      </c>
      <c r="B48" s="303"/>
      <c r="C48" s="413"/>
    </row>
    <row r="49" spans="1:3">
      <c r="A49" s="451">
        <v>39</v>
      </c>
      <c r="B49" s="303"/>
      <c r="C49" s="413"/>
    </row>
    <row r="50" spans="1:3">
      <c r="A50" s="451">
        <v>40</v>
      </c>
      <c r="B50" s="303"/>
      <c r="C50" s="413"/>
    </row>
    <row r="51" spans="1:3">
      <c r="A51" s="451">
        <v>41</v>
      </c>
      <c r="B51" s="303"/>
      <c r="C51" s="413"/>
    </row>
    <row r="52" spans="1:3">
      <c r="A52" s="451">
        <v>42</v>
      </c>
      <c r="B52" s="303"/>
      <c r="C52" s="413"/>
    </row>
    <row r="53" spans="1:3">
      <c r="A53" s="451">
        <v>43</v>
      </c>
      <c r="B53" s="303"/>
      <c r="C53" s="413"/>
    </row>
    <row r="54" spans="1:3">
      <c r="A54" s="451">
        <v>44</v>
      </c>
      <c r="B54" s="303"/>
      <c r="C54" s="413"/>
    </row>
    <row r="55" spans="1:3">
      <c r="A55" s="451">
        <v>45</v>
      </c>
      <c r="B55" s="277"/>
      <c r="C55" s="276"/>
    </row>
    <row r="56" spans="1:3">
      <c r="A56" s="451">
        <v>46</v>
      </c>
      <c r="B56" s="277"/>
      <c r="C56" s="276"/>
    </row>
    <row r="57" spans="1:3">
      <c r="A57" s="81"/>
      <c r="B57" s="82"/>
      <c r="C57" s="81"/>
    </row>
    <row r="58" spans="1:3">
      <c r="B58" s="249" t="s">
        <v>159</v>
      </c>
      <c r="C58" s="55" t="s">
        <v>112</v>
      </c>
    </row>
    <row r="59" spans="1:3">
      <c r="A59" s="228" t="s">
        <v>110</v>
      </c>
      <c r="C59" s="214" t="s">
        <v>161</v>
      </c>
    </row>
    <row r="60" spans="1:3">
      <c r="A60" s="81"/>
      <c r="B60" s="5"/>
      <c r="C60" s="214"/>
    </row>
    <row r="61" spans="1:3">
      <c r="A61" s="81"/>
      <c r="B61" s="31"/>
      <c r="C61" s="81"/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9"/>
  <sheetViews>
    <sheetView showGridLines="0" view="pageLayout" topLeftCell="A5" workbookViewId="0">
      <selection activeCell="P24" sqref="P24"/>
    </sheetView>
  </sheetViews>
  <sheetFormatPr defaultColWidth="8.85546875" defaultRowHeight="14.25"/>
  <cols>
    <col min="1" max="1" width="8.85546875" style="7"/>
    <col min="2" max="2" width="11" style="7" customWidth="1"/>
    <col min="3" max="3" width="1.85546875" style="7" customWidth="1"/>
    <col min="4" max="4" width="3.42578125" style="7" customWidth="1"/>
    <col min="5" max="5" width="4.85546875" style="7" customWidth="1"/>
    <col min="6" max="6" width="5.85546875" style="7" customWidth="1"/>
    <col min="7" max="7" width="3.140625" style="7" customWidth="1"/>
    <col min="8" max="8" width="9.140625" style="240" customWidth="1"/>
    <col min="9" max="9" width="5.28515625" style="240" customWidth="1"/>
    <col min="10" max="10" width="6.85546875" style="240" customWidth="1"/>
    <col min="11" max="11" width="8.42578125" style="240" customWidth="1"/>
    <col min="12" max="12" width="6.5703125" style="7" customWidth="1"/>
    <col min="13" max="13" width="9.7109375" style="7" customWidth="1"/>
    <col min="14" max="14" width="10.28515625" style="7" bestFit="1" customWidth="1"/>
    <col min="15" max="15" width="10.140625" style="7" customWidth="1"/>
    <col min="16" max="16" width="10.42578125" style="7" customWidth="1"/>
    <col min="17" max="16384" width="8.85546875" style="7"/>
  </cols>
  <sheetData>
    <row r="1" spans="1:17" s="56" customFormat="1" ht="27">
      <c r="A1" s="695"/>
      <c r="B1" s="695"/>
      <c r="C1" s="695"/>
      <c r="D1" s="695"/>
      <c r="E1" s="695"/>
      <c r="F1" s="695"/>
      <c r="G1" s="695"/>
      <c r="H1" s="289"/>
      <c r="I1" s="289"/>
      <c r="J1" s="289"/>
      <c r="K1" s="289"/>
      <c r="L1" s="747"/>
      <c r="M1" s="747"/>
      <c r="N1" s="747"/>
      <c r="O1" s="747"/>
      <c r="P1" s="747"/>
      <c r="Q1" s="747"/>
    </row>
    <row r="2" spans="1:17" s="56" customFormat="1" ht="18">
      <c r="A2" s="746"/>
      <c r="B2" s="746"/>
      <c r="C2" s="746"/>
      <c r="D2" s="746"/>
      <c r="E2" s="746"/>
      <c r="F2" s="746"/>
      <c r="G2" s="746"/>
      <c r="H2" s="305"/>
      <c r="I2" s="305"/>
      <c r="J2" s="305"/>
      <c r="K2" s="305"/>
      <c r="L2" s="746"/>
      <c r="M2" s="746"/>
      <c r="N2" s="746"/>
      <c r="O2" s="746"/>
      <c r="P2" s="746"/>
      <c r="Q2" s="746"/>
    </row>
    <row r="3" spans="1:17" s="56" customFormat="1" ht="18">
      <c r="A3" s="746"/>
      <c r="B3" s="746"/>
      <c r="C3" s="746"/>
      <c r="D3" s="746"/>
      <c r="E3" s="746"/>
      <c r="F3" s="746"/>
      <c r="G3" s="746"/>
      <c r="H3" s="305"/>
      <c r="I3" s="305"/>
      <c r="J3" s="305"/>
      <c r="K3" s="305"/>
      <c r="L3" s="746"/>
      <c r="M3" s="746"/>
      <c r="N3" s="746"/>
      <c r="O3" s="746"/>
      <c r="P3" s="746"/>
      <c r="Q3" s="746"/>
    </row>
    <row r="4" spans="1:17" s="56" customFormat="1" ht="18">
      <c r="A4" s="746"/>
      <c r="B4" s="746"/>
      <c r="C4" s="746"/>
      <c r="D4" s="746"/>
      <c r="E4" s="746"/>
      <c r="F4" s="746"/>
      <c r="G4" s="746"/>
      <c r="H4" s="305"/>
      <c r="I4" s="305"/>
      <c r="J4" s="305"/>
      <c r="K4" s="305"/>
      <c r="L4" s="746"/>
      <c r="M4" s="746"/>
      <c r="N4" s="746"/>
      <c r="O4" s="746"/>
      <c r="P4" s="746"/>
      <c r="Q4" s="746"/>
    </row>
    <row r="5" spans="1:17" s="56" customFormat="1" ht="14.25" customHeight="1">
      <c r="A5" s="260"/>
      <c r="B5" s="260"/>
      <c r="C5" s="260"/>
      <c r="D5" s="260"/>
      <c r="E5" s="261"/>
      <c r="F5" s="261"/>
      <c r="G5" s="260"/>
      <c r="H5" s="260"/>
      <c r="I5" s="260"/>
      <c r="J5" s="260"/>
      <c r="K5" s="260"/>
      <c r="L5" s="260"/>
      <c r="M5" s="260"/>
      <c r="N5" s="260"/>
      <c r="O5" s="260"/>
      <c r="P5" s="261"/>
      <c r="Q5" s="261"/>
    </row>
    <row r="6" spans="1:17" s="72" customFormat="1" ht="19.5" thickBo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</row>
    <row r="7" spans="1:17" ht="15" thickTop="1"/>
    <row r="8" spans="1:17" ht="23.25">
      <c r="A8" s="754" t="s">
        <v>46</v>
      </c>
      <c r="B8" s="754"/>
      <c r="C8" s="754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4"/>
      <c r="O8" s="754"/>
      <c r="P8" s="754"/>
    </row>
    <row r="9" spans="1:17" ht="22.5">
      <c r="A9" s="24"/>
      <c r="B9" s="24"/>
      <c r="C9" s="24"/>
      <c r="D9" s="24"/>
      <c r="E9" s="24"/>
      <c r="F9" s="24"/>
      <c r="G9" s="24"/>
      <c r="H9" s="300"/>
      <c r="I9" s="300"/>
      <c r="J9" s="300"/>
      <c r="K9" s="300"/>
      <c r="L9" s="24"/>
      <c r="M9" s="24"/>
      <c r="N9" s="24"/>
      <c r="O9" s="24"/>
      <c r="P9" s="24"/>
    </row>
    <row r="10" spans="1:17" s="240" customFormat="1" ht="22.5">
      <c r="A10" s="300"/>
      <c r="B10" s="300"/>
      <c r="C10" s="300"/>
      <c r="D10" s="300"/>
      <c r="E10" s="300"/>
      <c r="F10" s="300"/>
      <c r="G10" s="300"/>
      <c r="H10" s="300"/>
      <c r="I10" s="753" t="s">
        <v>168</v>
      </c>
      <c r="J10" s="753"/>
      <c r="K10" s="753"/>
      <c r="L10" s="753"/>
      <c r="M10" s="753" t="s">
        <v>169</v>
      </c>
      <c r="N10" s="753"/>
      <c r="O10" s="753"/>
      <c r="P10" s="753"/>
    </row>
    <row r="11" spans="1:17" s="13" customFormat="1" ht="16.5">
      <c r="A11" s="388" t="s">
        <v>14</v>
      </c>
      <c r="B11" s="755" t="s">
        <v>15</v>
      </c>
      <c r="C11" s="755"/>
      <c r="D11" s="755"/>
      <c r="E11" s="755"/>
      <c r="F11" s="756" t="s">
        <v>16</v>
      </c>
      <c r="G11" s="757"/>
      <c r="H11" s="388" t="s">
        <v>47</v>
      </c>
      <c r="I11" s="388" t="s">
        <v>17</v>
      </c>
      <c r="J11" s="388" t="s">
        <v>18</v>
      </c>
      <c r="K11" s="388" t="s">
        <v>19</v>
      </c>
      <c r="L11" s="388" t="s">
        <v>20</v>
      </c>
      <c r="M11" s="388" t="s">
        <v>17</v>
      </c>
      <c r="N11" s="388" t="s">
        <v>18</v>
      </c>
      <c r="O11" s="388" t="s">
        <v>19</v>
      </c>
      <c r="P11" s="388" t="s">
        <v>20</v>
      </c>
    </row>
    <row r="12" spans="1:17" ht="16.5">
      <c r="A12" s="389">
        <v>1</v>
      </c>
      <c r="B12" s="748">
        <f>o.a.rank!B11</f>
        <v>0</v>
      </c>
      <c r="C12" s="749"/>
      <c r="D12" s="749"/>
      <c r="E12" s="750"/>
      <c r="F12" s="751">
        <f>o.a.rank!C11</f>
        <v>0</v>
      </c>
      <c r="G12" s="752"/>
      <c r="H12" s="390" t="s">
        <v>1</v>
      </c>
      <c r="I12" s="392">
        <f>'Pool Rank'!D66</f>
        <v>0</v>
      </c>
      <c r="J12" s="392">
        <f>'Pool Rank'!E66</f>
        <v>1</v>
      </c>
      <c r="K12" s="393">
        <f>'Pool Rank'!F67</f>
        <v>17</v>
      </c>
      <c r="L12" s="393">
        <f>'Pool Rank'!G66</f>
        <v>28</v>
      </c>
      <c r="M12" s="391" t="s">
        <v>170</v>
      </c>
      <c r="N12" s="392">
        <v>1</v>
      </c>
      <c r="O12" s="391">
        <v>35</v>
      </c>
      <c r="P12" s="391">
        <v>60</v>
      </c>
    </row>
    <row r="15" spans="1:17" ht="22.5">
      <c r="I15" s="753" t="s">
        <v>13</v>
      </c>
      <c r="J15" s="753"/>
      <c r="K15" s="753"/>
      <c r="L15" s="753"/>
    </row>
    <row r="16" spans="1:17" ht="16.5">
      <c r="A16" s="388" t="s">
        <v>14</v>
      </c>
      <c r="B16" s="755" t="s">
        <v>15</v>
      </c>
      <c r="C16" s="755"/>
      <c r="D16" s="755"/>
      <c r="E16" s="755"/>
      <c r="F16" s="756" t="s">
        <v>16</v>
      </c>
      <c r="G16" s="757"/>
      <c r="H16" s="388" t="s">
        <v>47</v>
      </c>
      <c r="I16" s="388" t="s">
        <v>17</v>
      </c>
      <c r="J16" s="388" t="s">
        <v>18</v>
      </c>
      <c r="K16" s="388" t="s">
        <v>19</v>
      </c>
      <c r="L16" s="388" t="s">
        <v>20</v>
      </c>
    </row>
    <row r="17" spans="1:12" ht="16.5">
      <c r="A17" s="389">
        <v>1</v>
      </c>
      <c r="B17" s="748">
        <f>B12</f>
        <v>0</v>
      </c>
      <c r="C17" s="749"/>
      <c r="D17" s="749"/>
      <c r="E17" s="750"/>
      <c r="F17" s="751">
        <f>F12</f>
        <v>0</v>
      </c>
      <c r="G17" s="752"/>
      <c r="H17" s="390" t="s">
        <v>56</v>
      </c>
      <c r="I17" s="391" t="s">
        <v>171</v>
      </c>
      <c r="J17" s="392">
        <v>1</v>
      </c>
      <c r="K17" s="395">
        <f>SUM(K12+O12)</f>
        <v>52</v>
      </c>
      <c r="L17" s="395">
        <f>SUM(L12+P12)</f>
        <v>88</v>
      </c>
    </row>
    <row r="19" spans="1:12">
      <c r="I19" s="394"/>
    </row>
  </sheetData>
  <mergeCells count="20">
    <mergeCell ref="B17:E17"/>
    <mergeCell ref="F17:G17"/>
    <mergeCell ref="I15:L15"/>
    <mergeCell ref="A8:P8"/>
    <mergeCell ref="B11:E11"/>
    <mergeCell ref="F11:G11"/>
    <mergeCell ref="B12:E12"/>
    <mergeCell ref="F12:G12"/>
    <mergeCell ref="I10:L10"/>
    <mergeCell ref="M10:P10"/>
    <mergeCell ref="B16:E16"/>
    <mergeCell ref="F16:G16"/>
    <mergeCell ref="A4:G4"/>
    <mergeCell ref="L4:Q4"/>
    <mergeCell ref="A1:G1"/>
    <mergeCell ref="L1:Q1"/>
    <mergeCell ref="A2:G2"/>
    <mergeCell ref="L2:Q2"/>
    <mergeCell ref="A3:G3"/>
    <mergeCell ref="L3:Q3"/>
  </mergeCells>
  <phoneticPr fontId="34" type="noConversion"/>
  <printOptions horizontalCentered="1"/>
  <pageMargins left="0.98425196850393704" right="0.98425196850393704" top="0.98425196850393704" bottom="0.98425196850393704" header="0.51181102362204722" footer="0.51181102362204722"/>
  <pageSetup paperSize="9" orientation="landscape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S61"/>
  <sheetViews>
    <sheetView showGridLines="0" view="pageBreakPreview" topLeftCell="A17" zoomScale="78" zoomScaleSheetLayoutView="78" workbookViewId="0">
      <selection activeCell="H30" sqref="H30"/>
    </sheetView>
  </sheetViews>
  <sheetFormatPr defaultColWidth="3.7109375" defaultRowHeight="20.25"/>
  <cols>
    <col min="1" max="1" width="11.7109375" style="1" customWidth="1"/>
    <col min="2" max="2" width="35.28515625" style="1" customWidth="1"/>
    <col min="3" max="3" width="46" style="1" customWidth="1"/>
    <col min="4" max="6" width="3.7109375" style="1"/>
    <col min="7" max="7" width="8" style="1" bestFit="1" customWidth="1"/>
    <col min="8" max="8" width="17.7109375" style="1" customWidth="1"/>
    <col min="9" max="9" width="9.42578125" style="1" customWidth="1"/>
    <col min="10" max="10" width="9.5703125" style="1" customWidth="1"/>
    <col min="11" max="11" width="9.140625" style="1" customWidth="1"/>
    <col min="12" max="12" width="12.140625" style="1" customWidth="1"/>
    <col min="13" max="14" width="3.7109375" style="1"/>
    <col min="15" max="15" width="8" style="1" bestFit="1" customWidth="1"/>
    <col min="16" max="16" width="15.7109375" style="1" bestFit="1" customWidth="1"/>
    <col min="17" max="19" width="9.42578125" style="1" bestFit="1" customWidth="1"/>
    <col min="20" max="16384" width="3.7109375" style="1"/>
  </cols>
  <sheetData>
    <row r="1" spans="1:3" ht="27">
      <c r="A1" s="695"/>
      <c r="B1" s="695"/>
      <c r="C1" s="695"/>
    </row>
    <row r="2" spans="1:3">
      <c r="A2" s="696"/>
      <c r="B2" s="696"/>
      <c r="C2" s="696"/>
    </row>
    <row r="3" spans="1:3">
      <c r="A3" s="696"/>
      <c r="B3" s="696"/>
      <c r="C3" s="696"/>
    </row>
    <row r="4" spans="1:3">
      <c r="A4" s="696"/>
      <c r="B4" s="696"/>
      <c r="C4" s="696"/>
    </row>
    <row r="5" spans="1:3" ht="20.25" customHeight="1" thickBot="1">
      <c r="A5" s="245"/>
      <c r="B5" s="245"/>
      <c r="C5" s="245"/>
    </row>
    <row r="6" spans="1:3" s="243" customFormat="1" ht="15.75" thickTop="1">
      <c r="A6" s="240"/>
      <c r="B6" s="240"/>
      <c r="C6" s="240"/>
    </row>
    <row r="7" spans="1:3">
      <c r="A7" s="31"/>
      <c r="B7" s="31"/>
      <c r="C7" s="31"/>
    </row>
    <row r="8" spans="1:3" ht="29.25" customHeight="1">
      <c r="A8" s="567"/>
      <c r="B8" s="568" t="str">
        <f>'Name List'!B9</f>
        <v>MEN'S EPEE</v>
      </c>
      <c r="C8" s="567" t="s">
        <v>295</v>
      </c>
    </row>
    <row r="9" spans="1:3" ht="20.25" customHeight="1"/>
    <row r="10" spans="1:3" s="3" customFormat="1" ht="20.25" customHeight="1">
      <c r="A10" s="199" t="s">
        <v>14</v>
      </c>
      <c r="B10" s="199" t="s">
        <v>15</v>
      </c>
      <c r="C10" s="199" t="s">
        <v>123</v>
      </c>
    </row>
    <row r="11" spans="1:3">
      <c r="A11" s="451">
        <v>1</v>
      </c>
      <c r="B11" s="303">
        <f>o.a.rank!B11</f>
        <v>0</v>
      </c>
      <c r="C11" s="451">
        <f>o.a.rank!C11</f>
        <v>0</v>
      </c>
    </row>
    <row r="12" spans="1:3">
      <c r="A12" s="451">
        <v>2</v>
      </c>
      <c r="B12" s="303">
        <f>o.a.rank!B12</f>
        <v>0</v>
      </c>
      <c r="C12" s="451">
        <f>o.a.rank!C12</f>
        <v>0</v>
      </c>
    </row>
    <row r="13" spans="1:3">
      <c r="A13" s="451">
        <v>3</v>
      </c>
      <c r="B13" s="303">
        <f>o.a.rank!B13</f>
        <v>0</v>
      </c>
      <c r="C13" s="451">
        <f>o.a.rank!C13</f>
        <v>0</v>
      </c>
    </row>
    <row r="14" spans="1:3">
      <c r="A14" s="451">
        <v>4</v>
      </c>
      <c r="B14" s="303">
        <f>o.a.rank!B14</f>
        <v>0</v>
      </c>
      <c r="C14" s="451">
        <f>o.a.rank!C14</f>
        <v>0</v>
      </c>
    </row>
    <row r="15" spans="1:3" ht="20.25" customHeight="1">
      <c r="A15" s="451">
        <v>5</v>
      </c>
      <c r="B15" s="303">
        <f>o.a.rank!B15</f>
        <v>0</v>
      </c>
      <c r="C15" s="451">
        <f>o.a.rank!C15</f>
        <v>0</v>
      </c>
    </row>
    <row r="16" spans="1:3">
      <c r="A16" s="451">
        <v>6</v>
      </c>
      <c r="B16" s="303">
        <f>o.a.rank!B16</f>
        <v>0</v>
      </c>
      <c r="C16" s="451">
        <f>o.a.rank!C16</f>
        <v>0</v>
      </c>
    </row>
    <row r="17" spans="1:19">
      <c r="A17" s="451">
        <v>7</v>
      </c>
      <c r="B17" s="303">
        <f>o.a.rank!B17</f>
        <v>0</v>
      </c>
      <c r="C17" s="451">
        <f>o.a.rank!C17</f>
        <v>0</v>
      </c>
    </row>
    <row r="18" spans="1:19">
      <c r="A18" s="451">
        <v>8</v>
      </c>
      <c r="B18" s="303">
        <f>o.a.rank!B18</f>
        <v>0</v>
      </c>
      <c r="C18" s="451">
        <f>o.a.rank!C18</f>
        <v>0</v>
      </c>
      <c r="G18" s="758" t="s">
        <v>14</v>
      </c>
      <c r="H18" s="758" t="s">
        <v>259</v>
      </c>
      <c r="I18" s="758" t="str">
        <f>'Name List'!B9</f>
        <v>MEN'S EPEE</v>
      </c>
      <c r="J18" s="758"/>
      <c r="K18" s="758"/>
      <c r="L18" s="461"/>
      <c r="M18" s="3"/>
      <c r="N18" s="3"/>
      <c r="O18" s="758" t="s">
        <v>14</v>
      </c>
      <c r="P18" s="758" t="s">
        <v>259</v>
      </c>
      <c r="Q18" s="758" t="str">
        <f>I18</f>
        <v>MEN'S EPEE</v>
      </c>
      <c r="R18" s="758"/>
      <c r="S18" s="758"/>
    </row>
    <row r="19" spans="1:19">
      <c r="A19" s="451">
        <v>9</v>
      </c>
      <c r="B19" s="303">
        <f>o.a.rank!B19</f>
        <v>0</v>
      </c>
      <c r="C19" s="451">
        <f>o.a.rank!C19</f>
        <v>0</v>
      </c>
      <c r="G19" s="758"/>
      <c r="H19" s="758"/>
      <c r="I19" s="461" t="s">
        <v>260</v>
      </c>
      <c r="J19" s="461" t="s">
        <v>261</v>
      </c>
      <c r="K19" s="461" t="s">
        <v>262</v>
      </c>
      <c r="L19" s="461" t="s">
        <v>263</v>
      </c>
      <c r="O19" s="758"/>
      <c r="P19" s="758"/>
      <c r="Q19" s="461" t="s">
        <v>260</v>
      </c>
      <c r="R19" s="461" t="s">
        <v>261</v>
      </c>
      <c r="S19" s="461" t="s">
        <v>262</v>
      </c>
    </row>
    <row r="20" spans="1:19">
      <c r="A20" s="451">
        <v>10</v>
      </c>
      <c r="B20" s="303">
        <f>o.a.rank!B20</f>
        <v>0</v>
      </c>
      <c r="C20" s="451">
        <f>o.a.rank!C20</f>
        <v>0</v>
      </c>
      <c r="G20" s="462">
        <v>1</v>
      </c>
      <c r="H20" s="463" t="s">
        <v>258</v>
      </c>
      <c r="I20" s="463"/>
      <c r="J20" s="463"/>
      <c r="K20" s="463"/>
      <c r="L20" s="463">
        <f t="shared" ref="L20:L35" si="0">SUM(I20:K20)</f>
        <v>0</v>
      </c>
      <c r="O20" s="462">
        <v>1</v>
      </c>
      <c r="P20" s="463"/>
      <c r="Q20" s="2"/>
      <c r="R20" s="2"/>
      <c r="S20" s="2"/>
    </row>
    <row r="21" spans="1:19">
      <c r="A21" s="451">
        <v>11</v>
      </c>
      <c r="B21" s="303">
        <f>o.a.rank!B21</f>
        <v>0</v>
      </c>
      <c r="C21" s="451">
        <f>o.a.rank!C21</f>
        <v>0</v>
      </c>
      <c r="G21" s="462">
        <v>2</v>
      </c>
      <c r="H21" s="463" t="s">
        <v>264</v>
      </c>
      <c r="I21" s="463"/>
      <c r="J21" s="463"/>
      <c r="K21" s="463"/>
      <c r="L21" s="463">
        <f t="shared" si="0"/>
        <v>0</v>
      </c>
      <c r="O21" s="462">
        <v>2</v>
      </c>
      <c r="P21" s="463"/>
      <c r="Q21" s="2"/>
      <c r="R21" s="2"/>
      <c r="S21" s="2"/>
    </row>
    <row r="22" spans="1:19">
      <c r="A22" s="451">
        <v>12</v>
      </c>
      <c r="B22" s="303">
        <f>o.a.rank!B22</f>
        <v>0</v>
      </c>
      <c r="C22" s="451">
        <f>o.a.rank!C22</f>
        <v>0</v>
      </c>
      <c r="G22" s="462">
        <v>3</v>
      </c>
      <c r="H22" s="463" t="s">
        <v>265</v>
      </c>
      <c r="I22" s="463"/>
      <c r="J22" s="463"/>
      <c r="K22" s="463"/>
      <c r="L22" s="463">
        <f t="shared" si="0"/>
        <v>0</v>
      </c>
      <c r="O22" s="462">
        <v>3</v>
      </c>
      <c r="P22" s="463"/>
      <c r="Q22" s="2"/>
      <c r="R22" s="2"/>
      <c r="S22" s="2"/>
    </row>
    <row r="23" spans="1:19">
      <c r="A23" s="451">
        <v>13</v>
      </c>
      <c r="B23" s="303">
        <f>o.a.rank!B23</f>
        <v>0</v>
      </c>
      <c r="C23" s="451">
        <f>o.a.rank!C23</f>
        <v>0</v>
      </c>
      <c r="G23" s="462">
        <v>4</v>
      </c>
      <c r="H23" s="463" t="s">
        <v>250</v>
      </c>
      <c r="I23" s="2"/>
      <c r="J23" s="2"/>
      <c r="K23" s="2"/>
      <c r="L23" s="463">
        <f t="shared" si="0"/>
        <v>0</v>
      </c>
      <c r="O23" s="462">
        <v>4</v>
      </c>
      <c r="P23" s="463"/>
      <c r="Q23" s="2"/>
      <c r="R23" s="2"/>
      <c r="S23" s="2"/>
    </row>
    <row r="24" spans="1:19">
      <c r="A24" s="451">
        <v>14</v>
      </c>
      <c r="B24" s="303">
        <f>o.a.rank!B24</f>
        <v>0</v>
      </c>
      <c r="C24" s="451">
        <f>o.a.rank!C24</f>
        <v>0</v>
      </c>
      <c r="G24" s="462">
        <v>5</v>
      </c>
      <c r="H24" s="463" t="s">
        <v>266</v>
      </c>
      <c r="I24" s="2"/>
      <c r="J24" s="2"/>
      <c r="K24" s="2"/>
      <c r="L24" s="463">
        <f t="shared" si="0"/>
        <v>0</v>
      </c>
      <c r="O24" s="462">
        <v>5</v>
      </c>
      <c r="P24" s="463"/>
      <c r="Q24" s="2"/>
      <c r="R24" s="2"/>
      <c r="S24" s="2"/>
    </row>
    <row r="25" spans="1:19">
      <c r="A25" s="451">
        <v>15</v>
      </c>
      <c r="B25" s="303">
        <f>o.a.rank!B25</f>
        <v>0</v>
      </c>
      <c r="C25" s="451">
        <f>o.a.rank!C25</f>
        <v>0</v>
      </c>
      <c r="G25" s="462">
        <v>6</v>
      </c>
      <c r="H25" s="463" t="s">
        <v>267</v>
      </c>
      <c r="I25" s="2"/>
      <c r="J25" s="2"/>
      <c r="K25" s="2"/>
      <c r="L25" s="463">
        <f t="shared" si="0"/>
        <v>0</v>
      </c>
      <c r="O25" s="462">
        <v>6</v>
      </c>
      <c r="P25" s="463"/>
      <c r="Q25" s="2"/>
      <c r="R25" s="2"/>
      <c r="S25" s="2"/>
    </row>
    <row r="26" spans="1:19">
      <c r="A26" s="451">
        <v>16</v>
      </c>
      <c r="B26" s="303">
        <f>o.a.rank!B26</f>
        <v>0</v>
      </c>
      <c r="C26" s="451">
        <f>o.a.rank!C26</f>
        <v>0</v>
      </c>
      <c r="G26" s="462">
        <v>7</v>
      </c>
      <c r="H26" s="463" t="s">
        <v>268</v>
      </c>
      <c r="I26" s="2"/>
      <c r="J26" s="2"/>
      <c r="K26" s="2"/>
      <c r="L26" s="463">
        <f t="shared" si="0"/>
        <v>0</v>
      </c>
      <c r="O26" s="462">
        <v>7</v>
      </c>
      <c r="P26" s="463"/>
      <c r="Q26" s="2"/>
      <c r="R26" s="2"/>
      <c r="S26" s="2"/>
    </row>
    <row r="27" spans="1:19">
      <c r="A27" s="451">
        <v>17</v>
      </c>
      <c r="B27" s="303">
        <f>o.a.rank!B27</f>
        <v>0</v>
      </c>
      <c r="C27" s="451">
        <f>o.a.rank!C27</f>
        <v>0</v>
      </c>
      <c r="G27" s="462">
        <v>8</v>
      </c>
      <c r="H27" s="463" t="s">
        <v>251</v>
      </c>
      <c r="I27" s="2"/>
      <c r="J27" s="2"/>
      <c r="K27" s="2"/>
      <c r="L27" s="463">
        <f t="shared" si="0"/>
        <v>0</v>
      </c>
      <c r="O27" s="462">
        <v>8</v>
      </c>
      <c r="P27" s="463"/>
      <c r="Q27" s="2"/>
      <c r="R27" s="2"/>
      <c r="S27" s="2"/>
    </row>
    <row r="28" spans="1:19">
      <c r="A28" s="451">
        <v>18</v>
      </c>
      <c r="B28" s="303">
        <f>o.a.rank!B28</f>
        <v>0</v>
      </c>
      <c r="C28" s="451">
        <f>o.a.rank!C28</f>
        <v>0</v>
      </c>
      <c r="G28" s="462">
        <v>9</v>
      </c>
      <c r="H28" s="463" t="s">
        <v>269</v>
      </c>
      <c r="I28" s="2"/>
      <c r="J28" s="2"/>
      <c r="K28" s="2"/>
      <c r="L28" s="463">
        <f t="shared" si="0"/>
        <v>0</v>
      </c>
      <c r="O28" s="462">
        <v>9</v>
      </c>
      <c r="P28" s="463"/>
      <c r="Q28" s="2"/>
      <c r="R28" s="2"/>
      <c r="S28" s="2"/>
    </row>
    <row r="29" spans="1:19">
      <c r="A29" s="451">
        <v>19</v>
      </c>
      <c r="B29" s="303">
        <f>o.a.rank!B29</f>
        <v>0</v>
      </c>
      <c r="C29" s="451">
        <f>o.a.rank!C29</f>
        <v>0</v>
      </c>
      <c r="G29" s="462">
        <v>10</v>
      </c>
      <c r="H29" s="463" t="s">
        <v>270</v>
      </c>
      <c r="I29" s="2"/>
      <c r="J29" s="2"/>
      <c r="K29" s="2"/>
      <c r="L29" s="463">
        <f t="shared" si="0"/>
        <v>0</v>
      </c>
      <c r="O29" s="462">
        <v>10</v>
      </c>
      <c r="P29" s="463"/>
      <c r="Q29" s="2"/>
      <c r="R29" s="2"/>
      <c r="S29" s="2"/>
    </row>
    <row r="30" spans="1:19">
      <c r="A30" s="451">
        <v>20</v>
      </c>
      <c r="B30" s="303">
        <f>o.a.rank!B30</f>
        <v>0</v>
      </c>
      <c r="C30" s="451">
        <f>o.a.rank!C30</f>
        <v>0</v>
      </c>
      <c r="G30" s="462">
        <v>11</v>
      </c>
      <c r="H30" s="463"/>
      <c r="I30" s="2"/>
      <c r="J30" s="2"/>
      <c r="K30" s="2"/>
      <c r="L30" s="463">
        <f t="shared" si="0"/>
        <v>0</v>
      </c>
      <c r="O30" s="462">
        <v>11</v>
      </c>
      <c r="P30" s="463"/>
      <c r="Q30" s="2"/>
      <c r="R30" s="2"/>
      <c r="S30" s="2"/>
    </row>
    <row r="31" spans="1:19">
      <c r="A31" s="451">
        <v>21</v>
      </c>
      <c r="B31" s="303">
        <f>o.a.rank!B31</f>
        <v>0</v>
      </c>
      <c r="C31" s="451">
        <f>o.a.rank!C31</f>
        <v>0</v>
      </c>
      <c r="G31" s="462">
        <v>12</v>
      </c>
      <c r="H31" s="462"/>
      <c r="I31" s="2"/>
      <c r="J31" s="2"/>
      <c r="K31" s="2"/>
      <c r="L31" s="463">
        <f t="shared" si="0"/>
        <v>0</v>
      </c>
      <c r="O31" s="462">
        <v>12</v>
      </c>
      <c r="P31" s="462"/>
      <c r="Q31" s="2"/>
      <c r="R31" s="2"/>
      <c r="S31" s="2"/>
    </row>
    <row r="32" spans="1:19">
      <c r="A32" s="451">
        <v>22</v>
      </c>
      <c r="B32" s="303">
        <f>o.a.rank!B32</f>
        <v>0</v>
      </c>
      <c r="C32" s="451">
        <f>o.a.rank!C32</f>
        <v>0</v>
      </c>
      <c r="G32" s="462">
        <v>13</v>
      </c>
      <c r="H32" s="462"/>
      <c r="I32" s="2"/>
      <c r="J32" s="2"/>
      <c r="K32" s="2"/>
      <c r="L32" s="463">
        <f t="shared" si="0"/>
        <v>0</v>
      </c>
      <c r="O32" s="462">
        <v>13</v>
      </c>
      <c r="P32" s="462"/>
      <c r="Q32" s="2"/>
      <c r="R32" s="2"/>
      <c r="S32" s="2"/>
    </row>
    <row r="33" spans="1:19">
      <c r="A33" s="451">
        <v>23</v>
      </c>
      <c r="B33" s="303">
        <f>o.a.rank!B33</f>
        <v>0</v>
      </c>
      <c r="C33" s="451">
        <f>o.a.rank!C33</f>
        <v>0</v>
      </c>
      <c r="G33" s="462">
        <v>14</v>
      </c>
      <c r="H33" s="462"/>
      <c r="I33" s="2"/>
      <c r="J33" s="2"/>
      <c r="K33" s="2"/>
      <c r="L33" s="463">
        <f t="shared" si="0"/>
        <v>0</v>
      </c>
      <c r="O33" s="462">
        <v>14</v>
      </c>
      <c r="P33" s="462"/>
      <c r="Q33" s="2"/>
      <c r="R33" s="2"/>
      <c r="S33" s="2"/>
    </row>
    <row r="34" spans="1:19">
      <c r="A34" s="451">
        <v>24</v>
      </c>
      <c r="B34" s="303">
        <f>o.a.rank!B34</f>
        <v>0</v>
      </c>
      <c r="C34" s="451">
        <f>o.a.rank!C34</f>
        <v>0</v>
      </c>
      <c r="G34" s="462">
        <v>15</v>
      </c>
      <c r="H34" s="462"/>
      <c r="I34" s="2"/>
      <c r="J34" s="2"/>
      <c r="K34" s="2"/>
      <c r="L34" s="463">
        <f t="shared" si="0"/>
        <v>0</v>
      </c>
      <c r="O34" s="462">
        <v>15</v>
      </c>
      <c r="P34" s="462"/>
      <c r="Q34" s="2"/>
      <c r="R34" s="2"/>
      <c r="S34" s="2"/>
    </row>
    <row r="35" spans="1:19">
      <c r="A35" s="451">
        <v>25</v>
      </c>
      <c r="B35" s="303">
        <f>o.a.rank!B35</f>
        <v>0</v>
      </c>
      <c r="C35" s="451">
        <f>o.a.rank!C35</f>
        <v>0</v>
      </c>
      <c r="G35" s="462">
        <v>16</v>
      </c>
      <c r="H35" s="462"/>
      <c r="I35" s="2"/>
      <c r="J35" s="2"/>
      <c r="K35" s="2"/>
      <c r="L35" s="463">
        <f t="shared" si="0"/>
        <v>0</v>
      </c>
      <c r="O35" s="462">
        <v>16</v>
      </c>
      <c r="P35" s="462"/>
      <c r="Q35" s="2"/>
      <c r="R35" s="2"/>
      <c r="S35" s="2"/>
    </row>
    <row r="36" spans="1:19">
      <c r="A36" s="451">
        <v>26</v>
      </c>
      <c r="B36" s="303">
        <f>o.a.rank!B36</f>
        <v>0</v>
      </c>
      <c r="C36" s="451">
        <f>o.a.rank!C36</f>
        <v>0</v>
      </c>
      <c r="G36" s="464"/>
      <c r="H36" s="464"/>
      <c r="I36" s="31"/>
      <c r="J36" s="31"/>
      <c r="K36" s="31"/>
      <c r="L36" s="465"/>
      <c r="O36" s="464"/>
      <c r="P36" s="464"/>
    </row>
    <row r="37" spans="1:19">
      <c r="A37" s="451">
        <v>27</v>
      </c>
      <c r="B37" s="303">
        <f>o.a.rank!B37</f>
        <v>0</v>
      </c>
      <c r="C37" s="451">
        <f>o.a.rank!C37</f>
        <v>0</v>
      </c>
      <c r="G37" s="464"/>
      <c r="H37" s="464"/>
      <c r="I37" s="31"/>
      <c r="J37" s="31"/>
      <c r="K37" s="31"/>
      <c r="L37" s="465"/>
      <c r="O37" s="464"/>
      <c r="P37" s="464"/>
    </row>
    <row r="38" spans="1:19">
      <c r="A38" s="451">
        <v>28</v>
      </c>
      <c r="B38" s="303">
        <f>o.a.rank!B38</f>
        <v>0</v>
      </c>
      <c r="C38" s="451">
        <f>o.a.rank!C38</f>
        <v>0</v>
      </c>
      <c r="G38" s="464"/>
      <c r="H38" s="464"/>
      <c r="I38" s="31"/>
      <c r="J38" s="31"/>
      <c r="K38" s="31"/>
      <c r="L38" s="465"/>
      <c r="O38" s="464"/>
      <c r="P38" s="464"/>
    </row>
    <row r="39" spans="1:19">
      <c r="A39" s="451">
        <v>29</v>
      </c>
      <c r="B39" s="303">
        <f>o.a.rank!B39</f>
        <v>0</v>
      </c>
      <c r="C39" s="451">
        <f>o.a.rank!C39</f>
        <v>0</v>
      </c>
      <c r="G39" s="464"/>
      <c r="H39" s="464"/>
      <c r="I39" s="31"/>
      <c r="J39" s="31"/>
      <c r="K39" s="31"/>
      <c r="L39" s="465"/>
      <c r="O39" s="464"/>
      <c r="P39" s="464"/>
    </row>
    <row r="40" spans="1:19">
      <c r="A40" s="451">
        <v>30</v>
      </c>
      <c r="B40" s="303">
        <f>o.a.rank!B40</f>
        <v>0</v>
      </c>
      <c r="C40" s="451">
        <f>o.a.rank!C40</f>
        <v>0</v>
      </c>
      <c r="G40" s="464"/>
      <c r="H40" s="464"/>
      <c r="I40" s="31"/>
      <c r="J40" s="31"/>
      <c r="K40" s="31"/>
      <c r="L40" s="465"/>
      <c r="O40" s="464"/>
      <c r="P40" s="464"/>
    </row>
    <row r="41" spans="1:19">
      <c r="A41" s="451">
        <v>31</v>
      </c>
      <c r="B41" s="303">
        <f>o.a.rank!B41</f>
        <v>0</v>
      </c>
      <c r="C41" s="451">
        <f>o.a.rank!C41</f>
        <v>0</v>
      </c>
      <c r="G41" s="464"/>
      <c r="H41" s="464"/>
      <c r="I41" s="31"/>
      <c r="J41" s="31"/>
      <c r="K41" s="31"/>
      <c r="L41" s="465"/>
      <c r="O41" s="464"/>
      <c r="P41" s="464"/>
    </row>
    <row r="42" spans="1:19">
      <c r="A42" s="451">
        <v>32</v>
      </c>
      <c r="B42" s="303">
        <f>o.a.rank!B42</f>
        <v>0</v>
      </c>
      <c r="C42" s="451">
        <f>o.a.rank!C42</f>
        <v>0</v>
      </c>
      <c r="G42" s="464"/>
      <c r="H42" s="464"/>
      <c r="I42" s="31"/>
      <c r="J42" s="31"/>
      <c r="K42" s="31"/>
      <c r="L42" s="465"/>
      <c r="O42" s="464"/>
      <c r="P42" s="464"/>
    </row>
    <row r="43" spans="1:19">
      <c r="A43" s="451">
        <v>33</v>
      </c>
      <c r="B43" s="303">
        <f>o.a.rank!B43</f>
        <v>0</v>
      </c>
      <c r="C43" s="451">
        <f>o.a.rank!C43</f>
        <v>0</v>
      </c>
      <c r="G43" s="464"/>
      <c r="H43" s="464"/>
      <c r="I43" s="31"/>
      <c r="J43" s="31"/>
      <c r="K43" s="31"/>
      <c r="L43" s="465"/>
      <c r="O43" s="464"/>
      <c r="P43" s="464"/>
    </row>
    <row r="44" spans="1:19">
      <c r="A44" s="451">
        <v>34</v>
      </c>
      <c r="B44" s="303">
        <f>o.a.rank!B44</f>
        <v>0</v>
      </c>
      <c r="C44" s="451">
        <f>o.a.rank!C44</f>
        <v>0</v>
      </c>
      <c r="G44" s="464"/>
      <c r="H44" s="464"/>
      <c r="I44" s="31"/>
      <c r="J44" s="31"/>
      <c r="K44" s="31"/>
      <c r="L44" s="465"/>
      <c r="O44" s="464"/>
      <c r="P44" s="464"/>
    </row>
    <row r="45" spans="1:19">
      <c r="A45" s="451">
        <v>35</v>
      </c>
      <c r="B45" s="303">
        <f>o.a.rank!B45</f>
        <v>0</v>
      </c>
      <c r="C45" s="451">
        <f>o.a.rank!C45</f>
        <v>0</v>
      </c>
      <c r="G45" s="464"/>
      <c r="H45" s="464"/>
      <c r="I45" s="31"/>
      <c r="J45" s="31"/>
      <c r="K45" s="31"/>
      <c r="L45" s="465"/>
      <c r="O45" s="464"/>
      <c r="P45" s="464"/>
    </row>
    <row r="46" spans="1:19">
      <c r="A46" s="451">
        <v>36</v>
      </c>
      <c r="B46" s="303">
        <f>o.a.rank!B46</f>
        <v>0</v>
      </c>
      <c r="C46" s="451">
        <f>o.a.rank!C46</f>
        <v>0</v>
      </c>
      <c r="G46" s="464"/>
      <c r="H46" s="464"/>
      <c r="I46" s="31"/>
      <c r="J46" s="31"/>
      <c r="K46" s="31"/>
      <c r="L46" s="465"/>
      <c r="O46" s="464"/>
      <c r="P46" s="464"/>
    </row>
    <row r="47" spans="1:19">
      <c r="A47" s="451">
        <v>37</v>
      </c>
      <c r="B47" s="303">
        <f>o.a.rank!B47</f>
        <v>0</v>
      </c>
      <c r="C47" s="451">
        <f>o.a.rank!C47</f>
        <v>0</v>
      </c>
      <c r="G47" s="464"/>
      <c r="H47" s="464"/>
      <c r="I47" s="31"/>
      <c r="J47" s="31"/>
      <c r="K47" s="31"/>
      <c r="L47" s="465"/>
      <c r="O47" s="464"/>
      <c r="P47" s="464"/>
    </row>
    <row r="48" spans="1:19">
      <c r="A48" s="451">
        <v>38</v>
      </c>
      <c r="B48" s="303">
        <f>o.a.rank!B48</f>
        <v>0</v>
      </c>
      <c r="C48" s="451">
        <f>o.a.rank!C48</f>
        <v>0</v>
      </c>
      <c r="G48" s="464"/>
      <c r="H48" s="464"/>
      <c r="I48" s="31"/>
      <c r="J48" s="31"/>
      <c r="K48" s="31"/>
      <c r="L48" s="465"/>
      <c r="O48" s="464"/>
      <c r="P48" s="464"/>
    </row>
    <row r="49" spans="1:16">
      <c r="A49" s="451">
        <v>39</v>
      </c>
      <c r="B49" s="303">
        <f>o.a.rank!B49</f>
        <v>0</v>
      </c>
      <c r="C49" s="451">
        <f>o.a.rank!C49</f>
        <v>0</v>
      </c>
      <c r="G49" s="464"/>
      <c r="H49" s="464"/>
      <c r="I49" s="31"/>
      <c r="J49" s="31"/>
      <c r="K49" s="31"/>
      <c r="L49" s="465"/>
      <c r="O49" s="464"/>
      <c r="P49" s="464"/>
    </row>
    <row r="50" spans="1:16">
      <c r="A50" s="451">
        <v>40</v>
      </c>
      <c r="B50" s="303">
        <f>o.a.rank!B50</f>
        <v>0</v>
      </c>
      <c r="C50" s="451">
        <f>o.a.rank!C50</f>
        <v>0</v>
      </c>
      <c r="G50" s="464"/>
      <c r="H50" s="464"/>
      <c r="I50" s="31"/>
      <c r="J50" s="31"/>
      <c r="K50" s="31"/>
      <c r="L50" s="465"/>
      <c r="O50" s="464"/>
      <c r="P50" s="464"/>
    </row>
    <row r="51" spans="1:16">
      <c r="A51" s="451">
        <v>41</v>
      </c>
      <c r="B51" s="303">
        <f>o.a.rank!B51</f>
        <v>0</v>
      </c>
      <c r="C51" s="451">
        <f>o.a.rank!C51</f>
        <v>0</v>
      </c>
      <c r="G51" s="464"/>
      <c r="H51" s="464"/>
      <c r="I51" s="31"/>
      <c r="J51" s="31"/>
      <c r="K51" s="31"/>
      <c r="L51" s="465"/>
      <c r="O51" s="464"/>
      <c r="P51" s="464"/>
    </row>
    <row r="52" spans="1:16">
      <c r="A52" s="451">
        <v>42</v>
      </c>
      <c r="B52" s="303">
        <f>o.a.rank!B52</f>
        <v>0</v>
      </c>
      <c r="C52" s="451">
        <f>o.a.rank!C52</f>
        <v>0</v>
      </c>
      <c r="G52" s="464"/>
      <c r="H52" s="464"/>
      <c r="I52" s="31"/>
      <c r="J52" s="31"/>
      <c r="K52" s="31"/>
      <c r="L52" s="465"/>
      <c r="O52" s="464"/>
      <c r="P52" s="464"/>
    </row>
    <row r="53" spans="1:16">
      <c r="A53" s="451">
        <v>43</v>
      </c>
      <c r="B53" s="303">
        <f>o.a.rank!B53</f>
        <v>0</v>
      </c>
      <c r="C53" s="451">
        <f>o.a.rank!C53</f>
        <v>0</v>
      </c>
      <c r="G53" s="464"/>
      <c r="H53" s="464"/>
      <c r="I53" s="31"/>
      <c r="J53" s="31"/>
      <c r="K53" s="31"/>
      <c r="L53" s="465"/>
      <c r="O53" s="464"/>
      <c r="P53" s="464"/>
    </row>
    <row r="54" spans="1:16">
      <c r="A54" s="451">
        <v>44</v>
      </c>
      <c r="B54" s="303">
        <f>o.a.rank!B54</f>
        <v>0</v>
      </c>
      <c r="C54" s="451">
        <f>o.a.rank!C54</f>
        <v>0</v>
      </c>
      <c r="G54" s="464"/>
      <c r="H54" s="464"/>
      <c r="I54" s="31"/>
      <c r="J54" s="31"/>
      <c r="K54" s="31"/>
      <c r="L54" s="465"/>
      <c r="O54" s="464"/>
      <c r="P54" s="464"/>
    </row>
    <row r="55" spans="1:16">
      <c r="A55" s="451">
        <v>45</v>
      </c>
      <c r="B55" s="303">
        <f>o.a.rank!B55</f>
        <v>0</v>
      </c>
      <c r="C55" s="451">
        <f>o.a.rank!C55</f>
        <v>0</v>
      </c>
      <c r="G55" s="464"/>
      <c r="H55" s="464"/>
      <c r="I55" s="31"/>
      <c r="J55" s="31"/>
      <c r="K55" s="31"/>
      <c r="L55" s="465"/>
      <c r="O55" s="464"/>
      <c r="P55" s="464"/>
    </row>
    <row r="56" spans="1:16">
      <c r="A56" s="451">
        <v>46</v>
      </c>
      <c r="B56" s="303">
        <f>o.a.rank!B56</f>
        <v>0</v>
      </c>
      <c r="C56" s="451">
        <f>o.a.rank!C56</f>
        <v>0</v>
      </c>
    </row>
    <row r="57" spans="1:16">
      <c r="A57" s="81"/>
      <c r="B57" s="82"/>
      <c r="C57" s="81"/>
    </row>
    <row r="58" spans="1:16">
      <c r="B58" s="249" t="s">
        <v>159</v>
      </c>
      <c r="C58" s="55" t="s">
        <v>112</v>
      </c>
    </row>
    <row r="59" spans="1:16">
      <c r="A59" s="228" t="s">
        <v>110</v>
      </c>
      <c r="C59" s="214" t="s">
        <v>161</v>
      </c>
    </row>
    <row r="60" spans="1:16">
      <c r="A60" s="81"/>
      <c r="B60" s="239"/>
      <c r="C60" s="214"/>
    </row>
    <row r="61" spans="1:16">
      <c r="A61" s="81"/>
      <c r="B61" s="31"/>
      <c r="C61" s="81"/>
    </row>
  </sheetData>
  <mergeCells count="10">
    <mergeCell ref="Q18:S18"/>
    <mergeCell ref="H18:H19"/>
    <mergeCell ref="I18:K18"/>
    <mergeCell ref="O18:O19"/>
    <mergeCell ref="P18:P19"/>
    <mergeCell ref="G18:G19"/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U58"/>
  <sheetViews>
    <sheetView showGridLines="0" view="pageLayout" topLeftCell="A33" zoomScale="69" zoomScaleSheetLayoutView="51" zoomScalePageLayoutView="69" workbookViewId="0">
      <selection activeCell="G10" sqref="G10"/>
    </sheetView>
  </sheetViews>
  <sheetFormatPr defaultColWidth="4" defaultRowHeight="18"/>
  <cols>
    <col min="1" max="1" width="5.7109375" style="106" customWidth="1"/>
    <col min="2" max="2" width="19" style="52" customWidth="1"/>
    <col min="3" max="3" width="5.42578125" style="52" bestFit="1" customWidth="1"/>
    <col min="4" max="4" width="5.42578125" style="52" customWidth="1"/>
    <col min="5" max="5" width="4" style="52"/>
    <col min="6" max="6" width="4.85546875" style="52" customWidth="1"/>
    <col min="7" max="7" width="6.42578125" style="52" customWidth="1"/>
    <col min="8" max="8" width="19.42578125" style="52" customWidth="1"/>
    <col min="9" max="9" width="4.140625" style="52" customWidth="1"/>
    <col min="10" max="10" width="5.85546875" style="52" customWidth="1"/>
    <col min="11" max="11" width="4" style="52"/>
    <col min="12" max="12" width="4.85546875" style="52" customWidth="1"/>
    <col min="13" max="13" width="6.42578125" style="52" customWidth="1"/>
    <col min="14" max="14" width="19.42578125" style="52" customWidth="1"/>
    <col min="15" max="15" width="4.140625" style="52" customWidth="1"/>
    <col min="16" max="16" width="5.5703125" style="52" customWidth="1"/>
    <col min="17" max="17" width="4" style="52"/>
    <col min="18" max="18" width="4.85546875" style="52" customWidth="1"/>
    <col min="19" max="19" width="6.42578125" style="52" customWidth="1"/>
    <col min="20" max="20" width="19.42578125" style="52" customWidth="1"/>
    <col min="21" max="16384" width="4" style="52"/>
  </cols>
  <sheetData>
    <row r="1" spans="1:21" s="243" customFormat="1" ht="27">
      <c r="A1" s="695"/>
      <c r="B1" s="695"/>
      <c r="C1" s="695"/>
      <c r="D1" s="695"/>
      <c r="E1" s="695"/>
      <c r="F1" s="695"/>
    </row>
    <row r="2" spans="1:21" s="243" customFormat="1" ht="20.25">
      <c r="A2" s="696"/>
      <c r="B2" s="696"/>
      <c r="C2" s="696"/>
      <c r="D2" s="696"/>
      <c r="E2" s="696"/>
      <c r="F2" s="696"/>
    </row>
    <row r="3" spans="1:21" s="243" customFormat="1" ht="20.25">
      <c r="A3" s="696"/>
      <c r="B3" s="696"/>
      <c r="C3" s="696"/>
      <c r="D3" s="696"/>
      <c r="E3" s="696"/>
      <c r="F3" s="696"/>
    </row>
    <row r="4" spans="1:21" s="243" customFormat="1" ht="20.25">
      <c r="A4" s="696"/>
      <c r="B4" s="696"/>
      <c r="C4" s="696"/>
      <c r="D4" s="696"/>
      <c r="E4" s="696"/>
      <c r="F4" s="696"/>
    </row>
    <row r="5" spans="1:21" s="243" customFormat="1" ht="18.75">
      <c r="A5" s="260"/>
      <c r="B5" s="244"/>
      <c r="C5" s="244"/>
      <c r="D5" s="247"/>
      <c r="E5" s="247"/>
      <c r="F5" s="244"/>
    </row>
    <row r="6" spans="1:21" s="243" customFormat="1">
      <c r="A6" s="366"/>
      <c r="B6" s="8"/>
      <c r="C6" s="8"/>
      <c r="D6" s="8"/>
      <c r="E6" s="8"/>
      <c r="F6" s="8"/>
      <c r="G6" s="244"/>
    </row>
    <row r="7" spans="1:21" s="243" customFormat="1" ht="18.75">
      <c r="A7" s="260"/>
      <c r="B7" s="244"/>
      <c r="C7" s="244"/>
      <c r="D7" s="247"/>
    </row>
    <row r="8" spans="1:21" s="243" customFormat="1" ht="20.25" customHeight="1" thickBot="1">
      <c r="A8" s="369"/>
      <c r="B8" s="245"/>
      <c r="C8" s="245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</row>
    <row r="9" spans="1:21" ht="22.5" customHeight="1" thickTop="1">
      <c r="A9" s="370"/>
      <c r="B9" s="457"/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</row>
    <row r="10" spans="1:21" ht="35.25" customHeight="1">
      <c r="A10" s="569"/>
      <c r="B10" s="569"/>
      <c r="C10" s="569"/>
      <c r="D10" s="569"/>
      <c r="E10" s="569"/>
      <c r="F10" s="569"/>
      <c r="G10" s="569" t="str">
        <f>'Name List'!B9</f>
        <v>MEN'S EPEE</v>
      </c>
      <c r="I10" s="569" t="s">
        <v>297</v>
      </c>
      <c r="J10" s="569"/>
      <c r="K10" s="569"/>
      <c r="L10" s="569"/>
      <c r="M10" s="569"/>
      <c r="N10" s="569"/>
      <c r="O10" s="569"/>
      <c r="P10" s="569"/>
      <c r="Q10" s="569"/>
      <c r="R10" s="569"/>
      <c r="S10" s="569"/>
      <c r="T10" s="569"/>
      <c r="U10" s="569"/>
    </row>
    <row r="11" spans="1:21" ht="23.25" customHeight="1">
      <c r="A11" s="371"/>
      <c r="B11" s="456"/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6"/>
      <c r="P11" s="456"/>
      <c r="Q11" s="456"/>
      <c r="R11" s="703" t="s">
        <v>12</v>
      </c>
      <c r="S11" s="703"/>
      <c r="T11" s="703" t="str">
        <f>Pool!V9</f>
        <v>30.11.19</v>
      </c>
      <c r="U11" s="703"/>
    </row>
    <row r="12" spans="1:21" ht="15.75" customHeight="1">
      <c r="A12" s="370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</row>
    <row r="13" spans="1:21" ht="35.25" customHeight="1">
      <c r="A13" s="197">
        <v>1</v>
      </c>
      <c r="B13" s="303">
        <f>'Team Ranking'!P20</f>
        <v>0</v>
      </c>
      <c r="C13" s="211"/>
      <c r="D13" s="211"/>
      <c r="E13" s="241"/>
      <c r="F13" s="55"/>
      <c r="G13" s="241"/>
      <c r="H13" s="241"/>
      <c r="I13" s="55"/>
      <c r="J13" s="55"/>
      <c r="K13" s="241"/>
      <c r="L13" s="55"/>
      <c r="M13" s="241"/>
      <c r="N13" s="241"/>
      <c r="O13" s="55"/>
      <c r="P13" s="55"/>
      <c r="Q13" s="241"/>
      <c r="R13" s="55"/>
      <c r="S13" s="241"/>
      <c r="T13" s="241"/>
    </row>
    <row r="14" spans="1:21" ht="35.25" customHeight="1">
      <c r="A14" s="458"/>
      <c r="B14" s="137"/>
      <c r="C14" s="55"/>
      <c r="D14" s="55"/>
      <c r="E14" s="241"/>
      <c r="F14" s="211"/>
      <c r="G14" s="302"/>
      <c r="H14" s="136"/>
      <c r="I14" s="211"/>
      <c r="J14" s="211"/>
      <c r="K14" s="241"/>
      <c r="L14" s="55"/>
      <c r="M14" s="241"/>
      <c r="N14" s="241"/>
      <c r="O14" s="55"/>
      <c r="P14" s="55"/>
      <c r="Q14" s="241"/>
      <c r="R14" s="55"/>
      <c r="S14" s="241"/>
      <c r="T14" s="241"/>
    </row>
    <row r="15" spans="1:21" ht="35.25" customHeight="1">
      <c r="A15" s="197">
        <v>16</v>
      </c>
      <c r="B15" s="303">
        <f>'Team Ranking'!P35</f>
        <v>0</v>
      </c>
      <c r="C15" s="211"/>
      <c r="D15" s="211"/>
      <c r="E15" s="241"/>
      <c r="F15" s="55"/>
      <c r="G15" s="241"/>
      <c r="H15" s="137"/>
      <c r="I15" s="55"/>
      <c r="J15" s="55"/>
      <c r="K15" s="241"/>
      <c r="L15" s="55"/>
      <c r="M15" s="241"/>
      <c r="N15" s="241"/>
      <c r="O15" s="55"/>
      <c r="P15" s="55"/>
      <c r="Q15" s="241"/>
      <c r="R15" s="55"/>
      <c r="S15" s="241"/>
      <c r="T15" s="241"/>
    </row>
    <row r="16" spans="1:21" ht="35.25" customHeight="1">
      <c r="A16" s="458"/>
      <c r="B16" s="137"/>
      <c r="C16" s="55"/>
      <c r="D16" s="55"/>
      <c r="E16" s="241"/>
      <c r="F16" s="55"/>
      <c r="G16" s="241"/>
      <c r="H16" s="137"/>
      <c r="I16" s="55"/>
      <c r="J16" s="55"/>
      <c r="K16" s="241"/>
      <c r="L16" s="211"/>
      <c r="M16" s="302"/>
      <c r="N16" s="136"/>
      <c r="O16" s="211"/>
      <c r="P16" s="211"/>
      <c r="Q16" s="241"/>
      <c r="R16" s="55"/>
      <c r="S16" s="241"/>
      <c r="T16" s="241"/>
    </row>
    <row r="17" spans="1:20" ht="35.25" customHeight="1">
      <c r="A17" s="197">
        <v>9</v>
      </c>
      <c r="B17" s="303">
        <f>'Team Ranking'!P28</f>
        <v>0</v>
      </c>
      <c r="C17" s="211"/>
      <c r="D17" s="211"/>
      <c r="E17" s="241"/>
      <c r="F17" s="55"/>
      <c r="G17" s="241"/>
      <c r="H17" s="137"/>
      <c r="I17" s="55"/>
      <c r="J17" s="55"/>
      <c r="K17" s="241"/>
      <c r="L17" s="55"/>
      <c r="M17" s="241"/>
      <c r="N17" s="137"/>
      <c r="O17" s="55"/>
      <c r="P17" s="55"/>
      <c r="Q17" s="241"/>
      <c r="R17" s="55"/>
      <c r="S17" s="241"/>
      <c r="T17" s="241"/>
    </row>
    <row r="18" spans="1:20" ht="35.25" customHeight="1">
      <c r="A18" s="458"/>
      <c r="B18" s="137"/>
      <c r="C18" s="55"/>
      <c r="D18" s="55"/>
      <c r="E18" s="241"/>
      <c r="F18" s="211"/>
      <c r="G18" s="302"/>
      <c r="H18" s="136"/>
      <c r="I18" s="211"/>
      <c r="J18" s="211"/>
      <c r="K18" s="241"/>
      <c r="L18" s="55"/>
      <c r="M18" s="241"/>
      <c r="N18" s="137"/>
      <c r="O18" s="55"/>
      <c r="P18" s="55"/>
      <c r="Q18" s="241"/>
      <c r="R18" s="55"/>
      <c r="S18" s="241"/>
      <c r="T18" s="241"/>
    </row>
    <row r="19" spans="1:20" ht="35.25" customHeight="1">
      <c r="A19" s="197">
        <v>8</v>
      </c>
      <c r="B19" s="303">
        <f>'Team Ranking'!P27</f>
        <v>0</v>
      </c>
      <c r="C19" s="211"/>
      <c r="D19" s="211"/>
      <c r="E19" s="241"/>
      <c r="F19" s="55"/>
      <c r="G19" s="241"/>
      <c r="H19" s="137"/>
      <c r="I19" s="55"/>
      <c r="J19" s="55"/>
      <c r="K19" s="241"/>
      <c r="L19" s="55"/>
      <c r="M19" s="241"/>
      <c r="N19" s="137"/>
      <c r="O19" s="55"/>
      <c r="P19" s="55"/>
      <c r="Q19" s="241"/>
      <c r="R19" s="55"/>
      <c r="S19" s="241"/>
      <c r="T19" s="241"/>
    </row>
    <row r="20" spans="1:20" ht="35.25" customHeight="1">
      <c r="A20" s="458"/>
      <c r="B20" s="137"/>
      <c r="C20" s="55"/>
      <c r="D20" s="55"/>
      <c r="E20" s="241"/>
      <c r="F20" s="55"/>
      <c r="G20" s="241"/>
      <c r="H20" s="137"/>
      <c r="I20" s="55"/>
      <c r="J20" s="55"/>
      <c r="K20" s="241"/>
      <c r="L20" s="241"/>
      <c r="M20" s="241"/>
      <c r="N20" s="137"/>
      <c r="O20" s="55"/>
      <c r="P20" s="55"/>
      <c r="Q20" s="241"/>
      <c r="R20" s="211"/>
      <c r="S20" s="302"/>
      <c r="T20" s="136"/>
    </row>
    <row r="21" spans="1:20" ht="35.25" customHeight="1">
      <c r="A21" s="197">
        <v>5</v>
      </c>
      <c r="B21" s="303">
        <f>'Team Ranking'!P24</f>
        <v>0</v>
      </c>
      <c r="C21" s="211"/>
      <c r="D21" s="211"/>
      <c r="E21" s="241"/>
      <c r="F21" s="55"/>
      <c r="G21" s="241"/>
      <c r="H21" s="137"/>
      <c r="I21" s="55"/>
      <c r="J21" s="55"/>
      <c r="K21" s="241"/>
      <c r="L21" s="55"/>
      <c r="M21" s="241"/>
      <c r="N21" s="137"/>
      <c r="O21" s="55"/>
      <c r="P21" s="55"/>
      <c r="Q21" s="241"/>
      <c r="R21" s="55"/>
      <c r="S21" s="241"/>
      <c r="T21" s="241"/>
    </row>
    <row r="22" spans="1:20" ht="35.25" customHeight="1">
      <c r="A22" s="458"/>
      <c r="B22" s="137"/>
      <c r="C22" s="55"/>
      <c r="D22" s="55"/>
      <c r="E22" s="241"/>
      <c r="F22" s="211"/>
      <c r="G22" s="302"/>
      <c r="H22" s="136"/>
      <c r="I22" s="211"/>
      <c r="J22" s="211"/>
      <c r="K22" s="241"/>
      <c r="L22" s="55"/>
      <c r="M22" s="241"/>
      <c r="N22" s="137"/>
      <c r="O22" s="55"/>
      <c r="P22" s="55"/>
      <c r="Q22" s="241"/>
      <c r="R22" s="55"/>
      <c r="S22" s="241"/>
      <c r="T22" s="241"/>
    </row>
    <row r="23" spans="1:20" ht="35.25" customHeight="1">
      <c r="A23" s="197">
        <v>12</v>
      </c>
      <c r="B23" s="303">
        <f>'Team Ranking'!P31</f>
        <v>0</v>
      </c>
      <c r="C23" s="211"/>
      <c r="D23" s="211"/>
      <c r="E23" s="241"/>
      <c r="F23" s="55"/>
      <c r="G23" s="241"/>
      <c r="H23" s="137"/>
      <c r="I23" s="55"/>
      <c r="J23" s="55"/>
      <c r="K23" s="241"/>
      <c r="L23" s="55"/>
      <c r="M23" s="241"/>
      <c r="N23" s="137"/>
      <c r="O23" s="55"/>
      <c r="P23" s="55"/>
      <c r="Q23" s="241"/>
      <c r="R23" s="55"/>
      <c r="S23" s="241"/>
      <c r="T23" s="241"/>
    </row>
    <row r="24" spans="1:20" ht="35.25" customHeight="1">
      <c r="A24" s="458"/>
      <c r="B24" s="137"/>
      <c r="C24" s="55"/>
      <c r="D24" s="55"/>
      <c r="E24" s="241"/>
      <c r="F24" s="241"/>
      <c r="G24" s="241"/>
      <c r="H24" s="138"/>
      <c r="I24" s="55"/>
      <c r="J24" s="55"/>
      <c r="K24" s="241"/>
      <c r="L24" s="211"/>
      <c r="M24" s="302"/>
      <c r="N24" s="136"/>
      <c r="O24" s="211"/>
      <c r="P24" s="211"/>
      <c r="Q24" s="241"/>
      <c r="R24" s="55"/>
      <c r="S24" s="241"/>
      <c r="T24" s="241"/>
    </row>
    <row r="25" spans="1:20" ht="35.25" customHeight="1">
      <c r="A25" s="197">
        <v>13</v>
      </c>
      <c r="B25" s="303">
        <f>'Team Ranking'!P32</f>
        <v>0</v>
      </c>
      <c r="C25" s="211"/>
      <c r="D25" s="211"/>
      <c r="E25" s="241"/>
      <c r="F25" s="55"/>
      <c r="G25" s="241"/>
      <c r="H25" s="137"/>
      <c r="I25" s="55"/>
      <c r="J25" s="55"/>
      <c r="K25" s="241"/>
      <c r="L25" s="55"/>
      <c r="M25" s="241"/>
      <c r="N25" s="241"/>
      <c r="O25" s="55"/>
      <c r="P25" s="55"/>
      <c r="Q25" s="241"/>
      <c r="R25" s="55"/>
      <c r="S25" s="241"/>
      <c r="T25" s="241"/>
    </row>
    <row r="26" spans="1:20" ht="35.25" customHeight="1">
      <c r="A26" s="458"/>
      <c r="B26" s="137"/>
      <c r="C26" s="55"/>
      <c r="D26" s="55"/>
      <c r="E26" s="241"/>
      <c r="F26" s="211"/>
      <c r="G26" s="302"/>
      <c r="H26" s="136"/>
      <c r="I26" s="211"/>
      <c r="J26" s="211"/>
      <c r="K26" s="241"/>
      <c r="L26" s="55"/>
      <c r="M26" s="241"/>
      <c r="N26" s="241"/>
      <c r="O26" s="55"/>
      <c r="P26" s="55"/>
      <c r="Q26" s="241"/>
      <c r="R26" s="55"/>
      <c r="S26" s="241"/>
      <c r="T26" s="241"/>
    </row>
    <row r="27" spans="1:20" ht="35.25" customHeight="1">
      <c r="A27" s="197">
        <v>4</v>
      </c>
      <c r="B27" s="303">
        <f>'Team Ranking'!P23</f>
        <v>0</v>
      </c>
      <c r="C27" s="211"/>
      <c r="D27" s="21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</row>
    <row r="28" spans="1:20" ht="35.25" customHeight="1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ht="35.25" customHeight="1">
      <c r="A29" s="197">
        <v>3</v>
      </c>
      <c r="B29" s="303">
        <f>'Team Ranking'!P22</f>
        <v>0</v>
      </c>
      <c r="C29" s="211"/>
      <c r="D29" s="211"/>
      <c r="E29" s="241"/>
      <c r="F29" s="55"/>
      <c r="G29" s="241"/>
      <c r="H29" s="241"/>
      <c r="I29" s="55"/>
      <c r="J29" s="55"/>
      <c r="K29" s="241"/>
      <c r="L29" s="55"/>
      <c r="M29" s="241"/>
      <c r="N29" s="241"/>
      <c r="O29" s="55"/>
      <c r="P29" s="55"/>
      <c r="Q29" s="241"/>
      <c r="R29" s="55"/>
      <c r="S29" s="241"/>
      <c r="T29" s="241"/>
    </row>
    <row r="30" spans="1:20" ht="35.25" customHeight="1">
      <c r="A30" s="458"/>
      <c r="B30" s="137"/>
      <c r="C30" s="55"/>
      <c r="D30" s="55"/>
      <c r="E30" s="241"/>
      <c r="F30" s="211"/>
      <c r="G30" s="302"/>
      <c r="H30" s="136"/>
      <c r="I30" s="211"/>
      <c r="J30" s="211"/>
      <c r="K30" s="241"/>
      <c r="L30" s="55"/>
      <c r="M30" s="241"/>
      <c r="N30" s="241"/>
      <c r="O30" s="55"/>
      <c r="P30" s="55"/>
      <c r="Q30" s="241"/>
      <c r="R30" s="55"/>
      <c r="S30" s="241"/>
      <c r="T30" s="241"/>
    </row>
    <row r="31" spans="1:20" ht="35.25" customHeight="1">
      <c r="A31" s="197">
        <v>14</v>
      </c>
      <c r="B31" s="303">
        <f>'Team Ranking'!P33</f>
        <v>0</v>
      </c>
      <c r="C31" s="211"/>
      <c r="D31" s="211"/>
      <c r="E31" s="241"/>
      <c r="F31" s="55"/>
      <c r="G31" s="241"/>
      <c r="H31" s="137"/>
      <c r="I31" s="55"/>
      <c r="J31" s="55"/>
      <c r="K31" s="241"/>
      <c r="L31" s="55"/>
      <c r="M31" s="241"/>
      <c r="N31" s="241"/>
      <c r="O31" s="55"/>
      <c r="P31" s="55"/>
      <c r="Q31" s="241"/>
      <c r="R31" s="55"/>
      <c r="S31" s="241"/>
      <c r="T31" s="241"/>
    </row>
    <row r="32" spans="1:20" ht="35.25" customHeight="1">
      <c r="A32" s="458"/>
      <c r="B32" s="137"/>
      <c r="C32" s="55"/>
      <c r="D32" s="55"/>
      <c r="E32" s="241"/>
      <c r="F32" s="55"/>
      <c r="G32" s="241"/>
      <c r="H32" s="137"/>
      <c r="I32" s="55"/>
      <c r="J32" s="55"/>
      <c r="K32" s="241"/>
      <c r="L32" s="211"/>
      <c r="M32" s="302"/>
      <c r="N32" s="136"/>
      <c r="O32" s="211"/>
      <c r="P32" s="211"/>
      <c r="Q32" s="241"/>
      <c r="R32" s="55"/>
      <c r="S32" s="241"/>
      <c r="T32" s="241"/>
    </row>
    <row r="33" spans="1:20" ht="35.25" customHeight="1">
      <c r="A33" s="197">
        <v>11</v>
      </c>
      <c r="B33" s="303">
        <f>'Team Ranking'!P30</f>
        <v>0</v>
      </c>
      <c r="C33" s="211"/>
      <c r="D33" s="211"/>
      <c r="E33" s="241"/>
      <c r="F33" s="55"/>
      <c r="G33" s="241"/>
      <c r="H33" s="137"/>
      <c r="I33" s="55"/>
      <c r="J33" s="55"/>
      <c r="K33" s="241"/>
      <c r="L33" s="55"/>
      <c r="M33" s="241"/>
      <c r="N33" s="137"/>
      <c r="O33" s="55"/>
      <c r="P33" s="55"/>
      <c r="Q33" s="241"/>
      <c r="R33" s="55"/>
      <c r="S33" s="241"/>
      <c r="T33" s="241"/>
    </row>
    <row r="34" spans="1:20" ht="35.25" customHeight="1">
      <c r="A34" s="458"/>
      <c r="B34" s="137"/>
      <c r="C34" s="55"/>
      <c r="D34" s="55"/>
      <c r="E34" s="241"/>
      <c r="F34" s="211"/>
      <c r="G34" s="302"/>
      <c r="H34" s="136"/>
      <c r="I34" s="211"/>
      <c r="J34" s="211"/>
      <c r="K34" s="241"/>
      <c r="L34" s="55"/>
      <c r="M34" s="241"/>
      <c r="N34" s="137"/>
      <c r="O34" s="55"/>
      <c r="P34" s="55"/>
      <c r="Q34" s="241"/>
      <c r="R34" s="55"/>
      <c r="S34" s="241"/>
      <c r="T34" s="241"/>
    </row>
    <row r="35" spans="1:20" ht="35.25" customHeight="1">
      <c r="A35" s="197">
        <v>6</v>
      </c>
      <c r="B35" s="303">
        <f>'Team Ranking'!P25</f>
        <v>0</v>
      </c>
      <c r="C35" s="211"/>
      <c r="D35" s="211"/>
      <c r="E35" s="241"/>
      <c r="F35" s="55"/>
      <c r="G35" s="241"/>
      <c r="H35" s="137"/>
      <c r="I35" s="55"/>
      <c r="J35" s="55"/>
      <c r="K35" s="241"/>
      <c r="L35" s="55"/>
      <c r="M35" s="241"/>
      <c r="N35" s="137"/>
      <c r="O35" s="55"/>
      <c r="P35" s="55"/>
      <c r="Q35" s="241"/>
      <c r="R35" s="55"/>
      <c r="S35" s="241"/>
      <c r="T35" s="241"/>
    </row>
    <row r="36" spans="1:20" ht="35.25" customHeight="1">
      <c r="A36" s="458"/>
      <c r="B36" s="137"/>
      <c r="C36" s="55"/>
      <c r="D36" s="55"/>
      <c r="E36" s="241"/>
      <c r="F36" s="55"/>
      <c r="G36" s="241"/>
      <c r="H36" s="137"/>
      <c r="I36" s="55"/>
      <c r="J36" s="55"/>
      <c r="K36" s="241"/>
      <c r="L36" s="241"/>
      <c r="M36" s="241"/>
      <c r="N36" s="137"/>
      <c r="O36" s="55"/>
      <c r="P36" s="55"/>
      <c r="Q36" s="241"/>
      <c r="R36" s="211"/>
      <c r="S36" s="302"/>
      <c r="T36" s="136"/>
    </row>
    <row r="37" spans="1:20" ht="35.25" customHeight="1">
      <c r="A37" s="197">
        <v>7</v>
      </c>
      <c r="B37" s="303">
        <f>'Team Ranking'!P26</f>
        <v>0</v>
      </c>
      <c r="C37" s="211"/>
      <c r="D37" s="211"/>
      <c r="E37" s="241"/>
      <c r="F37" s="55"/>
      <c r="G37" s="241"/>
      <c r="H37" s="137"/>
      <c r="I37" s="55"/>
      <c r="J37" s="55"/>
      <c r="K37" s="241"/>
      <c r="L37" s="55"/>
      <c r="M37" s="241"/>
      <c r="N37" s="137"/>
      <c r="O37" s="55"/>
      <c r="P37" s="55"/>
      <c r="Q37" s="241"/>
      <c r="R37" s="55"/>
      <c r="S37" s="241"/>
      <c r="T37" s="241"/>
    </row>
    <row r="38" spans="1:20" ht="35.25" customHeight="1">
      <c r="A38" s="458"/>
      <c r="B38" s="137"/>
      <c r="C38" s="55"/>
      <c r="D38" s="55"/>
      <c r="E38" s="241"/>
      <c r="F38" s="211"/>
      <c r="G38" s="302"/>
      <c r="H38" s="136"/>
      <c r="I38" s="211"/>
      <c r="J38" s="211"/>
      <c r="K38" s="241"/>
      <c r="L38" s="55"/>
      <c r="M38" s="241"/>
      <c r="N38" s="137"/>
      <c r="O38" s="55"/>
      <c r="P38" s="55"/>
      <c r="Q38" s="241"/>
      <c r="R38" s="55"/>
      <c r="S38" s="241"/>
      <c r="T38" s="241"/>
    </row>
    <row r="39" spans="1:20" ht="35.25" customHeight="1">
      <c r="A39" s="197">
        <v>10</v>
      </c>
      <c r="B39" s="303">
        <f>'Team Ranking'!P29</f>
        <v>0</v>
      </c>
      <c r="C39" s="211"/>
      <c r="D39" s="211"/>
      <c r="E39" s="241"/>
      <c r="F39" s="55"/>
      <c r="G39" s="241"/>
      <c r="H39" s="137"/>
      <c r="I39" s="55"/>
      <c r="J39" s="55"/>
      <c r="K39" s="241"/>
      <c r="L39" s="55"/>
      <c r="M39" s="241"/>
      <c r="N39" s="137"/>
      <c r="O39" s="55"/>
      <c r="P39" s="55"/>
      <c r="Q39" s="241"/>
      <c r="R39" s="55"/>
      <c r="S39" s="241"/>
      <c r="T39" s="241"/>
    </row>
    <row r="40" spans="1:20" ht="35.25" customHeight="1">
      <c r="A40" s="458"/>
      <c r="B40" s="137"/>
      <c r="C40" s="55"/>
      <c r="D40" s="55"/>
      <c r="E40" s="241"/>
      <c r="F40" s="241"/>
      <c r="G40" s="241"/>
      <c r="H40" s="138"/>
      <c r="I40" s="55"/>
      <c r="J40" s="55"/>
      <c r="K40" s="241"/>
      <c r="L40" s="211"/>
      <c r="M40" s="302"/>
      <c r="N40" s="136"/>
      <c r="O40" s="211"/>
      <c r="P40" s="211"/>
      <c r="Q40" s="241"/>
      <c r="R40" s="55"/>
      <c r="S40" s="241"/>
      <c r="T40" s="241"/>
    </row>
    <row r="41" spans="1:20" ht="35.25" customHeight="1">
      <c r="A41" s="197">
        <v>15</v>
      </c>
      <c r="B41" s="303">
        <f>'Team Ranking'!P34</f>
        <v>0</v>
      </c>
      <c r="C41" s="211"/>
      <c r="D41" s="211"/>
      <c r="E41" s="241"/>
      <c r="F41" s="55"/>
      <c r="G41" s="241"/>
      <c r="H41" s="137"/>
      <c r="I41" s="55"/>
      <c r="J41" s="55"/>
      <c r="K41" s="241"/>
      <c r="L41" s="55"/>
      <c r="M41" s="241"/>
      <c r="N41" s="241"/>
      <c r="O41" s="55"/>
      <c r="P41" s="55"/>
      <c r="Q41" s="241"/>
      <c r="R41" s="55"/>
      <c r="S41" s="241"/>
      <c r="T41" s="241"/>
    </row>
    <row r="42" spans="1:20" ht="35.25" customHeight="1">
      <c r="A42" s="458"/>
      <c r="B42" s="137"/>
      <c r="C42" s="55"/>
      <c r="D42" s="55"/>
      <c r="E42" s="241"/>
      <c r="F42" s="211"/>
      <c r="G42" s="302"/>
      <c r="H42" s="136"/>
      <c r="I42" s="211"/>
      <c r="J42" s="211"/>
      <c r="K42" s="241"/>
      <c r="L42" s="55"/>
      <c r="M42" s="241"/>
      <c r="N42" s="241"/>
      <c r="O42" s="55"/>
      <c r="P42" s="55"/>
      <c r="Q42" s="241"/>
      <c r="R42" s="55"/>
      <c r="S42" s="241"/>
      <c r="T42" s="241"/>
    </row>
    <row r="43" spans="1:20" ht="35.25" customHeight="1">
      <c r="A43" s="197">
        <v>2</v>
      </c>
      <c r="B43" s="303">
        <f>'Team Ranking'!P21</f>
        <v>0</v>
      </c>
      <c r="C43" s="211"/>
      <c r="D43" s="21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</row>
    <row r="44" spans="1:20" ht="22.5" customHeight="1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ht="27.75" customHeight="1">
      <c r="B45" s="762"/>
      <c r="C45" s="762"/>
      <c r="D45" s="762"/>
      <c r="E45" s="700" t="s">
        <v>45</v>
      </c>
      <c r="F45" s="701"/>
      <c r="G45" s="701"/>
      <c r="H45" s="701"/>
      <c r="I45" s="702"/>
      <c r="J45" s="54"/>
      <c r="K45" s="288"/>
      <c r="L45" s="700" t="s">
        <v>51</v>
      </c>
      <c r="M45" s="701"/>
      <c r="N45" s="701"/>
      <c r="O45" s="702"/>
      <c r="P45" s="700" t="s">
        <v>45</v>
      </c>
      <c r="Q45" s="701"/>
      <c r="R45" s="701"/>
      <c r="S45" s="701"/>
      <c r="T45" s="702"/>
    </row>
    <row r="46" spans="1:20" ht="35.25" customHeight="1">
      <c r="B46" s="763"/>
      <c r="C46" s="763"/>
      <c r="D46" s="763"/>
      <c r="E46" s="707"/>
      <c r="F46" s="708"/>
      <c r="G46" s="708"/>
      <c r="H46" s="708"/>
      <c r="I46" s="709"/>
      <c r="J46" s="54"/>
      <c r="K46" s="288"/>
      <c r="L46" s="710"/>
      <c r="M46" s="711"/>
      <c r="N46" s="711"/>
      <c r="O46" s="712"/>
      <c r="P46" s="452"/>
      <c r="Q46" s="453"/>
      <c r="R46" s="453"/>
      <c r="S46" s="453"/>
      <c r="T46" s="454"/>
    </row>
    <row r="47" spans="1:20" ht="35.25" customHeight="1">
      <c r="B47" s="759"/>
      <c r="C47" s="760"/>
      <c r="D47" s="761"/>
      <c r="E47" s="452"/>
      <c r="F47" s="453"/>
      <c r="G47" s="453"/>
      <c r="H47" s="453"/>
      <c r="I47" s="454"/>
      <c r="J47" s="54"/>
      <c r="K47" s="54"/>
      <c r="L47" s="455"/>
      <c r="M47" s="459"/>
      <c r="N47" s="459"/>
      <c r="O47" s="460"/>
      <c r="P47" s="452"/>
      <c r="Q47" s="453"/>
      <c r="R47" s="453"/>
      <c r="S47" s="453"/>
      <c r="T47" s="454"/>
    </row>
    <row r="48" spans="1:20" ht="35.25" customHeight="1"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2:20" ht="35.25" customHeight="1">
      <c r="B49" s="71"/>
      <c r="C49" s="71"/>
      <c r="D49" s="71"/>
      <c r="E49" s="71"/>
      <c r="F49" s="71"/>
      <c r="G49" s="71"/>
      <c r="H49" s="71"/>
      <c r="I49" s="71"/>
      <c r="J49" s="71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2:20" ht="35.25" customHeight="1"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2:20" ht="35.25" customHeight="1"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2:20" ht="35.25" customHeight="1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2:20" ht="35.25" customHeight="1"/>
    <row r="54" spans="2:20" ht="35.25" customHeight="1"/>
    <row r="55" spans="2:20" ht="35.25" customHeight="1"/>
    <row r="56" spans="2:20" ht="35.25" customHeight="1"/>
    <row r="57" spans="2:20" ht="35.25" customHeight="1"/>
    <row r="58" spans="2:20" ht="35.25" customHeight="1"/>
  </sheetData>
  <mergeCells count="14">
    <mergeCell ref="B47:D47"/>
    <mergeCell ref="B45:D45"/>
    <mergeCell ref="E45:I45"/>
    <mergeCell ref="L45:O45"/>
    <mergeCell ref="P45:T45"/>
    <mergeCell ref="B46:D46"/>
    <mergeCell ref="E46:I46"/>
    <mergeCell ref="L46:O46"/>
    <mergeCell ref="R11:S11"/>
    <mergeCell ref="T11:U11"/>
    <mergeCell ref="A1:F1"/>
    <mergeCell ref="A2:F2"/>
    <mergeCell ref="A3:F3"/>
    <mergeCell ref="A4:F4"/>
  </mergeCells>
  <printOptions horizontalCentered="1"/>
  <pageMargins left="0.59196428571428572" right="0.70866141732283505" top="0.74803149606299202" bottom="0.74803149606299202" header="0.31496062992126" footer="0.31496062992126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showGridLines="0" view="pageBreakPreview" topLeftCell="A12" zoomScale="50" zoomScaleNormal="68" zoomScaleSheetLayoutView="50" zoomScalePageLayoutView="68" workbookViewId="0">
      <selection activeCell="B39" sqref="B39"/>
    </sheetView>
  </sheetViews>
  <sheetFormatPr defaultColWidth="8.85546875" defaultRowHeight="24.95" customHeight="1"/>
  <cols>
    <col min="1" max="1" width="10.140625" style="3" customWidth="1"/>
    <col min="2" max="2" width="69.7109375" style="1" customWidth="1"/>
    <col min="3" max="4" width="11.28515625" style="69" customWidth="1"/>
    <col min="5" max="5" width="11.140625" style="69" customWidth="1"/>
    <col min="6" max="6" width="11.140625" style="70" customWidth="1"/>
    <col min="7" max="7" width="11.140625" style="3" customWidth="1"/>
    <col min="8" max="8" width="11.28515625" style="1" customWidth="1"/>
    <col min="9" max="9" width="13.85546875" style="1" customWidth="1"/>
    <col min="10" max="10" width="16" style="1" customWidth="1"/>
    <col min="11" max="16384" width="8.85546875" style="1"/>
  </cols>
  <sheetData>
    <row r="1" spans="1:10" s="72" customFormat="1" ht="24.95" customHeight="1">
      <c r="G1" s="78"/>
    </row>
    <row r="2" spans="1:10" s="72" customFormat="1" ht="19.5" customHeight="1">
      <c r="G2" s="78"/>
    </row>
    <row r="3" spans="1:10" s="72" customFormat="1" ht="19.5" customHeight="1">
      <c r="G3" s="78"/>
    </row>
    <row r="4" spans="1:10" s="72" customFormat="1" ht="19.5" customHeight="1">
      <c r="G4" s="78"/>
    </row>
    <row r="5" spans="1:10" s="72" customFormat="1" ht="19.5" customHeight="1">
      <c r="G5" s="78"/>
    </row>
    <row r="6" spans="1:10" s="72" customFormat="1" ht="19.5" customHeight="1">
      <c r="G6" s="78"/>
    </row>
    <row r="7" spans="1:10" s="72" customFormat="1" ht="20.25" customHeight="1">
      <c r="G7" s="78"/>
    </row>
    <row r="8" spans="1:10" s="72" customFormat="1" ht="19.5" customHeight="1">
      <c r="G8" s="78"/>
    </row>
    <row r="9" spans="1:10" s="72" customFormat="1" ht="19.5" customHeight="1">
      <c r="G9" s="78"/>
    </row>
    <row r="10" spans="1:10" s="72" customFormat="1" ht="19.5" customHeight="1">
      <c r="A10" s="74"/>
      <c r="B10" s="74"/>
      <c r="C10" s="74"/>
      <c r="D10" s="74"/>
      <c r="E10" s="74"/>
      <c r="F10" s="74"/>
      <c r="G10" s="79"/>
    </row>
    <row r="11" spans="1:10" s="72" customFormat="1" ht="24.95" customHeight="1" thickBot="1">
      <c r="A11" s="76"/>
      <c r="B11" s="76"/>
      <c r="C11" s="76"/>
      <c r="D11" s="76"/>
      <c r="E11" s="76"/>
      <c r="F11" s="76"/>
      <c r="G11" s="80"/>
      <c r="H11" s="76"/>
      <c r="I11" s="76"/>
      <c r="J11" s="76"/>
    </row>
    <row r="12" spans="1:10" ht="24.95" customHeight="1" thickTop="1">
      <c r="A12" s="600"/>
      <c r="B12" s="600"/>
      <c r="C12" s="600"/>
      <c r="D12" s="600"/>
      <c r="E12" s="600"/>
      <c r="F12" s="600"/>
      <c r="G12" s="600"/>
      <c r="H12" s="232"/>
      <c r="I12" s="232"/>
    </row>
    <row r="13" spans="1:10" ht="41.25" customHeight="1">
      <c r="A13" s="601" t="s">
        <v>155</v>
      </c>
      <c r="B13" s="601"/>
      <c r="C13" s="601"/>
      <c r="D13" s="601"/>
      <c r="E13" s="601"/>
      <c r="F13" s="601"/>
      <c r="G13" s="601"/>
      <c r="H13" s="601"/>
      <c r="I13" s="601"/>
      <c r="J13" s="601"/>
    </row>
    <row r="14" spans="1:10" ht="24.95" customHeight="1">
      <c r="A14" s="141"/>
      <c r="B14" s="141"/>
      <c r="C14" s="141"/>
      <c r="D14" s="141"/>
      <c r="E14" s="141"/>
      <c r="F14" s="141"/>
      <c r="G14" s="141"/>
      <c r="H14" s="141"/>
      <c r="I14" s="203"/>
    </row>
    <row r="15" spans="1:10" ht="24.95" customHeight="1">
      <c r="A15" s="602" t="s">
        <v>0</v>
      </c>
      <c r="B15" s="602" t="s">
        <v>85</v>
      </c>
      <c r="C15" s="604" t="s">
        <v>65</v>
      </c>
      <c r="D15" s="605"/>
      <c r="E15" s="605"/>
      <c r="F15" s="604" t="s">
        <v>66</v>
      </c>
      <c r="G15" s="605"/>
      <c r="H15" s="605"/>
      <c r="I15" s="606" t="s">
        <v>13</v>
      </c>
      <c r="J15" s="607"/>
    </row>
    <row r="16" spans="1:10" ht="24.95" customHeight="1">
      <c r="A16" s="603"/>
      <c r="B16" s="603"/>
      <c r="C16" s="171" t="s">
        <v>56</v>
      </c>
      <c r="D16" s="171" t="s">
        <v>1</v>
      </c>
      <c r="E16" s="171" t="s">
        <v>2</v>
      </c>
      <c r="F16" s="171" t="s">
        <v>56</v>
      </c>
      <c r="G16" s="171" t="s">
        <v>1</v>
      </c>
      <c r="H16" s="171" t="s">
        <v>2</v>
      </c>
      <c r="I16" s="174" t="s">
        <v>65</v>
      </c>
      <c r="J16" s="174" t="s">
        <v>66</v>
      </c>
    </row>
    <row r="17" spans="1:10" ht="24.95" customHeight="1">
      <c r="A17" s="175">
        <v>1</v>
      </c>
      <c r="B17" s="176" t="s">
        <v>87</v>
      </c>
      <c r="C17" s="175">
        <v>4</v>
      </c>
      <c r="D17" s="175">
        <v>4</v>
      </c>
      <c r="E17" s="175">
        <v>4</v>
      </c>
      <c r="F17" s="175">
        <v>4</v>
      </c>
      <c r="G17" s="175">
        <v>4</v>
      </c>
      <c r="H17" s="175">
        <v>4</v>
      </c>
      <c r="I17" s="174">
        <f>SUM(C17:E17)</f>
        <v>12</v>
      </c>
      <c r="J17" s="174">
        <f t="shared" ref="J17:J33" si="0">SUM(F17:H17)</f>
        <v>12</v>
      </c>
    </row>
    <row r="18" spans="1:10" ht="24.95" customHeight="1">
      <c r="A18" s="175">
        <v>2</v>
      </c>
      <c r="B18" s="176" t="s">
        <v>88</v>
      </c>
      <c r="C18" s="175" t="s">
        <v>22</v>
      </c>
      <c r="D18" s="175">
        <v>1</v>
      </c>
      <c r="E18" s="175" t="s">
        <v>22</v>
      </c>
      <c r="F18" s="175" t="s">
        <v>22</v>
      </c>
      <c r="G18" s="175" t="s">
        <v>22</v>
      </c>
      <c r="H18" s="175" t="s">
        <v>22</v>
      </c>
      <c r="I18" s="174">
        <f>SUM(C18:E18)</f>
        <v>1</v>
      </c>
      <c r="J18" s="174">
        <f t="shared" si="0"/>
        <v>0</v>
      </c>
    </row>
    <row r="19" spans="1:10" ht="24.95" customHeight="1">
      <c r="A19" s="175">
        <v>3</v>
      </c>
      <c r="B19" s="176" t="s">
        <v>93</v>
      </c>
      <c r="C19" s="175">
        <v>4</v>
      </c>
      <c r="D19" s="175">
        <v>4</v>
      </c>
      <c r="E19" s="175">
        <v>4</v>
      </c>
      <c r="F19" s="175">
        <v>4</v>
      </c>
      <c r="G19" s="175">
        <v>4</v>
      </c>
      <c r="H19" s="175">
        <v>4</v>
      </c>
      <c r="I19" s="174">
        <f t="shared" ref="I19:I33" si="1">SUM(C19:E19)</f>
        <v>12</v>
      </c>
      <c r="J19" s="174">
        <f t="shared" si="0"/>
        <v>12</v>
      </c>
    </row>
    <row r="20" spans="1:10" ht="24.95" customHeight="1">
      <c r="A20" s="175">
        <v>4</v>
      </c>
      <c r="B20" s="176" t="s">
        <v>94</v>
      </c>
      <c r="C20" s="175">
        <v>4</v>
      </c>
      <c r="D20" s="175">
        <v>4</v>
      </c>
      <c r="E20" s="175">
        <v>4</v>
      </c>
      <c r="F20" s="175">
        <v>4</v>
      </c>
      <c r="G20" s="175">
        <v>4</v>
      </c>
      <c r="H20" s="175">
        <v>4</v>
      </c>
      <c r="I20" s="174">
        <f t="shared" si="1"/>
        <v>12</v>
      </c>
      <c r="J20" s="174">
        <f t="shared" si="0"/>
        <v>12</v>
      </c>
    </row>
    <row r="21" spans="1:10" ht="24.95" customHeight="1">
      <c r="A21" s="175">
        <v>5</v>
      </c>
      <c r="B21" s="176" t="s">
        <v>95</v>
      </c>
      <c r="C21" s="175" t="s">
        <v>22</v>
      </c>
      <c r="D21" s="175">
        <v>1</v>
      </c>
      <c r="E21" s="175" t="s">
        <v>22</v>
      </c>
      <c r="F21" s="175" t="s">
        <v>22</v>
      </c>
      <c r="G21" s="175">
        <v>1</v>
      </c>
      <c r="H21" s="175">
        <v>2</v>
      </c>
      <c r="I21" s="174">
        <f t="shared" si="1"/>
        <v>1</v>
      </c>
      <c r="J21" s="174">
        <f t="shared" si="0"/>
        <v>3</v>
      </c>
    </row>
    <row r="22" spans="1:10" ht="24.95" customHeight="1">
      <c r="A22" s="175">
        <v>6</v>
      </c>
      <c r="B22" s="176" t="s">
        <v>96</v>
      </c>
      <c r="C22" s="175" t="s">
        <v>22</v>
      </c>
      <c r="D22" s="175" t="s">
        <v>22</v>
      </c>
      <c r="E22" s="175" t="s">
        <v>22</v>
      </c>
      <c r="F22" s="175">
        <v>4</v>
      </c>
      <c r="G22" s="175">
        <v>4</v>
      </c>
      <c r="H22" s="175">
        <v>4</v>
      </c>
      <c r="I22" s="174">
        <f t="shared" si="1"/>
        <v>0</v>
      </c>
      <c r="J22" s="174">
        <f t="shared" si="0"/>
        <v>12</v>
      </c>
    </row>
    <row r="23" spans="1:10" ht="24.95" customHeight="1">
      <c r="A23" s="175">
        <v>7</v>
      </c>
      <c r="B23" s="176" t="s">
        <v>97</v>
      </c>
      <c r="C23" s="175">
        <v>4</v>
      </c>
      <c r="D23" s="175">
        <v>4</v>
      </c>
      <c r="E23" s="175">
        <v>4</v>
      </c>
      <c r="F23" s="175">
        <v>4</v>
      </c>
      <c r="G23" s="175">
        <v>4</v>
      </c>
      <c r="H23" s="175">
        <v>4</v>
      </c>
      <c r="I23" s="174">
        <f t="shared" si="1"/>
        <v>12</v>
      </c>
      <c r="J23" s="174">
        <f t="shared" si="0"/>
        <v>12</v>
      </c>
    </row>
    <row r="24" spans="1:10" ht="24.95" customHeight="1">
      <c r="A24" s="175">
        <v>8</v>
      </c>
      <c r="B24" s="176" t="s">
        <v>99</v>
      </c>
      <c r="C24" s="175">
        <v>4</v>
      </c>
      <c r="D24" s="175">
        <v>4</v>
      </c>
      <c r="E24" s="175">
        <v>4</v>
      </c>
      <c r="F24" s="175">
        <v>4</v>
      </c>
      <c r="G24" s="175">
        <v>4</v>
      </c>
      <c r="H24" s="175">
        <v>4</v>
      </c>
      <c r="I24" s="174">
        <f t="shared" si="1"/>
        <v>12</v>
      </c>
      <c r="J24" s="174">
        <f t="shared" si="0"/>
        <v>12</v>
      </c>
    </row>
    <row r="25" spans="1:10" ht="24.95" customHeight="1">
      <c r="A25" s="175">
        <v>9</v>
      </c>
      <c r="B25" s="176" t="s">
        <v>98</v>
      </c>
      <c r="C25" s="175"/>
      <c r="D25" s="175">
        <v>3</v>
      </c>
      <c r="E25" s="175"/>
      <c r="F25" s="175"/>
      <c r="G25" s="175"/>
      <c r="H25" s="175"/>
      <c r="I25" s="174">
        <f t="shared" si="1"/>
        <v>3</v>
      </c>
      <c r="J25" s="174"/>
    </row>
    <row r="26" spans="1:10" ht="24.95" customHeight="1">
      <c r="A26" s="175">
        <v>10</v>
      </c>
      <c r="B26" s="176" t="s">
        <v>100</v>
      </c>
      <c r="C26" s="175">
        <v>4</v>
      </c>
      <c r="D26" s="175">
        <v>4</v>
      </c>
      <c r="E26" s="175">
        <v>4</v>
      </c>
      <c r="F26" s="175">
        <v>4</v>
      </c>
      <c r="G26" s="175">
        <v>4</v>
      </c>
      <c r="H26" s="175">
        <v>4</v>
      </c>
      <c r="I26" s="174">
        <f t="shared" si="1"/>
        <v>12</v>
      </c>
      <c r="J26" s="174">
        <f t="shared" si="0"/>
        <v>12</v>
      </c>
    </row>
    <row r="27" spans="1:10" ht="24.95" customHeight="1">
      <c r="A27" s="175">
        <v>11</v>
      </c>
      <c r="B27" s="176" t="s">
        <v>101</v>
      </c>
      <c r="C27" s="175" t="s">
        <v>22</v>
      </c>
      <c r="D27" s="175">
        <v>1</v>
      </c>
      <c r="E27" s="175">
        <v>1</v>
      </c>
      <c r="F27" s="175" t="s">
        <v>22</v>
      </c>
      <c r="G27" s="175" t="s">
        <v>22</v>
      </c>
      <c r="H27" s="175" t="s">
        <v>22</v>
      </c>
      <c r="I27" s="174">
        <f t="shared" si="1"/>
        <v>2</v>
      </c>
      <c r="J27" s="174">
        <f t="shared" si="0"/>
        <v>0</v>
      </c>
    </row>
    <row r="28" spans="1:10" ht="24.95" customHeight="1">
      <c r="A28" s="175">
        <v>12</v>
      </c>
      <c r="B28" s="176" t="s">
        <v>104</v>
      </c>
      <c r="C28" s="175" t="s">
        <v>22</v>
      </c>
      <c r="D28" s="175">
        <v>1</v>
      </c>
      <c r="E28" s="175">
        <v>2</v>
      </c>
      <c r="F28" s="175">
        <v>2</v>
      </c>
      <c r="G28" s="175">
        <v>1</v>
      </c>
      <c r="H28" s="175" t="s">
        <v>22</v>
      </c>
      <c r="I28" s="174">
        <f t="shared" si="1"/>
        <v>3</v>
      </c>
      <c r="J28" s="174">
        <f t="shared" si="0"/>
        <v>3</v>
      </c>
    </row>
    <row r="29" spans="1:10" ht="24.95" customHeight="1">
      <c r="A29" s="175">
        <v>13</v>
      </c>
      <c r="B29" s="176" t="s">
        <v>105</v>
      </c>
      <c r="C29" s="175">
        <v>4</v>
      </c>
      <c r="D29" s="175">
        <v>4</v>
      </c>
      <c r="E29" s="175">
        <v>4</v>
      </c>
      <c r="F29" s="175">
        <v>4</v>
      </c>
      <c r="G29" s="175">
        <v>4</v>
      </c>
      <c r="H29" s="175">
        <v>4</v>
      </c>
      <c r="I29" s="174">
        <f t="shared" si="1"/>
        <v>12</v>
      </c>
      <c r="J29" s="174">
        <f t="shared" si="0"/>
        <v>12</v>
      </c>
    </row>
    <row r="30" spans="1:10" ht="24.95" customHeight="1">
      <c r="A30" s="175">
        <v>14</v>
      </c>
      <c r="B30" s="176" t="s">
        <v>106</v>
      </c>
      <c r="C30" s="175">
        <v>4</v>
      </c>
      <c r="D30" s="175">
        <v>4</v>
      </c>
      <c r="E30" s="175">
        <v>4</v>
      </c>
      <c r="F30" s="175">
        <v>3</v>
      </c>
      <c r="G30" s="175">
        <v>3</v>
      </c>
      <c r="H30" s="175">
        <v>3</v>
      </c>
      <c r="I30" s="174">
        <f>SUM(C30:E30)</f>
        <v>12</v>
      </c>
      <c r="J30" s="174">
        <f t="shared" si="0"/>
        <v>9</v>
      </c>
    </row>
    <row r="31" spans="1:10" ht="24.95" customHeight="1">
      <c r="A31" s="175">
        <v>15</v>
      </c>
      <c r="B31" s="176" t="s">
        <v>142</v>
      </c>
      <c r="C31" s="175">
        <v>4</v>
      </c>
      <c r="D31" s="175">
        <v>4</v>
      </c>
      <c r="E31" s="175">
        <v>4</v>
      </c>
      <c r="F31" s="175">
        <v>4</v>
      </c>
      <c r="G31" s="175">
        <v>4</v>
      </c>
      <c r="H31" s="175">
        <v>4</v>
      </c>
      <c r="I31" s="174">
        <f t="shared" si="1"/>
        <v>12</v>
      </c>
      <c r="J31" s="174">
        <f t="shared" si="0"/>
        <v>12</v>
      </c>
    </row>
    <row r="32" spans="1:10" ht="24.95" customHeight="1">
      <c r="A32" s="175">
        <v>16</v>
      </c>
      <c r="B32" s="176" t="s">
        <v>107</v>
      </c>
      <c r="C32" s="175">
        <v>4</v>
      </c>
      <c r="D32" s="175">
        <v>4</v>
      </c>
      <c r="E32" s="175">
        <v>3</v>
      </c>
      <c r="F32" s="175">
        <v>4</v>
      </c>
      <c r="G32" s="175">
        <v>4</v>
      </c>
      <c r="H32" s="175">
        <v>3</v>
      </c>
      <c r="I32" s="174">
        <f>SUM(C32:E32)</f>
        <v>11</v>
      </c>
      <c r="J32" s="174">
        <f t="shared" si="0"/>
        <v>11</v>
      </c>
    </row>
    <row r="33" spans="1:10" ht="24.95" customHeight="1">
      <c r="A33" s="175">
        <v>17</v>
      </c>
      <c r="B33" s="176" t="s">
        <v>108</v>
      </c>
      <c r="C33" s="175"/>
      <c r="D33" s="175">
        <v>1</v>
      </c>
      <c r="E33" s="175"/>
      <c r="F33" s="175"/>
      <c r="G33" s="175">
        <v>1</v>
      </c>
      <c r="H33" s="175"/>
      <c r="I33" s="174">
        <f t="shared" si="1"/>
        <v>1</v>
      </c>
      <c r="J33" s="174">
        <f t="shared" si="0"/>
        <v>1</v>
      </c>
    </row>
    <row r="34" spans="1:10" ht="24.95" customHeight="1">
      <c r="A34" s="598" t="s">
        <v>13</v>
      </c>
      <c r="B34" s="599"/>
      <c r="C34" s="202">
        <f t="shared" ref="C34:J34" si="2">SUM(C17:C33)</f>
        <v>40</v>
      </c>
      <c r="D34" s="202">
        <f t="shared" si="2"/>
        <v>48</v>
      </c>
      <c r="E34" s="202">
        <f t="shared" si="2"/>
        <v>42</v>
      </c>
      <c r="F34" s="202">
        <f t="shared" si="2"/>
        <v>45</v>
      </c>
      <c r="G34" s="202">
        <f t="shared" si="2"/>
        <v>46</v>
      </c>
      <c r="H34" s="202">
        <f t="shared" si="2"/>
        <v>44</v>
      </c>
      <c r="I34" s="174">
        <f t="shared" si="2"/>
        <v>130</v>
      </c>
      <c r="J34" s="174">
        <f t="shared" si="2"/>
        <v>135</v>
      </c>
    </row>
    <row r="36" spans="1:10" ht="24.95" customHeight="1">
      <c r="H36" s="72"/>
      <c r="I36" s="233">
        <f>SUM(I34:J34)</f>
        <v>265</v>
      </c>
    </row>
    <row r="37" spans="1:10" ht="24.95" customHeight="1">
      <c r="H37" s="72"/>
      <c r="I37" s="72"/>
    </row>
  </sheetData>
  <mergeCells count="8">
    <mergeCell ref="A34:B34"/>
    <mergeCell ref="A12:G12"/>
    <mergeCell ref="A13:J13"/>
    <mergeCell ref="A15:A16"/>
    <mergeCell ref="B15:B16"/>
    <mergeCell ref="C15:E15"/>
    <mergeCell ref="F15:H15"/>
    <mergeCell ref="I15:J15"/>
  </mergeCells>
  <printOptions horizontalCentered="1"/>
  <pageMargins left="0.70866141732283505" right="0.70866141732283505" top="0.55118110236220497" bottom="0.55118110236220497" header="0.31496062992126" footer="0.31496062992126"/>
  <pageSetup paperSize="9" scale="64" orientation="landscape" r:id="rId1"/>
  <rowBreaks count="1" manualBreakCount="1">
    <brk id="35" max="9" man="1"/>
  </rowBreaks>
  <colBreaks count="1" manualBreakCount="1">
    <brk id="10" max="48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W150"/>
  <sheetViews>
    <sheetView showGridLines="0" view="pageBreakPreview" topLeftCell="A96" zoomScale="60" workbookViewId="0">
      <selection activeCell="W124" sqref="W124"/>
    </sheetView>
  </sheetViews>
  <sheetFormatPr defaultColWidth="5.140625" defaultRowHeight="28.35" customHeight="1"/>
  <cols>
    <col min="1" max="3" width="5.140625" style="239"/>
    <col min="4" max="4" width="5.140625" style="239" customWidth="1"/>
    <col min="5" max="6" width="5.140625" style="239"/>
    <col min="7" max="7" width="10.5703125" style="239" customWidth="1"/>
    <col min="8" max="21" width="5.140625" style="239"/>
    <col min="22" max="22" width="10.140625" style="239" customWidth="1"/>
    <col min="23" max="23" width="5.140625" style="239"/>
    <col min="24" max="24" width="5.85546875" style="239" customWidth="1"/>
    <col min="25" max="28" width="5.140625" style="239"/>
    <col min="29" max="29" width="5.140625" style="239" customWidth="1"/>
    <col min="30" max="31" width="5.140625" style="239"/>
    <col min="32" max="32" width="10.5703125" style="239" customWidth="1"/>
    <col min="33" max="42" width="5.140625" style="239"/>
    <col min="43" max="43" width="8.7109375" style="239" bestFit="1" customWidth="1"/>
    <col min="44" max="46" width="5.140625" style="239"/>
    <col min="47" max="47" width="10.140625" style="239" customWidth="1"/>
    <col min="48" max="48" width="5.140625" style="239"/>
    <col min="49" max="49" width="5.85546875" style="239" customWidth="1"/>
    <col min="50" max="16384" width="5.140625" style="239"/>
  </cols>
  <sheetData>
    <row r="1" spans="1:49" s="39" customFormat="1" ht="27.75" customHeight="1">
      <c r="A1" s="477"/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7"/>
      <c r="AV1" s="477"/>
      <c r="AW1" s="477"/>
    </row>
    <row r="2" spans="1:49" s="39" customFormat="1" ht="28.35" customHeight="1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  <c r="AL2" s="477"/>
      <c r="AM2" s="477"/>
      <c r="AN2" s="477"/>
      <c r="AO2" s="477"/>
      <c r="AP2" s="477"/>
      <c r="AQ2" s="477"/>
      <c r="AR2" s="477"/>
      <c r="AS2" s="477"/>
      <c r="AT2" s="477"/>
      <c r="AU2" s="477"/>
      <c r="AV2" s="477"/>
      <c r="AW2" s="477"/>
    </row>
    <row r="3" spans="1:49" s="39" customFormat="1" ht="28.35" customHeight="1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</row>
    <row r="4" spans="1:49" s="39" customFormat="1" ht="28.35" customHeight="1">
      <c r="A4" s="477"/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7"/>
      <c r="AO4" s="477"/>
      <c r="AP4" s="477"/>
      <c r="AQ4" s="477"/>
      <c r="AR4" s="477"/>
      <c r="AS4" s="477"/>
      <c r="AT4" s="477"/>
      <c r="AU4" s="477"/>
      <c r="AV4" s="477"/>
      <c r="AW4" s="477"/>
    </row>
    <row r="5" spans="1:49" s="243" customFormat="1" ht="15.75" customHeight="1" thickBot="1">
      <c r="A5" s="478"/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Z5" s="478"/>
      <c r="AA5" s="478"/>
      <c r="AB5" s="478"/>
      <c r="AC5" s="478"/>
      <c r="AD5" s="478"/>
      <c r="AE5" s="478"/>
      <c r="AF5" s="478"/>
      <c r="AG5" s="478"/>
      <c r="AH5" s="478"/>
      <c r="AI5" s="478"/>
      <c r="AJ5" s="478"/>
      <c r="AK5" s="478"/>
      <c r="AL5" s="478"/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478"/>
    </row>
    <row r="6" spans="1:49" ht="17.100000000000001" customHeight="1" thickTop="1">
      <c r="A6" s="570"/>
      <c r="B6" s="570"/>
      <c r="C6" s="570"/>
      <c r="D6" s="570"/>
      <c r="E6" s="570"/>
      <c r="F6" s="570"/>
      <c r="G6" s="570"/>
      <c r="H6" s="764" t="str">
        <f>'Name List'!B9</f>
        <v>MEN'S EPEE</v>
      </c>
      <c r="I6" s="764"/>
      <c r="J6" s="764"/>
      <c r="K6" s="764"/>
      <c r="L6" s="764"/>
      <c r="M6" s="766" t="s">
        <v>298</v>
      </c>
      <c r="N6" s="766"/>
      <c r="O6" s="766"/>
      <c r="P6" s="766"/>
      <c r="Q6" s="766"/>
      <c r="R6" s="766"/>
      <c r="S6" s="766"/>
      <c r="T6" s="766"/>
      <c r="U6" s="766"/>
      <c r="V6" s="766"/>
      <c r="W6" s="766"/>
      <c r="X6" s="570"/>
      <c r="Y6" s="560"/>
      <c r="Z6" s="570"/>
      <c r="AA6" s="570"/>
      <c r="AB6" s="570"/>
      <c r="AC6" s="570"/>
      <c r="AD6" s="570"/>
      <c r="AE6" s="570"/>
      <c r="AF6" s="570"/>
      <c r="AG6" s="764" t="str">
        <f>H6</f>
        <v>MEN'S EPEE</v>
      </c>
      <c r="AH6" s="764"/>
      <c r="AI6" s="764"/>
      <c r="AJ6" s="764"/>
      <c r="AK6" s="764"/>
      <c r="AL6" s="766" t="str">
        <f>M6</f>
        <v>TEAM COMPETITION - SCORE SHEET</v>
      </c>
      <c r="AM6" s="766"/>
      <c r="AN6" s="766"/>
      <c r="AO6" s="766"/>
      <c r="AP6" s="766"/>
      <c r="AQ6" s="766"/>
      <c r="AR6" s="766"/>
      <c r="AS6" s="766"/>
      <c r="AT6" s="766"/>
      <c r="AU6" s="766"/>
      <c r="AV6" s="570"/>
      <c r="AW6" s="570"/>
    </row>
    <row r="7" spans="1:49" ht="17.100000000000001" customHeight="1">
      <c r="A7" s="571"/>
      <c r="B7" s="571"/>
      <c r="C7" s="571"/>
      <c r="D7" s="571"/>
      <c r="E7" s="571"/>
      <c r="F7" s="571"/>
      <c r="G7" s="571"/>
      <c r="H7" s="765"/>
      <c r="I7" s="765"/>
      <c r="J7" s="765"/>
      <c r="K7" s="765"/>
      <c r="L7" s="765"/>
      <c r="M7" s="767"/>
      <c r="N7" s="767"/>
      <c r="O7" s="767"/>
      <c r="P7" s="767"/>
      <c r="Q7" s="767"/>
      <c r="R7" s="767"/>
      <c r="S7" s="767"/>
      <c r="T7" s="767"/>
      <c r="U7" s="767"/>
      <c r="V7" s="767"/>
      <c r="W7" s="767"/>
      <c r="X7" s="571"/>
      <c r="Y7" s="560"/>
      <c r="Z7" s="571"/>
      <c r="AA7" s="571"/>
      <c r="AB7" s="571"/>
      <c r="AC7" s="571"/>
      <c r="AD7" s="571"/>
      <c r="AE7" s="571"/>
      <c r="AF7" s="571"/>
      <c r="AG7" s="765"/>
      <c r="AH7" s="765"/>
      <c r="AI7" s="765"/>
      <c r="AJ7" s="765"/>
      <c r="AK7" s="765"/>
      <c r="AL7" s="767"/>
      <c r="AM7" s="767"/>
      <c r="AN7" s="767"/>
      <c r="AO7" s="767"/>
      <c r="AP7" s="767"/>
      <c r="AQ7" s="767"/>
      <c r="AR7" s="767"/>
      <c r="AS7" s="767"/>
      <c r="AT7" s="767"/>
      <c r="AU7" s="767"/>
      <c r="AV7" s="571"/>
      <c r="AW7" s="571"/>
    </row>
    <row r="8" spans="1:49" ht="17.100000000000001" customHeight="1">
      <c r="A8" s="556"/>
      <c r="B8" s="556"/>
      <c r="C8" s="556"/>
      <c r="D8" s="556"/>
      <c r="E8" s="556"/>
      <c r="F8" s="556"/>
      <c r="G8" s="556"/>
      <c r="H8" s="556"/>
      <c r="I8" s="556"/>
      <c r="J8" s="556"/>
      <c r="K8" s="556"/>
      <c r="L8" s="556"/>
      <c r="M8" s="556"/>
      <c r="N8" s="556"/>
      <c r="O8" s="556"/>
      <c r="P8" s="556"/>
      <c r="Q8" s="556"/>
      <c r="R8" s="556"/>
      <c r="S8" s="556"/>
      <c r="T8" s="556"/>
      <c r="U8" s="556"/>
      <c r="V8" s="556"/>
      <c r="W8" s="556"/>
      <c r="X8" s="556"/>
      <c r="Y8" s="529"/>
      <c r="Z8" s="556"/>
      <c r="AA8" s="556"/>
      <c r="AB8" s="556"/>
      <c r="AC8" s="556"/>
      <c r="AD8" s="556"/>
      <c r="AE8" s="556"/>
      <c r="AF8" s="556"/>
      <c r="AG8" s="556"/>
      <c r="AH8" s="556"/>
      <c r="AI8" s="556"/>
      <c r="AJ8" s="556"/>
      <c r="AK8" s="556"/>
      <c r="AL8" s="556"/>
      <c r="AM8" s="556"/>
      <c r="AN8" s="556"/>
      <c r="AO8" s="556"/>
      <c r="AP8" s="556"/>
      <c r="AQ8" s="556"/>
      <c r="AR8" s="556"/>
      <c r="AS8" s="556"/>
      <c r="AT8" s="556"/>
      <c r="AU8" s="556"/>
      <c r="AV8" s="556"/>
      <c r="AW8" s="556"/>
    </row>
    <row r="9" spans="1:49" ht="17.100000000000001" customHeight="1">
      <c r="A9" s="529"/>
      <c r="B9" s="502" t="s">
        <v>271</v>
      </c>
      <c r="C9" s="503"/>
      <c r="D9" s="504"/>
      <c r="E9" s="504"/>
      <c r="F9" s="503"/>
      <c r="G9" s="503"/>
      <c r="H9" s="503"/>
      <c r="I9" s="503"/>
      <c r="J9" s="503"/>
      <c r="K9" s="503"/>
      <c r="L9" s="505" t="s">
        <v>272</v>
      </c>
      <c r="M9" s="506"/>
      <c r="N9" s="506"/>
      <c r="O9" s="507"/>
      <c r="P9" s="506"/>
      <c r="Q9" s="506"/>
      <c r="R9" s="503"/>
      <c r="S9" s="508"/>
      <c r="T9" s="503"/>
      <c r="U9" s="509" t="s">
        <v>273</v>
      </c>
      <c r="V9" s="510" t="str">
        <f>Betde!T11</f>
        <v>30.11.19</v>
      </c>
      <c r="W9" s="511"/>
      <c r="X9" s="503"/>
      <c r="Y9" s="529"/>
      <c r="Z9" s="529"/>
      <c r="AA9" s="502" t="s">
        <v>271</v>
      </c>
      <c r="AB9" s="503"/>
      <c r="AC9" s="504"/>
      <c r="AD9" s="504"/>
      <c r="AE9" s="503"/>
      <c r="AF9" s="503"/>
      <c r="AG9" s="503"/>
      <c r="AH9" s="503"/>
      <c r="AI9" s="503"/>
      <c r="AJ9" s="503"/>
      <c r="AK9" s="505" t="s">
        <v>272</v>
      </c>
      <c r="AL9" s="506"/>
      <c r="AM9" s="506"/>
      <c r="AN9" s="507"/>
      <c r="AO9" s="506"/>
      <c r="AP9" s="506"/>
      <c r="AQ9" s="503"/>
      <c r="AR9" s="508"/>
      <c r="AS9" s="503"/>
      <c r="AT9" s="509" t="s">
        <v>273</v>
      </c>
      <c r="AU9" s="510" t="str">
        <f>V9</f>
        <v>30.11.19</v>
      </c>
      <c r="AV9" s="511"/>
      <c r="AW9" s="503"/>
    </row>
    <row r="10" spans="1:49" ht="17.100000000000001" customHeight="1">
      <c r="A10" s="529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12"/>
      <c r="Y10" s="529"/>
      <c r="Z10" s="529"/>
      <c r="AA10" s="503"/>
      <c r="AB10" s="503"/>
      <c r="AC10" s="503"/>
      <c r="AD10" s="503"/>
      <c r="AE10" s="503"/>
      <c r="AF10" s="503"/>
      <c r="AG10" s="503"/>
      <c r="AH10" s="503"/>
      <c r="AI10" s="503"/>
      <c r="AJ10" s="503"/>
      <c r="AK10" s="503"/>
      <c r="AL10" s="503"/>
      <c r="AM10" s="503"/>
      <c r="AN10" s="503"/>
      <c r="AO10" s="503"/>
      <c r="AP10" s="503"/>
      <c r="AQ10" s="503"/>
      <c r="AR10" s="503"/>
      <c r="AS10" s="503"/>
      <c r="AT10" s="503"/>
      <c r="AU10" s="503"/>
      <c r="AV10" s="503"/>
      <c r="AW10" s="512"/>
    </row>
    <row r="11" spans="1:49" ht="17.100000000000001" customHeight="1">
      <c r="A11" s="529"/>
      <c r="B11" s="503"/>
      <c r="C11" s="513" t="s">
        <v>274</v>
      </c>
      <c r="D11" s="514"/>
      <c r="E11" s="514">
        <f>'Team Ranking'!P20</f>
        <v>0</v>
      </c>
      <c r="F11" s="514"/>
      <c r="G11" s="515"/>
      <c r="H11" s="777"/>
      <c r="I11" s="778"/>
      <c r="J11" s="778"/>
      <c r="K11" s="503"/>
      <c r="L11" s="503"/>
      <c r="M11" s="503"/>
      <c r="N11" s="503"/>
      <c r="O11" s="503"/>
      <c r="P11" s="513" t="s">
        <v>274</v>
      </c>
      <c r="Q11" s="514"/>
      <c r="R11" s="783">
        <f>'Team Ranking'!P35</f>
        <v>0</v>
      </c>
      <c r="S11" s="783"/>
      <c r="T11" s="783"/>
      <c r="U11" s="783"/>
      <c r="V11" s="784"/>
      <c r="W11" s="778"/>
      <c r="X11" s="778"/>
      <c r="Y11" s="529"/>
      <c r="Z11" s="529"/>
      <c r="AA11" s="503"/>
      <c r="AB11" s="513" t="s">
        <v>274</v>
      </c>
      <c r="AC11" s="514"/>
      <c r="AD11" s="514">
        <f>'Team Ranking'!P22</f>
        <v>0</v>
      </c>
      <c r="AE11" s="514"/>
      <c r="AF11" s="515"/>
      <c r="AG11" s="777"/>
      <c r="AH11" s="778"/>
      <c r="AI11" s="778"/>
      <c r="AJ11" s="503"/>
      <c r="AK11" s="503"/>
      <c r="AL11" s="503"/>
      <c r="AM11" s="503"/>
      <c r="AN11" s="503"/>
      <c r="AO11" s="513" t="s">
        <v>274</v>
      </c>
      <c r="AP11" s="514"/>
      <c r="AQ11" s="514">
        <f>'Team Ranking'!P33</f>
        <v>0</v>
      </c>
      <c r="AR11" s="514"/>
      <c r="AS11" s="514"/>
      <c r="AT11" s="515"/>
      <c r="AU11" s="557"/>
      <c r="AV11" s="777"/>
      <c r="AW11" s="778"/>
    </row>
    <row r="12" spans="1:49" ht="17.100000000000001" customHeight="1">
      <c r="A12" s="529"/>
      <c r="B12" s="516"/>
      <c r="C12" s="517" t="s">
        <v>275</v>
      </c>
      <c r="D12" s="518">
        <f>'Team Ranking'!Q20</f>
        <v>0</v>
      </c>
      <c r="E12" s="529"/>
      <c r="F12" s="529"/>
      <c r="G12" s="515"/>
      <c r="H12" s="777"/>
      <c r="I12" s="778"/>
      <c r="J12" s="778"/>
      <c r="K12" s="503"/>
      <c r="L12" s="503"/>
      <c r="M12" s="503"/>
      <c r="N12" s="503"/>
      <c r="O12" s="520"/>
      <c r="P12" s="521" t="s">
        <v>275</v>
      </c>
      <c r="Q12" s="554"/>
      <c r="R12" s="504">
        <f>'Team Ranking'!Q35</f>
        <v>0</v>
      </c>
      <c r="S12" s="553"/>
      <c r="T12" s="553"/>
      <c r="U12" s="553"/>
      <c r="V12" s="511"/>
      <c r="W12" s="777"/>
      <c r="X12" s="778"/>
      <c r="Y12" s="529"/>
      <c r="Z12" s="529"/>
      <c r="AA12" s="516"/>
      <c r="AB12" s="517" t="s">
        <v>275</v>
      </c>
      <c r="AC12" s="518">
        <f>'Team Ranking'!Q22</f>
        <v>0</v>
      </c>
      <c r="AD12" s="519"/>
      <c r="AE12" s="519"/>
      <c r="AF12" s="515"/>
      <c r="AG12" s="777"/>
      <c r="AH12" s="778"/>
      <c r="AI12" s="778"/>
      <c r="AJ12" s="503"/>
      <c r="AK12" s="503"/>
      <c r="AL12" s="503"/>
      <c r="AM12" s="503"/>
      <c r="AN12" s="520"/>
      <c r="AO12" s="521" t="s">
        <v>275</v>
      </c>
      <c r="AP12" s="558"/>
      <c r="AQ12" s="559">
        <f>'Team Ranking'!Q33</f>
        <v>0</v>
      </c>
      <c r="AR12" s="519"/>
      <c r="AS12" s="519"/>
      <c r="AT12" s="519"/>
      <c r="AU12" s="515"/>
      <c r="AV12" s="777"/>
      <c r="AW12" s="778"/>
    </row>
    <row r="13" spans="1:49" ht="17.100000000000001" customHeight="1">
      <c r="A13" s="529"/>
      <c r="B13" s="516"/>
      <c r="C13" s="517" t="s">
        <v>276</v>
      </c>
      <c r="D13" s="518">
        <f>'Team Ranking'!R20</f>
        <v>0</v>
      </c>
      <c r="E13" s="519"/>
      <c r="F13" s="519"/>
      <c r="G13" s="515"/>
      <c r="H13" s="777"/>
      <c r="I13" s="778"/>
      <c r="J13" s="778"/>
      <c r="K13" s="503"/>
      <c r="L13" s="503"/>
      <c r="M13" s="503"/>
      <c r="N13" s="503"/>
      <c r="O13" s="520"/>
      <c r="P13" s="522" t="s">
        <v>276</v>
      </c>
      <c r="Q13" s="523"/>
      <c r="R13" s="514">
        <f>'Team Ranking'!R35</f>
        <v>0</v>
      </c>
      <c r="S13" s="519"/>
      <c r="T13" s="519"/>
      <c r="U13" s="519"/>
      <c r="V13" s="515"/>
      <c r="W13" s="777"/>
      <c r="X13" s="778"/>
      <c r="Y13" s="529"/>
      <c r="Z13" s="529"/>
      <c r="AA13" s="516"/>
      <c r="AB13" s="517" t="s">
        <v>276</v>
      </c>
      <c r="AC13" s="518">
        <f>'Team Ranking'!R22</f>
        <v>0</v>
      </c>
      <c r="AD13" s="519"/>
      <c r="AE13" s="519"/>
      <c r="AF13" s="515"/>
      <c r="AG13" s="777"/>
      <c r="AH13" s="778"/>
      <c r="AI13" s="778"/>
      <c r="AJ13" s="503"/>
      <c r="AK13" s="503"/>
      <c r="AL13" s="503"/>
      <c r="AM13" s="503"/>
      <c r="AN13" s="520"/>
      <c r="AO13" s="522" t="s">
        <v>276</v>
      </c>
      <c r="AP13" s="523"/>
      <c r="AQ13" s="559">
        <f>'Team Ranking'!R33</f>
        <v>0</v>
      </c>
      <c r="AR13" s="519"/>
      <c r="AS13" s="519"/>
      <c r="AT13" s="519"/>
      <c r="AU13" s="515"/>
      <c r="AV13" s="777"/>
      <c r="AW13" s="778"/>
    </row>
    <row r="14" spans="1:49" ht="17.100000000000001" customHeight="1">
      <c r="A14" s="529"/>
      <c r="B14" s="516"/>
      <c r="C14" s="517" t="s">
        <v>277</v>
      </c>
      <c r="D14" s="518">
        <f>'Team Ranking'!S20</f>
        <v>0</v>
      </c>
      <c r="E14" s="519"/>
      <c r="F14" s="519"/>
      <c r="G14" s="515"/>
      <c r="H14" s="777"/>
      <c r="I14" s="778"/>
      <c r="J14" s="778"/>
      <c r="K14" s="503"/>
      <c r="L14" s="503"/>
      <c r="M14" s="503"/>
      <c r="N14" s="503"/>
      <c r="O14" s="520"/>
      <c r="P14" s="522" t="s">
        <v>277</v>
      </c>
      <c r="Q14" s="523"/>
      <c r="R14" s="514">
        <f>'Team Ranking'!S35</f>
        <v>0</v>
      </c>
      <c r="S14" s="519"/>
      <c r="T14" s="519"/>
      <c r="U14" s="519"/>
      <c r="V14" s="515"/>
      <c r="W14" s="777"/>
      <c r="X14" s="778"/>
      <c r="Y14" s="529"/>
      <c r="Z14" s="529"/>
      <c r="AA14" s="516"/>
      <c r="AB14" s="517" t="s">
        <v>277</v>
      </c>
      <c r="AC14" s="518">
        <f>'Team Ranking'!S22</f>
        <v>0</v>
      </c>
      <c r="AD14" s="519"/>
      <c r="AE14" s="519"/>
      <c r="AF14" s="515"/>
      <c r="AG14" s="777"/>
      <c r="AH14" s="778"/>
      <c r="AI14" s="778"/>
      <c r="AJ14" s="503"/>
      <c r="AK14" s="503"/>
      <c r="AL14" s="503"/>
      <c r="AM14" s="503"/>
      <c r="AN14" s="520"/>
      <c r="AO14" s="522" t="s">
        <v>277</v>
      </c>
      <c r="AP14" s="523"/>
      <c r="AQ14" s="559">
        <f>'Team Ranking'!S33</f>
        <v>0</v>
      </c>
      <c r="AR14" s="519"/>
      <c r="AS14" s="519"/>
      <c r="AT14" s="519"/>
      <c r="AU14" s="515"/>
      <c r="AV14" s="777"/>
      <c r="AW14" s="778"/>
    </row>
    <row r="15" spans="1:49" ht="17.100000000000001" customHeight="1">
      <c r="A15" s="529"/>
      <c r="B15" s="503"/>
      <c r="C15" s="524" t="s">
        <v>278</v>
      </c>
      <c r="D15" s="518"/>
      <c r="E15" s="519"/>
      <c r="F15" s="519"/>
      <c r="G15" s="515"/>
      <c r="H15" s="777"/>
      <c r="I15" s="778"/>
      <c r="J15" s="778"/>
      <c r="K15" s="503"/>
      <c r="L15" s="503"/>
      <c r="M15" s="503"/>
      <c r="N15" s="503"/>
      <c r="O15" s="503"/>
      <c r="P15" s="525" t="s">
        <v>278</v>
      </c>
      <c r="Q15" s="526"/>
      <c r="R15" s="527"/>
      <c r="S15" s="528"/>
      <c r="T15" s="519"/>
      <c r="U15" s="519"/>
      <c r="V15" s="515"/>
      <c r="W15" s="777"/>
      <c r="X15" s="778"/>
      <c r="Y15" s="529"/>
      <c r="Z15" s="529"/>
      <c r="AA15" s="503"/>
      <c r="AB15" s="524" t="s">
        <v>278</v>
      </c>
      <c r="AC15" s="518"/>
      <c r="AD15" s="519">
        <f>'Team Ranking'!T22</f>
        <v>0</v>
      </c>
      <c r="AE15" s="519"/>
      <c r="AF15" s="515"/>
      <c r="AG15" s="777"/>
      <c r="AH15" s="778"/>
      <c r="AI15" s="778"/>
      <c r="AJ15" s="503"/>
      <c r="AK15" s="503"/>
      <c r="AL15" s="503"/>
      <c r="AM15" s="503"/>
      <c r="AN15" s="503"/>
      <c r="AO15" s="525" t="s">
        <v>278</v>
      </c>
      <c r="AP15" s="526"/>
      <c r="AQ15" s="527">
        <f>'Team Ranking'!T33</f>
        <v>0</v>
      </c>
      <c r="AR15" s="528"/>
      <c r="AS15" s="519"/>
      <c r="AT15" s="519"/>
      <c r="AU15" s="515"/>
      <c r="AV15" s="777"/>
      <c r="AW15" s="778"/>
    </row>
    <row r="16" spans="1:49" ht="17.100000000000001" customHeight="1">
      <c r="A16" s="529"/>
      <c r="B16" s="529"/>
      <c r="C16" s="529"/>
      <c r="D16" s="529"/>
      <c r="E16" s="529"/>
      <c r="F16" s="529"/>
      <c r="G16" s="529"/>
      <c r="H16" s="529"/>
      <c r="I16" s="529"/>
      <c r="J16" s="529"/>
      <c r="K16" s="529"/>
      <c r="L16" s="529"/>
      <c r="M16" s="529"/>
      <c r="N16" s="529"/>
      <c r="O16" s="529"/>
      <c r="P16" s="529"/>
      <c r="Q16" s="529"/>
      <c r="R16" s="529"/>
      <c r="S16" s="529"/>
      <c r="T16" s="529"/>
      <c r="U16" s="529"/>
      <c r="V16" s="529"/>
      <c r="W16" s="529"/>
      <c r="X16" s="529"/>
      <c r="Y16" s="529"/>
      <c r="Z16" s="529"/>
      <c r="AA16" s="529"/>
      <c r="AB16" s="529"/>
      <c r="AC16" s="529"/>
      <c r="AD16" s="529"/>
      <c r="AE16" s="529"/>
      <c r="AF16" s="529"/>
      <c r="AG16" s="529"/>
      <c r="AH16" s="529"/>
      <c r="AI16" s="529"/>
      <c r="AJ16" s="529"/>
      <c r="AK16" s="529"/>
      <c r="AL16" s="529"/>
      <c r="AM16" s="529"/>
      <c r="AN16" s="529"/>
      <c r="AO16" s="529"/>
      <c r="AP16" s="529"/>
      <c r="AQ16" s="529"/>
      <c r="AR16" s="529"/>
      <c r="AS16" s="529"/>
      <c r="AT16" s="529"/>
      <c r="AU16" s="529"/>
      <c r="AV16" s="529"/>
      <c r="AW16" s="529"/>
    </row>
    <row r="17" spans="1:49" ht="17.100000000000001" customHeight="1">
      <c r="A17" s="529"/>
      <c r="B17" s="530" t="s">
        <v>9</v>
      </c>
      <c r="C17" s="530" t="s">
        <v>279</v>
      </c>
      <c r="D17" s="530" t="s">
        <v>58</v>
      </c>
      <c r="E17" s="770" t="s">
        <v>3</v>
      </c>
      <c r="F17" s="771"/>
      <c r="G17" s="772"/>
      <c r="H17" s="773" t="s">
        <v>280</v>
      </c>
      <c r="I17" s="774"/>
      <c r="J17" s="774"/>
      <c r="K17" s="774"/>
      <c r="L17" s="775"/>
      <c r="M17" s="531" t="s">
        <v>281</v>
      </c>
      <c r="N17" s="532" t="s">
        <v>281</v>
      </c>
      <c r="O17" s="773" t="s">
        <v>280</v>
      </c>
      <c r="P17" s="774"/>
      <c r="Q17" s="774"/>
      <c r="R17" s="774"/>
      <c r="S17" s="775"/>
      <c r="T17" s="776" t="s">
        <v>3</v>
      </c>
      <c r="U17" s="771"/>
      <c r="V17" s="772"/>
      <c r="W17" s="530" t="s">
        <v>9</v>
      </c>
      <c r="X17" s="530" t="s">
        <v>279</v>
      </c>
      <c r="Y17" s="529"/>
      <c r="Z17" s="529"/>
      <c r="AA17" s="530" t="s">
        <v>9</v>
      </c>
      <c r="AB17" s="530" t="s">
        <v>279</v>
      </c>
      <c r="AC17" s="530" t="s">
        <v>58</v>
      </c>
      <c r="AD17" s="770" t="s">
        <v>3</v>
      </c>
      <c r="AE17" s="771"/>
      <c r="AF17" s="772"/>
      <c r="AG17" s="773" t="s">
        <v>280</v>
      </c>
      <c r="AH17" s="774"/>
      <c r="AI17" s="774"/>
      <c r="AJ17" s="774"/>
      <c r="AK17" s="775"/>
      <c r="AL17" s="531" t="s">
        <v>281</v>
      </c>
      <c r="AM17" s="532" t="s">
        <v>281</v>
      </c>
      <c r="AN17" s="773" t="s">
        <v>280</v>
      </c>
      <c r="AO17" s="774"/>
      <c r="AP17" s="774"/>
      <c r="AQ17" s="774"/>
      <c r="AR17" s="775"/>
      <c r="AS17" s="776" t="s">
        <v>3</v>
      </c>
      <c r="AT17" s="771"/>
      <c r="AU17" s="772"/>
      <c r="AV17" s="530" t="s">
        <v>9</v>
      </c>
      <c r="AW17" s="530" t="s">
        <v>279</v>
      </c>
    </row>
    <row r="18" spans="1:49" ht="17.100000000000001" customHeight="1">
      <c r="A18" s="529"/>
      <c r="B18" s="533"/>
      <c r="C18" s="534"/>
      <c r="D18" s="535"/>
      <c r="E18" s="536">
        <f t="shared" ref="E18:E20" si="0">D12</f>
        <v>0</v>
      </c>
      <c r="F18" s="537"/>
      <c r="G18" s="538"/>
      <c r="H18" s="539">
        <v>1</v>
      </c>
      <c r="I18" s="539">
        <v>2</v>
      </c>
      <c r="J18" s="539">
        <v>3</v>
      </c>
      <c r="K18" s="539">
        <v>4</v>
      </c>
      <c r="L18" s="539">
        <v>5</v>
      </c>
      <c r="M18" s="540"/>
      <c r="N18" s="555"/>
      <c r="O18" s="541">
        <v>1</v>
      </c>
      <c r="P18" s="539">
        <v>2</v>
      </c>
      <c r="Q18" s="539">
        <v>3</v>
      </c>
      <c r="R18" s="539">
        <v>4</v>
      </c>
      <c r="S18" s="539">
        <v>5</v>
      </c>
      <c r="T18" s="542">
        <f t="shared" ref="T18:T20" si="1">R12</f>
        <v>0</v>
      </c>
      <c r="U18" s="519"/>
      <c r="V18" s="543"/>
      <c r="W18" s="544"/>
      <c r="X18" s="533"/>
      <c r="Y18" s="529"/>
      <c r="Z18" s="529"/>
      <c r="AA18" s="533"/>
      <c r="AB18" s="534"/>
      <c r="AC18" s="535"/>
      <c r="AD18" s="536">
        <f t="shared" ref="AD18:AD20" si="2">AC12</f>
        <v>0</v>
      </c>
      <c r="AE18" s="537"/>
      <c r="AF18" s="538"/>
      <c r="AG18" s="539">
        <v>1</v>
      </c>
      <c r="AH18" s="539">
        <v>2</v>
      </c>
      <c r="AI18" s="539">
        <v>3</v>
      </c>
      <c r="AJ18" s="539">
        <v>4</v>
      </c>
      <c r="AK18" s="539">
        <v>5</v>
      </c>
      <c r="AL18" s="540"/>
      <c r="AM18" s="555"/>
      <c r="AN18" s="541">
        <v>1</v>
      </c>
      <c r="AO18" s="539">
        <v>2</v>
      </c>
      <c r="AP18" s="539">
        <v>3</v>
      </c>
      <c r="AQ18" s="539">
        <v>4</v>
      </c>
      <c r="AR18" s="539">
        <v>5</v>
      </c>
      <c r="AS18" s="542">
        <f t="shared" ref="AS18:AS20" si="3">AQ12</f>
        <v>0</v>
      </c>
      <c r="AT18" s="519"/>
      <c r="AU18" s="543"/>
      <c r="AV18" s="544"/>
      <c r="AW18" s="533"/>
    </row>
    <row r="19" spans="1:49" ht="17.100000000000001" customHeight="1">
      <c r="A19" s="529"/>
      <c r="B19" s="533"/>
      <c r="C19" s="534"/>
      <c r="D19" s="535"/>
      <c r="E19" s="545">
        <f t="shared" si="0"/>
        <v>0</v>
      </c>
      <c r="F19" s="537"/>
      <c r="G19" s="538"/>
      <c r="H19" s="539">
        <v>6</v>
      </c>
      <c r="I19" s="539">
        <v>7</v>
      </c>
      <c r="J19" s="539">
        <v>8</v>
      </c>
      <c r="K19" s="539">
        <v>9</v>
      </c>
      <c r="L19" s="541">
        <v>10</v>
      </c>
      <c r="M19" s="540"/>
      <c r="N19" s="555"/>
      <c r="O19" s="541">
        <v>6</v>
      </c>
      <c r="P19" s="539">
        <v>7</v>
      </c>
      <c r="Q19" s="539">
        <v>8</v>
      </c>
      <c r="R19" s="539">
        <v>9</v>
      </c>
      <c r="S19" s="541">
        <v>10</v>
      </c>
      <c r="T19" s="546">
        <f t="shared" si="1"/>
        <v>0</v>
      </c>
      <c r="U19" s="519"/>
      <c r="V19" s="543"/>
      <c r="W19" s="544"/>
      <c r="X19" s="533"/>
      <c r="Y19" s="529"/>
      <c r="Z19" s="529"/>
      <c r="AA19" s="533"/>
      <c r="AB19" s="534"/>
      <c r="AC19" s="535"/>
      <c r="AD19" s="545">
        <f t="shared" si="2"/>
        <v>0</v>
      </c>
      <c r="AE19" s="537"/>
      <c r="AF19" s="538"/>
      <c r="AG19" s="539">
        <v>6</v>
      </c>
      <c r="AH19" s="539">
        <v>7</v>
      </c>
      <c r="AI19" s="539">
        <v>8</v>
      </c>
      <c r="AJ19" s="539">
        <v>9</v>
      </c>
      <c r="AK19" s="541">
        <v>10</v>
      </c>
      <c r="AL19" s="540"/>
      <c r="AM19" s="555"/>
      <c r="AN19" s="541">
        <v>6</v>
      </c>
      <c r="AO19" s="539">
        <v>7</v>
      </c>
      <c r="AP19" s="539">
        <v>8</v>
      </c>
      <c r="AQ19" s="539">
        <v>9</v>
      </c>
      <c r="AR19" s="541">
        <v>10</v>
      </c>
      <c r="AS19" s="546">
        <f t="shared" si="3"/>
        <v>0</v>
      </c>
      <c r="AT19" s="519"/>
      <c r="AU19" s="543"/>
      <c r="AV19" s="544"/>
      <c r="AW19" s="533"/>
    </row>
    <row r="20" spans="1:49" ht="17.100000000000001" customHeight="1">
      <c r="A20" s="529"/>
      <c r="B20" s="533"/>
      <c r="C20" s="534"/>
      <c r="D20" s="535"/>
      <c r="E20" s="536">
        <f t="shared" si="0"/>
        <v>0</v>
      </c>
      <c r="F20" s="537"/>
      <c r="G20" s="538"/>
      <c r="H20" s="539">
        <v>11</v>
      </c>
      <c r="I20" s="539">
        <v>12</v>
      </c>
      <c r="J20" s="539">
        <v>13</v>
      </c>
      <c r="K20" s="539">
        <v>14</v>
      </c>
      <c r="L20" s="541">
        <v>15</v>
      </c>
      <c r="M20" s="540"/>
      <c r="N20" s="555"/>
      <c r="O20" s="541">
        <v>11</v>
      </c>
      <c r="P20" s="539">
        <v>12</v>
      </c>
      <c r="Q20" s="539">
        <v>13</v>
      </c>
      <c r="R20" s="539">
        <v>14</v>
      </c>
      <c r="S20" s="541">
        <v>15</v>
      </c>
      <c r="T20" s="547">
        <f t="shared" si="1"/>
        <v>0</v>
      </c>
      <c r="U20" s="519"/>
      <c r="V20" s="543"/>
      <c r="W20" s="544"/>
      <c r="X20" s="533"/>
      <c r="Y20" s="529"/>
      <c r="Z20" s="529"/>
      <c r="AA20" s="533"/>
      <c r="AB20" s="534"/>
      <c r="AC20" s="535"/>
      <c r="AD20" s="536">
        <f t="shared" si="2"/>
        <v>0</v>
      </c>
      <c r="AE20" s="537"/>
      <c r="AF20" s="538"/>
      <c r="AG20" s="539">
        <v>11</v>
      </c>
      <c r="AH20" s="539">
        <v>12</v>
      </c>
      <c r="AI20" s="539">
        <v>13</v>
      </c>
      <c r="AJ20" s="539">
        <v>14</v>
      </c>
      <c r="AK20" s="541">
        <v>15</v>
      </c>
      <c r="AL20" s="540"/>
      <c r="AM20" s="555"/>
      <c r="AN20" s="541">
        <v>11</v>
      </c>
      <c r="AO20" s="539">
        <v>12</v>
      </c>
      <c r="AP20" s="539">
        <v>13</v>
      </c>
      <c r="AQ20" s="539">
        <v>14</v>
      </c>
      <c r="AR20" s="541">
        <v>15</v>
      </c>
      <c r="AS20" s="547">
        <f t="shared" si="3"/>
        <v>0</v>
      </c>
      <c r="AT20" s="519"/>
      <c r="AU20" s="543"/>
      <c r="AV20" s="544"/>
      <c r="AW20" s="533"/>
    </row>
    <row r="21" spans="1:49" ht="17.100000000000001" customHeight="1">
      <c r="A21" s="529"/>
      <c r="B21" s="529"/>
      <c r="C21" s="529"/>
      <c r="D21" s="529"/>
      <c r="E21" s="529"/>
      <c r="F21" s="529"/>
      <c r="G21" s="529"/>
      <c r="H21" s="529"/>
      <c r="I21" s="529"/>
      <c r="J21" s="529"/>
      <c r="K21" s="529"/>
      <c r="L21" s="529"/>
      <c r="M21" s="529"/>
      <c r="N21" s="529"/>
      <c r="O21" s="529"/>
      <c r="P21" s="529"/>
      <c r="Q21" s="529"/>
      <c r="R21" s="529"/>
      <c r="S21" s="529"/>
      <c r="T21" s="529"/>
      <c r="U21" s="529"/>
      <c r="V21" s="529"/>
      <c r="W21" s="529"/>
      <c r="X21" s="529"/>
      <c r="Y21" s="529"/>
      <c r="Z21" s="529"/>
      <c r="AA21" s="529"/>
      <c r="AB21" s="529"/>
      <c r="AC21" s="529"/>
      <c r="AD21" s="529"/>
      <c r="AE21" s="529"/>
      <c r="AF21" s="529"/>
      <c r="AG21" s="529"/>
      <c r="AH21" s="529"/>
      <c r="AI21" s="529"/>
      <c r="AJ21" s="529"/>
      <c r="AK21" s="529"/>
      <c r="AL21" s="529"/>
      <c r="AM21" s="529"/>
      <c r="AN21" s="529"/>
      <c r="AO21" s="529"/>
      <c r="AP21" s="529"/>
      <c r="AQ21" s="529"/>
      <c r="AR21" s="529"/>
      <c r="AS21" s="529"/>
      <c r="AT21" s="529"/>
      <c r="AU21" s="529"/>
      <c r="AV21" s="529"/>
      <c r="AW21" s="529"/>
    </row>
    <row r="22" spans="1:49" ht="14.1" customHeight="1">
      <c r="A22" s="529"/>
      <c r="B22" s="503"/>
      <c r="C22" s="548" t="s">
        <v>282</v>
      </c>
      <c r="D22" s="549"/>
      <c r="E22" s="503"/>
      <c r="F22" s="511"/>
      <c r="G22" s="504"/>
      <c r="H22" s="504"/>
      <c r="I22" s="504"/>
      <c r="J22" s="504"/>
      <c r="K22" s="504"/>
      <c r="L22" s="503"/>
      <c r="M22" s="503"/>
      <c r="N22" s="503"/>
      <c r="O22" s="549" t="s">
        <v>283</v>
      </c>
      <c r="P22" s="503"/>
      <c r="Q22" s="503"/>
      <c r="R22" s="503"/>
      <c r="S22" s="503"/>
      <c r="T22" s="550"/>
      <c r="U22" s="551"/>
      <c r="V22" s="504"/>
      <c r="W22" s="504"/>
      <c r="X22" s="504"/>
      <c r="Y22" s="529"/>
      <c r="Z22" s="529"/>
      <c r="AA22" s="503"/>
      <c r="AB22" s="548" t="s">
        <v>282</v>
      </c>
      <c r="AC22" s="549"/>
      <c r="AD22" s="503"/>
      <c r="AE22" s="511"/>
      <c r="AF22" s="504"/>
      <c r="AG22" s="504"/>
      <c r="AH22" s="504"/>
      <c r="AI22" s="504"/>
      <c r="AJ22" s="504"/>
      <c r="AK22" s="503"/>
      <c r="AL22" s="503"/>
      <c r="AM22" s="503"/>
      <c r="AN22" s="549" t="s">
        <v>283</v>
      </c>
      <c r="AO22" s="503"/>
      <c r="AP22" s="503"/>
      <c r="AQ22" s="503"/>
      <c r="AR22" s="503"/>
      <c r="AS22" s="550"/>
      <c r="AT22" s="551"/>
      <c r="AU22" s="504"/>
      <c r="AV22" s="504"/>
      <c r="AW22" s="504"/>
    </row>
    <row r="23" spans="1:49" ht="14.1" customHeight="1">
      <c r="A23" s="529"/>
      <c r="B23" s="503"/>
      <c r="C23" s="548"/>
      <c r="D23" s="502"/>
      <c r="E23" s="503"/>
      <c r="F23" s="508"/>
      <c r="G23" s="552"/>
      <c r="H23" s="552"/>
      <c r="I23" s="552"/>
      <c r="J23" s="552"/>
      <c r="K23" s="552"/>
      <c r="L23" s="503"/>
      <c r="M23" s="503"/>
      <c r="N23" s="503"/>
      <c r="O23" s="502"/>
      <c r="P23" s="503"/>
      <c r="Q23" s="503"/>
      <c r="R23" s="503"/>
      <c r="S23" s="503"/>
      <c r="T23" s="503"/>
      <c r="U23" s="502"/>
      <c r="V23" s="502"/>
      <c r="W23" s="502"/>
      <c r="X23" s="502"/>
      <c r="Y23" s="529"/>
      <c r="Z23" s="529"/>
      <c r="AA23" s="503"/>
      <c r="AB23" s="548"/>
      <c r="AC23" s="502"/>
      <c r="AD23" s="503"/>
      <c r="AE23" s="508"/>
      <c r="AF23" s="552"/>
      <c r="AG23" s="552"/>
      <c r="AH23" s="552"/>
      <c r="AI23" s="552"/>
      <c r="AJ23" s="552"/>
      <c r="AK23" s="503"/>
      <c r="AL23" s="503"/>
      <c r="AM23" s="503"/>
      <c r="AN23" s="502"/>
      <c r="AO23" s="503"/>
      <c r="AP23" s="503"/>
      <c r="AQ23" s="503"/>
      <c r="AR23" s="503"/>
      <c r="AS23" s="503"/>
      <c r="AT23" s="502"/>
      <c r="AU23" s="502"/>
      <c r="AV23" s="502"/>
      <c r="AW23" s="502"/>
    </row>
    <row r="24" spans="1:49" ht="14.1" customHeight="1">
      <c r="A24" s="529"/>
      <c r="B24" s="503"/>
      <c r="C24" s="548" t="s">
        <v>284</v>
      </c>
      <c r="D24" s="549"/>
      <c r="E24" s="503"/>
      <c r="F24" s="511"/>
      <c r="G24" s="504"/>
      <c r="H24" s="504"/>
      <c r="I24" s="504"/>
      <c r="J24" s="504"/>
      <c r="K24" s="504"/>
      <c r="L24" s="503"/>
      <c r="M24" s="503"/>
      <c r="N24" s="503"/>
      <c r="O24" s="549" t="s">
        <v>285</v>
      </c>
      <c r="P24" s="503"/>
      <c r="Q24" s="503"/>
      <c r="R24" s="503"/>
      <c r="S24" s="503"/>
      <c r="T24" s="511"/>
      <c r="U24" s="504"/>
      <c r="V24" s="504"/>
      <c r="W24" s="504"/>
      <c r="X24" s="504"/>
      <c r="Y24" s="529"/>
      <c r="Z24" s="529"/>
      <c r="AA24" s="503"/>
      <c r="AB24" s="548" t="s">
        <v>284</v>
      </c>
      <c r="AC24" s="549"/>
      <c r="AD24" s="503"/>
      <c r="AE24" s="511"/>
      <c r="AF24" s="504"/>
      <c r="AG24" s="504"/>
      <c r="AH24" s="504"/>
      <c r="AI24" s="504"/>
      <c r="AJ24" s="504"/>
      <c r="AK24" s="503"/>
      <c r="AL24" s="503"/>
      <c r="AM24" s="503"/>
      <c r="AN24" s="549" t="s">
        <v>285</v>
      </c>
      <c r="AO24" s="503"/>
      <c r="AP24" s="503"/>
      <c r="AQ24" s="503"/>
      <c r="AR24" s="503"/>
      <c r="AS24" s="511"/>
      <c r="AT24" s="504"/>
      <c r="AU24" s="504"/>
      <c r="AV24" s="504"/>
      <c r="AW24" s="504"/>
    </row>
    <row r="25" spans="1:49" ht="14.1" customHeight="1">
      <c r="A25" s="529"/>
      <c r="B25" s="503"/>
      <c r="C25" s="548"/>
      <c r="D25" s="502"/>
      <c r="E25" s="503"/>
      <c r="F25" s="508"/>
      <c r="G25" s="552"/>
      <c r="H25" s="552"/>
      <c r="I25" s="552"/>
      <c r="J25" s="552"/>
      <c r="K25" s="552"/>
      <c r="L25" s="503"/>
      <c r="M25" s="503"/>
      <c r="N25" s="503"/>
      <c r="O25" s="502"/>
      <c r="P25" s="503"/>
      <c r="Q25" s="503"/>
      <c r="R25" s="503"/>
      <c r="S25" s="503"/>
      <c r="T25" s="503"/>
      <c r="U25" s="502"/>
      <c r="V25" s="502"/>
      <c r="W25" s="502"/>
      <c r="X25" s="502"/>
      <c r="Y25" s="529"/>
      <c r="Z25" s="529"/>
      <c r="AA25" s="503"/>
      <c r="AB25" s="548"/>
      <c r="AC25" s="502"/>
      <c r="AD25" s="503"/>
      <c r="AE25" s="508"/>
      <c r="AF25" s="552"/>
      <c r="AG25" s="552"/>
      <c r="AH25" s="552"/>
      <c r="AI25" s="552"/>
      <c r="AJ25" s="552"/>
      <c r="AK25" s="503"/>
      <c r="AL25" s="503"/>
      <c r="AM25" s="503"/>
      <c r="AN25" s="502"/>
      <c r="AO25" s="503"/>
      <c r="AP25" s="503"/>
      <c r="AQ25" s="503"/>
      <c r="AR25" s="503"/>
      <c r="AS25" s="503"/>
      <c r="AT25" s="502"/>
      <c r="AU25" s="502"/>
      <c r="AV25" s="502"/>
      <c r="AW25" s="502"/>
    </row>
    <row r="26" spans="1:49" ht="14.1" customHeight="1">
      <c r="A26" s="529"/>
      <c r="B26" s="503"/>
      <c r="C26" s="548" t="s">
        <v>286</v>
      </c>
      <c r="D26" s="549"/>
      <c r="E26" s="503"/>
      <c r="F26" s="511"/>
      <c r="G26" s="504"/>
      <c r="H26" s="504"/>
      <c r="I26" s="504"/>
      <c r="J26" s="504"/>
      <c r="K26" s="504"/>
      <c r="L26" s="503"/>
      <c r="M26" s="503"/>
      <c r="N26" s="503"/>
      <c r="O26" s="549" t="s">
        <v>287</v>
      </c>
      <c r="P26" s="503"/>
      <c r="Q26" s="503"/>
      <c r="R26" s="503"/>
      <c r="S26" s="503"/>
      <c r="T26" s="511"/>
      <c r="U26" s="504"/>
      <c r="V26" s="504"/>
      <c r="W26" s="504"/>
      <c r="X26" s="504"/>
      <c r="Y26" s="529"/>
      <c r="Z26" s="529"/>
      <c r="AA26" s="503"/>
      <c r="AB26" s="548" t="s">
        <v>286</v>
      </c>
      <c r="AC26" s="549"/>
      <c r="AD26" s="503"/>
      <c r="AE26" s="511"/>
      <c r="AF26" s="504"/>
      <c r="AG26" s="504"/>
      <c r="AH26" s="504"/>
      <c r="AI26" s="504"/>
      <c r="AJ26" s="504"/>
      <c r="AK26" s="503"/>
      <c r="AL26" s="503"/>
      <c r="AM26" s="503"/>
      <c r="AN26" s="549" t="s">
        <v>287</v>
      </c>
      <c r="AO26" s="503"/>
      <c r="AP26" s="503"/>
      <c r="AQ26" s="503"/>
      <c r="AR26" s="503"/>
      <c r="AS26" s="511"/>
      <c r="AT26" s="504"/>
      <c r="AU26" s="504"/>
      <c r="AV26" s="504"/>
      <c r="AW26" s="504"/>
    </row>
    <row r="27" spans="1:49" ht="14.1" customHeight="1">
      <c r="A27" s="529"/>
      <c r="B27" s="503"/>
      <c r="C27" s="548"/>
      <c r="D27" s="502"/>
      <c r="E27" s="503"/>
      <c r="F27" s="508"/>
      <c r="G27" s="552"/>
      <c r="H27" s="552"/>
      <c r="I27" s="552"/>
      <c r="J27" s="552"/>
      <c r="K27" s="552"/>
      <c r="L27" s="503"/>
      <c r="M27" s="503"/>
      <c r="N27" s="503"/>
      <c r="O27" s="502"/>
      <c r="P27" s="503"/>
      <c r="Q27" s="503"/>
      <c r="R27" s="503"/>
      <c r="S27" s="503"/>
      <c r="T27" s="503"/>
      <c r="U27" s="502"/>
      <c r="V27" s="502"/>
      <c r="W27" s="502"/>
      <c r="X27" s="502"/>
      <c r="Y27" s="529"/>
      <c r="Z27" s="529"/>
      <c r="AA27" s="503"/>
      <c r="AB27" s="548"/>
      <c r="AC27" s="502"/>
      <c r="AD27" s="503"/>
      <c r="AE27" s="508"/>
      <c r="AF27" s="552"/>
      <c r="AG27" s="552"/>
      <c r="AH27" s="552"/>
      <c r="AI27" s="552"/>
      <c r="AJ27" s="552"/>
      <c r="AK27" s="503"/>
      <c r="AL27" s="503"/>
      <c r="AM27" s="503"/>
      <c r="AN27" s="502"/>
      <c r="AO27" s="503"/>
      <c r="AP27" s="503"/>
      <c r="AQ27" s="503"/>
      <c r="AR27" s="503"/>
      <c r="AS27" s="503"/>
      <c r="AT27" s="502"/>
      <c r="AU27" s="502"/>
      <c r="AV27" s="502"/>
      <c r="AW27" s="502"/>
    </row>
    <row r="28" spans="1:49" ht="14.1" customHeight="1">
      <c r="A28" s="529"/>
      <c r="B28" s="503"/>
      <c r="C28" s="548" t="s">
        <v>288</v>
      </c>
      <c r="D28" s="549"/>
      <c r="E28" s="503"/>
      <c r="F28" s="511"/>
      <c r="G28" s="504"/>
      <c r="H28" s="504"/>
      <c r="I28" s="504"/>
      <c r="J28" s="504"/>
      <c r="K28" s="504"/>
      <c r="L28" s="503"/>
      <c r="M28" s="503"/>
      <c r="N28" s="503"/>
      <c r="O28" s="549" t="s">
        <v>287</v>
      </c>
      <c r="P28" s="503"/>
      <c r="Q28" s="503"/>
      <c r="R28" s="503"/>
      <c r="S28" s="503"/>
      <c r="T28" s="511"/>
      <c r="U28" s="504"/>
      <c r="V28" s="504"/>
      <c r="W28" s="504"/>
      <c r="X28" s="504"/>
      <c r="Y28" s="529"/>
      <c r="Z28" s="529"/>
      <c r="AA28" s="503"/>
      <c r="AB28" s="548" t="s">
        <v>288</v>
      </c>
      <c r="AC28" s="549"/>
      <c r="AD28" s="503"/>
      <c r="AE28" s="511"/>
      <c r="AF28" s="504"/>
      <c r="AG28" s="504"/>
      <c r="AH28" s="504"/>
      <c r="AI28" s="504"/>
      <c r="AJ28" s="504"/>
      <c r="AK28" s="503"/>
      <c r="AL28" s="503"/>
      <c r="AM28" s="503"/>
      <c r="AN28" s="549" t="s">
        <v>287</v>
      </c>
      <c r="AO28" s="503"/>
      <c r="AP28" s="503"/>
      <c r="AQ28" s="503"/>
      <c r="AR28" s="503"/>
      <c r="AS28" s="511"/>
      <c r="AT28" s="504"/>
      <c r="AU28" s="504"/>
      <c r="AV28" s="504"/>
      <c r="AW28" s="504"/>
    </row>
    <row r="29" spans="1:49" ht="14.1" customHeight="1">
      <c r="A29" s="529"/>
      <c r="B29" s="503"/>
      <c r="C29" s="548"/>
      <c r="D29" s="502"/>
      <c r="E29" s="503"/>
      <c r="F29" s="508"/>
      <c r="G29" s="552"/>
      <c r="H29" s="552"/>
      <c r="I29" s="552"/>
      <c r="J29" s="552"/>
      <c r="K29" s="552"/>
      <c r="L29" s="503"/>
      <c r="M29" s="503"/>
      <c r="N29" s="503"/>
      <c r="O29" s="502"/>
      <c r="P29" s="503"/>
      <c r="Q29" s="503"/>
      <c r="R29" s="503"/>
      <c r="S29" s="503"/>
      <c r="T29" s="503"/>
      <c r="U29" s="502"/>
      <c r="V29" s="502"/>
      <c r="W29" s="502"/>
      <c r="X29" s="502"/>
      <c r="Y29" s="529"/>
      <c r="Z29" s="529"/>
      <c r="AA29" s="503"/>
      <c r="AB29" s="548"/>
      <c r="AC29" s="502"/>
      <c r="AD29" s="503"/>
      <c r="AE29" s="508"/>
      <c r="AF29" s="552"/>
      <c r="AG29" s="552"/>
      <c r="AH29" s="552"/>
      <c r="AI29" s="552"/>
      <c r="AJ29" s="552"/>
      <c r="AK29" s="503"/>
      <c r="AL29" s="503"/>
      <c r="AM29" s="503"/>
      <c r="AN29" s="502"/>
      <c r="AO29" s="503"/>
      <c r="AP29" s="503"/>
      <c r="AQ29" s="503"/>
      <c r="AR29" s="503"/>
      <c r="AS29" s="503"/>
      <c r="AT29" s="502"/>
      <c r="AU29" s="502"/>
      <c r="AV29" s="502"/>
      <c r="AW29" s="502"/>
    </row>
    <row r="30" spans="1:49" ht="14.1" customHeight="1">
      <c r="A30" s="529"/>
      <c r="B30" s="503"/>
      <c r="C30" s="548" t="s">
        <v>289</v>
      </c>
      <c r="D30" s="549"/>
      <c r="E30" s="503"/>
      <c r="F30" s="511"/>
      <c r="G30" s="504"/>
      <c r="H30" s="504"/>
      <c r="I30" s="504"/>
      <c r="J30" s="504"/>
      <c r="K30" s="504"/>
      <c r="L30" s="503"/>
      <c r="M30" s="503"/>
      <c r="N30" s="503"/>
      <c r="O30" s="549" t="s">
        <v>287</v>
      </c>
      <c r="P30" s="503"/>
      <c r="Q30" s="503"/>
      <c r="R30" s="503"/>
      <c r="S30" s="503"/>
      <c r="T30" s="511"/>
      <c r="U30" s="504"/>
      <c r="V30" s="504"/>
      <c r="W30" s="504"/>
      <c r="X30" s="504"/>
      <c r="Y30" s="529"/>
      <c r="Z30" s="529"/>
      <c r="AA30" s="503"/>
      <c r="AB30" s="548" t="s">
        <v>289</v>
      </c>
      <c r="AC30" s="549"/>
      <c r="AD30" s="503"/>
      <c r="AE30" s="511"/>
      <c r="AF30" s="504"/>
      <c r="AG30" s="504"/>
      <c r="AH30" s="504"/>
      <c r="AI30" s="504"/>
      <c r="AJ30" s="504"/>
      <c r="AK30" s="503"/>
      <c r="AL30" s="503"/>
      <c r="AM30" s="503"/>
      <c r="AN30" s="549" t="s">
        <v>287</v>
      </c>
      <c r="AO30" s="503"/>
      <c r="AP30" s="503"/>
      <c r="AQ30" s="503"/>
      <c r="AR30" s="503"/>
      <c r="AS30" s="511"/>
      <c r="AT30" s="504"/>
      <c r="AU30" s="504"/>
      <c r="AV30" s="504"/>
      <c r="AW30" s="504"/>
    </row>
    <row r="31" spans="1:49" s="39" customFormat="1" ht="27.75" customHeight="1">
      <c r="A31" s="477"/>
      <c r="B31" s="477"/>
      <c r="C31" s="477"/>
      <c r="D31" s="477"/>
      <c r="E31" s="477"/>
      <c r="F31" s="477"/>
      <c r="G31" s="477"/>
      <c r="H31" s="477"/>
      <c r="I31" s="477"/>
      <c r="J31" s="477"/>
      <c r="K31" s="477"/>
      <c r="L31" s="477"/>
      <c r="M31" s="477"/>
      <c r="N31" s="477"/>
      <c r="O31" s="477"/>
      <c r="P31" s="477"/>
      <c r="Q31" s="477"/>
      <c r="R31" s="477"/>
      <c r="S31" s="477"/>
      <c r="T31" s="477"/>
      <c r="U31" s="477"/>
      <c r="V31" s="477"/>
      <c r="W31" s="477"/>
      <c r="X31" s="477"/>
      <c r="Z31" s="477"/>
      <c r="AA31" s="477"/>
      <c r="AB31" s="477"/>
      <c r="AC31" s="477"/>
      <c r="AD31" s="477"/>
      <c r="AE31" s="477"/>
      <c r="AF31" s="477"/>
      <c r="AG31" s="477"/>
      <c r="AH31" s="477"/>
      <c r="AI31" s="477"/>
      <c r="AJ31" s="477"/>
      <c r="AK31" s="477"/>
      <c r="AL31" s="477"/>
      <c r="AM31" s="477"/>
      <c r="AN31" s="477"/>
      <c r="AO31" s="477"/>
      <c r="AP31" s="477"/>
      <c r="AQ31" s="477"/>
      <c r="AR31" s="477"/>
      <c r="AS31" s="477"/>
      <c r="AT31" s="477"/>
      <c r="AU31" s="477"/>
      <c r="AV31" s="477"/>
      <c r="AW31" s="477"/>
    </row>
    <row r="32" spans="1:49" s="39" customFormat="1" ht="28.35" customHeight="1">
      <c r="A32" s="477"/>
      <c r="B32" s="477"/>
      <c r="C32" s="477"/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477"/>
      <c r="S32" s="477"/>
      <c r="T32" s="477"/>
      <c r="U32" s="477"/>
      <c r="V32" s="477"/>
      <c r="W32" s="477"/>
      <c r="X32" s="477"/>
      <c r="Z32" s="477"/>
      <c r="AA32" s="477"/>
      <c r="AB32" s="477"/>
      <c r="AC32" s="477"/>
      <c r="AD32" s="477"/>
      <c r="AE32" s="477"/>
      <c r="AF32" s="477"/>
      <c r="AG32" s="477"/>
      <c r="AH32" s="477"/>
      <c r="AI32" s="477"/>
      <c r="AJ32" s="477"/>
      <c r="AK32" s="477"/>
      <c r="AL32" s="477"/>
      <c r="AM32" s="477"/>
      <c r="AN32" s="477"/>
      <c r="AO32" s="477"/>
      <c r="AP32" s="477"/>
      <c r="AQ32" s="477"/>
      <c r="AR32" s="477"/>
      <c r="AS32" s="477"/>
      <c r="AT32" s="477"/>
      <c r="AU32" s="477"/>
      <c r="AV32" s="477"/>
      <c r="AW32" s="477"/>
    </row>
    <row r="33" spans="1:49" s="39" customFormat="1" ht="28.35" customHeight="1">
      <c r="A33" s="477"/>
      <c r="B33" s="477"/>
      <c r="C33" s="477"/>
      <c r="D33" s="477"/>
      <c r="E33" s="477"/>
      <c r="F33" s="477"/>
      <c r="G33" s="477"/>
      <c r="H33" s="477"/>
      <c r="I33" s="477"/>
      <c r="J33" s="477"/>
      <c r="K33" s="477"/>
      <c r="L33" s="477"/>
      <c r="M33" s="477"/>
      <c r="N33" s="477"/>
      <c r="O33" s="477"/>
      <c r="P33" s="477"/>
      <c r="Q33" s="477"/>
      <c r="R33" s="477"/>
      <c r="S33" s="477"/>
      <c r="T33" s="477"/>
      <c r="U33" s="477"/>
      <c r="V33" s="477"/>
      <c r="W33" s="477"/>
      <c r="X33" s="477"/>
      <c r="Z33" s="477"/>
      <c r="AA33" s="477"/>
      <c r="AB33" s="477"/>
      <c r="AC33" s="477"/>
      <c r="AD33" s="477"/>
      <c r="AE33" s="477"/>
      <c r="AF33" s="477"/>
      <c r="AG33" s="477"/>
      <c r="AH33" s="477"/>
      <c r="AI33" s="477"/>
      <c r="AJ33" s="477"/>
      <c r="AK33" s="477"/>
      <c r="AL33" s="477"/>
      <c r="AM33" s="477"/>
      <c r="AN33" s="477"/>
      <c r="AO33" s="477"/>
      <c r="AP33" s="477"/>
      <c r="AQ33" s="477"/>
      <c r="AR33" s="477"/>
      <c r="AS33" s="477"/>
      <c r="AT33" s="477"/>
      <c r="AU33" s="477"/>
      <c r="AV33" s="477"/>
      <c r="AW33" s="477"/>
    </row>
    <row r="34" spans="1:49" s="39" customFormat="1" ht="28.35" customHeight="1">
      <c r="A34" s="477"/>
      <c r="B34" s="477"/>
      <c r="C34" s="477"/>
      <c r="D34" s="477"/>
      <c r="E34" s="477"/>
      <c r="F34" s="477"/>
      <c r="G34" s="477"/>
      <c r="H34" s="477"/>
      <c r="I34" s="477"/>
      <c r="J34" s="477"/>
      <c r="K34" s="477"/>
      <c r="L34" s="477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7"/>
      <c r="X34" s="477"/>
      <c r="Z34" s="477"/>
      <c r="AA34" s="477"/>
      <c r="AB34" s="477"/>
      <c r="AC34" s="477"/>
      <c r="AD34" s="477"/>
      <c r="AE34" s="477"/>
      <c r="AF34" s="477"/>
      <c r="AG34" s="477"/>
      <c r="AH34" s="477"/>
      <c r="AI34" s="477"/>
      <c r="AJ34" s="477"/>
      <c r="AK34" s="477"/>
      <c r="AL34" s="477"/>
      <c r="AM34" s="477"/>
      <c r="AN34" s="477"/>
      <c r="AO34" s="477"/>
      <c r="AP34" s="477"/>
      <c r="AQ34" s="477"/>
      <c r="AR34" s="477"/>
      <c r="AS34" s="477"/>
      <c r="AT34" s="477"/>
      <c r="AU34" s="477"/>
      <c r="AV34" s="477"/>
      <c r="AW34" s="477"/>
    </row>
    <row r="35" spans="1:49" s="243" customFormat="1" ht="15.75" customHeight="1" thickBot="1">
      <c r="A35" s="478"/>
      <c r="B35" s="478"/>
      <c r="C35" s="478"/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8"/>
      <c r="T35" s="478"/>
      <c r="U35" s="478"/>
      <c r="V35" s="478"/>
      <c r="W35" s="478"/>
      <c r="X35" s="478"/>
      <c r="Z35" s="478"/>
      <c r="AA35" s="478"/>
      <c r="AB35" s="478"/>
      <c r="AC35" s="478"/>
      <c r="AD35" s="478"/>
      <c r="AE35" s="478"/>
      <c r="AF35" s="478"/>
      <c r="AG35" s="478"/>
      <c r="AH35" s="478"/>
      <c r="AI35" s="478"/>
      <c r="AJ35" s="478"/>
      <c r="AK35" s="478"/>
      <c r="AL35" s="478"/>
      <c r="AM35" s="478"/>
      <c r="AN35" s="478"/>
      <c r="AO35" s="478"/>
      <c r="AP35" s="478"/>
      <c r="AQ35" s="478"/>
      <c r="AR35" s="478"/>
      <c r="AS35" s="478"/>
      <c r="AT35" s="478"/>
      <c r="AU35" s="478"/>
      <c r="AV35" s="478"/>
      <c r="AW35" s="478"/>
    </row>
    <row r="36" spans="1:49" ht="17.100000000000001" customHeight="1" thickTop="1">
      <c r="A36" s="570"/>
      <c r="B36" s="570"/>
      <c r="C36" s="570"/>
      <c r="D36" s="570"/>
      <c r="E36" s="570"/>
      <c r="F36" s="570"/>
      <c r="G36" s="764" t="str">
        <f>H6</f>
        <v>MEN'S EPEE</v>
      </c>
      <c r="H36" s="764"/>
      <c r="I36" s="764"/>
      <c r="J36" s="764"/>
      <c r="K36" s="764"/>
      <c r="L36" s="764"/>
      <c r="M36" s="766" t="str">
        <f>M6</f>
        <v>TEAM COMPETITION - SCORE SHEET</v>
      </c>
      <c r="N36" s="766"/>
      <c r="O36" s="766"/>
      <c r="P36" s="766"/>
      <c r="Q36" s="766"/>
      <c r="R36" s="766"/>
      <c r="S36" s="766"/>
      <c r="T36" s="766"/>
      <c r="U36" s="766"/>
      <c r="V36" s="766"/>
      <c r="W36" s="766"/>
      <c r="X36" s="570"/>
      <c r="Y36" s="560"/>
      <c r="Z36" s="570"/>
      <c r="AA36" s="570"/>
      <c r="AB36" s="570"/>
      <c r="AC36" s="570"/>
      <c r="AD36" s="764" t="str">
        <f>G36</f>
        <v>MEN'S EPEE</v>
      </c>
      <c r="AE36" s="764"/>
      <c r="AF36" s="764"/>
      <c r="AG36" s="764"/>
      <c r="AH36" s="764"/>
      <c r="AI36" s="766" t="str">
        <f>M36</f>
        <v>TEAM COMPETITION - SCORE SHEET</v>
      </c>
      <c r="AJ36" s="766"/>
      <c r="AK36" s="766"/>
      <c r="AL36" s="766"/>
      <c r="AM36" s="766"/>
      <c r="AN36" s="766"/>
      <c r="AO36" s="766"/>
      <c r="AP36" s="766"/>
      <c r="AQ36" s="766"/>
      <c r="AR36" s="766"/>
      <c r="AS36" s="766"/>
      <c r="AT36" s="766"/>
      <c r="AU36" s="766"/>
      <c r="AV36" s="570"/>
      <c r="AW36" s="570"/>
    </row>
    <row r="37" spans="1:49" ht="17.100000000000001" customHeight="1">
      <c r="A37" s="571"/>
      <c r="B37" s="571"/>
      <c r="C37" s="571"/>
      <c r="D37" s="571"/>
      <c r="E37" s="571"/>
      <c r="F37" s="571"/>
      <c r="G37" s="765"/>
      <c r="H37" s="765"/>
      <c r="I37" s="765"/>
      <c r="J37" s="765"/>
      <c r="K37" s="765"/>
      <c r="L37" s="765"/>
      <c r="M37" s="767"/>
      <c r="N37" s="767"/>
      <c r="O37" s="767"/>
      <c r="P37" s="767"/>
      <c r="Q37" s="767"/>
      <c r="R37" s="767"/>
      <c r="S37" s="767"/>
      <c r="T37" s="767"/>
      <c r="U37" s="767"/>
      <c r="V37" s="767"/>
      <c r="W37" s="767"/>
      <c r="X37" s="571"/>
      <c r="Y37" s="560"/>
      <c r="Z37" s="571"/>
      <c r="AA37" s="571"/>
      <c r="AB37" s="571"/>
      <c r="AC37" s="571"/>
      <c r="AD37" s="765"/>
      <c r="AE37" s="765"/>
      <c r="AF37" s="765"/>
      <c r="AG37" s="765"/>
      <c r="AH37" s="765"/>
      <c r="AI37" s="767"/>
      <c r="AJ37" s="767"/>
      <c r="AK37" s="767"/>
      <c r="AL37" s="767"/>
      <c r="AM37" s="767"/>
      <c r="AN37" s="767"/>
      <c r="AO37" s="767"/>
      <c r="AP37" s="767"/>
      <c r="AQ37" s="767"/>
      <c r="AR37" s="767"/>
      <c r="AS37" s="767"/>
      <c r="AT37" s="767"/>
      <c r="AU37" s="767"/>
      <c r="AV37" s="571"/>
      <c r="AW37" s="571"/>
    </row>
    <row r="38" spans="1:49" ht="17.100000000000001" customHeight="1">
      <c r="A38" s="556"/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29"/>
      <c r="Z38" s="556"/>
      <c r="AA38" s="556"/>
      <c r="AB38" s="556"/>
      <c r="AC38" s="556"/>
      <c r="AD38" s="556"/>
      <c r="AE38" s="556"/>
      <c r="AF38" s="556"/>
      <c r="AG38" s="556"/>
      <c r="AH38" s="556"/>
      <c r="AI38" s="556"/>
      <c r="AJ38" s="556"/>
      <c r="AK38" s="556"/>
      <c r="AL38" s="556"/>
      <c r="AM38" s="556"/>
      <c r="AN38" s="556"/>
      <c r="AO38" s="556"/>
      <c r="AP38" s="556"/>
      <c r="AQ38" s="556"/>
      <c r="AR38" s="556"/>
      <c r="AS38" s="556"/>
      <c r="AT38" s="556"/>
      <c r="AU38" s="556"/>
      <c r="AV38" s="556"/>
      <c r="AW38" s="556"/>
    </row>
    <row r="39" spans="1:49" ht="17.100000000000001" customHeight="1">
      <c r="A39" s="529"/>
      <c r="B39" s="502" t="s">
        <v>271</v>
      </c>
      <c r="C39" s="503"/>
      <c r="D39" s="504"/>
      <c r="E39" s="504"/>
      <c r="F39" s="503"/>
      <c r="G39" s="503"/>
      <c r="H39" s="503"/>
      <c r="I39" s="503"/>
      <c r="J39" s="503"/>
      <c r="K39" s="503"/>
      <c r="L39" s="505" t="s">
        <v>272</v>
      </c>
      <c r="M39" s="506"/>
      <c r="N39" s="506"/>
      <c r="O39" s="507"/>
      <c r="P39" s="506"/>
      <c r="Q39" s="506"/>
      <c r="R39" s="503"/>
      <c r="S39" s="508"/>
      <c r="T39" s="503"/>
      <c r="U39" s="509" t="s">
        <v>273</v>
      </c>
      <c r="V39" s="510" t="str">
        <f>V9</f>
        <v>30.11.19</v>
      </c>
      <c r="W39" s="511"/>
      <c r="X39" s="503"/>
      <c r="Y39" s="529"/>
      <c r="Z39" s="529"/>
      <c r="AA39" s="502" t="s">
        <v>271</v>
      </c>
      <c r="AB39" s="503"/>
      <c r="AC39" s="504"/>
      <c r="AD39" s="504"/>
      <c r="AE39" s="503"/>
      <c r="AF39" s="503"/>
      <c r="AG39" s="503"/>
      <c r="AH39" s="503"/>
      <c r="AI39" s="503"/>
      <c r="AJ39" s="503"/>
      <c r="AK39" s="505" t="s">
        <v>272</v>
      </c>
      <c r="AL39" s="506"/>
      <c r="AM39" s="506"/>
      <c r="AN39" s="507"/>
      <c r="AO39" s="506"/>
      <c r="AP39" s="506"/>
      <c r="AQ39" s="503"/>
      <c r="AR39" s="508"/>
      <c r="AS39" s="503"/>
      <c r="AT39" s="509" t="s">
        <v>273</v>
      </c>
      <c r="AU39" s="510" t="str">
        <f>V39</f>
        <v>30.11.19</v>
      </c>
      <c r="AV39" s="511"/>
      <c r="AW39" s="503"/>
    </row>
    <row r="40" spans="1:49" ht="17.100000000000001" customHeight="1">
      <c r="A40" s="529"/>
      <c r="B40" s="503"/>
      <c r="C40" s="503"/>
      <c r="D40" s="503"/>
      <c r="E40" s="503"/>
      <c r="F40" s="503"/>
      <c r="G40" s="503"/>
      <c r="H40" s="503"/>
      <c r="I40" s="503"/>
      <c r="J40" s="503"/>
      <c r="K40" s="503"/>
      <c r="L40" s="503"/>
      <c r="M40" s="503"/>
      <c r="N40" s="503"/>
      <c r="O40" s="503"/>
      <c r="P40" s="503"/>
      <c r="Q40" s="503"/>
      <c r="R40" s="503"/>
      <c r="S40" s="503"/>
      <c r="T40" s="503"/>
      <c r="U40" s="503"/>
      <c r="V40" s="503"/>
      <c r="W40" s="503"/>
      <c r="X40" s="512"/>
      <c r="Y40" s="529"/>
      <c r="Z40" s="529"/>
      <c r="AA40" s="503"/>
      <c r="AB40" s="503"/>
      <c r="AC40" s="503"/>
      <c r="AD40" s="503"/>
      <c r="AE40" s="503"/>
      <c r="AF40" s="503"/>
      <c r="AG40" s="503"/>
      <c r="AH40" s="503"/>
      <c r="AI40" s="503"/>
      <c r="AJ40" s="503"/>
      <c r="AK40" s="503"/>
      <c r="AL40" s="503"/>
      <c r="AM40" s="503"/>
      <c r="AN40" s="503"/>
      <c r="AO40" s="503"/>
      <c r="AP40" s="503"/>
      <c r="AQ40" s="503"/>
      <c r="AR40" s="503"/>
      <c r="AS40" s="503"/>
      <c r="AT40" s="503"/>
      <c r="AU40" s="503"/>
      <c r="AV40" s="503"/>
      <c r="AW40" s="512"/>
    </row>
    <row r="41" spans="1:49" ht="17.100000000000001" customHeight="1">
      <c r="A41" s="529"/>
      <c r="B41" s="503"/>
      <c r="C41" s="513" t="s">
        <v>274</v>
      </c>
      <c r="D41" s="514"/>
      <c r="E41" s="514">
        <f>'Team Ranking'!P28</f>
        <v>0</v>
      </c>
      <c r="F41" s="514"/>
      <c r="G41" s="515"/>
      <c r="H41" s="777"/>
      <c r="I41" s="778"/>
      <c r="J41" s="778"/>
      <c r="K41" s="503"/>
      <c r="L41" s="503"/>
      <c r="M41" s="503"/>
      <c r="N41" s="503"/>
      <c r="O41" s="503"/>
      <c r="P41" s="513" t="s">
        <v>274</v>
      </c>
      <c r="Q41" s="514"/>
      <c r="R41" s="514">
        <f>'Team Ranking'!P27</f>
        <v>0</v>
      </c>
      <c r="S41" s="514"/>
      <c r="T41" s="514"/>
      <c r="U41" s="515"/>
      <c r="V41" s="557"/>
      <c r="W41" s="777"/>
      <c r="X41" s="778"/>
      <c r="Y41" s="529"/>
      <c r="Z41" s="529"/>
      <c r="AA41" s="503"/>
      <c r="AB41" s="513" t="s">
        <v>274</v>
      </c>
      <c r="AC41" s="514"/>
      <c r="AD41" s="514">
        <f>'Team Ranking'!P30</f>
        <v>0</v>
      </c>
      <c r="AE41" s="514"/>
      <c r="AF41" s="515"/>
      <c r="AG41" s="777"/>
      <c r="AH41" s="778"/>
      <c r="AI41" s="778"/>
      <c r="AJ41" s="503"/>
      <c r="AK41" s="503"/>
      <c r="AL41" s="503"/>
      <c r="AM41" s="503"/>
      <c r="AN41" s="503"/>
      <c r="AO41" s="513" t="s">
        <v>274</v>
      </c>
      <c r="AP41" s="514"/>
      <c r="AQ41" s="514">
        <f>'Team Ranking'!P25</f>
        <v>0</v>
      </c>
      <c r="AR41" s="514"/>
      <c r="AS41" s="514"/>
      <c r="AT41" s="515"/>
      <c r="AU41" s="557"/>
      <c r="AV41" s="777"/>
      <c r="AW41" s="778"/>
    </row>
    <row r="42" spans="1:49" ht="17.100000000000001" customHeight="1">
      <c r="A42" s="529"/>
      <c r="B42" s="516"/>
      <c r="C42" s="517" t="s">
        <v>275</v>
      </c>
      <c r="D42" s="518">
        <f>'Team Ranking'!Q28</f>
        <v>0</v>
      </c>
      <c r="G42" s="515"/>
      <c r="H42" s="777"/>
      <c r="I42" s="778"/>
      <c r="J42" s="778"/>
      <c r="K42" s="503"/>
      <c r="L42" s="503"/>
      <c r="M42" s="503"/>
      <c r="N42" s="503"/>
      <c r="O42" s="520"/>
      <c r="P42" s="521" t="s">
        <v>275</v>
      </c>
      <c r="Q42" s="558"/>
      <c r="R42" s="559">
        <f>'Team Ranking'!Q27</f>
        <v>0</v>
      </c>
      <c r="S42" s="519"/>
      <c r="T42" s="519"/>
      <c r="U42" s="519"/>
      <c r="V42" s="515"/>
      <c r="W42" s="777"/>
      <c r="X42" s="778"/>
      <c r="Y42" s="529"/>
      <c r="Z42" s="529"/>
      <c r="AA42" s="516"/>
      <c r="AB42" s="517" t="s">
        <v>275</v>
      </c>
      <c r="AC42" s="518">
        <f>'Team Ranking'!Q30</f>
        <v>0</v>
      </c>
      <c r="AD42" s="519"/>
      <c r="AE42" s="519"/>
      <c r="AF42" s="515"/>
      <c r="AG42" s="777"/>
      <c r="AH42" s="778"/>
      <c r="AI42" s="778"/>
      <c r="AJ42" s="503"/>
      <c r="AK42" s="503"/>
      <c r="AL42" s="503"/>
      <c r="AM42" s="503"/>
      <c r="AN42" s="520"/>
      <c r="AO42" s="521" t="s">
        <v>275</v>
      </c>
      <c r="AP42" s="558"/>
      <c r="AQ42" s="559">
        <f>'Team Ranking'!Q25</f>
        <v>0</v>
      </c>
      <c r="AR42" s="519"/>
      <c r="AS42" s="519"/>
      <c r="AT42" s="519"/>
      <c r="AU42" s="515"/>
      <c r="AV42" s="777"/>
      <c r="AW42" s="778"/>
    </row>
    <row r="43" spans="1:49" ht="17.100000000000001" customHeight="1">
      <c r="A43" s="529"/>
      <c r="B43" s="516"/>
      <c r="C43" s="517" t="s">
        <v>276</v>
      </c>
      <c r="D43" s="518">
        <f>'Team Ranking'!R28</f>
        <v>0</v>
      </c>
      <c r="E43" s="519"/>
      <c r="F43" s="519"/>
      <c r="G43" s="515"/>
      <c r="H43" s="777"/>
      <c r="I43" s="778"/>
      <c r="J43" s="778"/>
      <c r="K43" s="503"/>
      <c r="L43" s="503"/>
      <c r="M43" s="503"/>
      <c r="N43" s="503"/>
      <c r="O43" s="520"/>
      <c r="P43" s="522" t="s">
        <v>276</v>
      </c>
      <c r="Q43" s="523"/>
      <c r="R43" s="559">
        <f>'Team Ranking'!R27</f>
        <v>0</v>
      </c>
      <c r="S43" s="519"/>
      <c r="T43" s="519"/>
      <c r="U43" s="519"/>
      <c r="V43" s="515"/>
      <c r="W43" s="777"/>
      <c r="X43" s="778"/>
      <c r="Y43" s="529"/>
      <c r="Z43" s="529"/>
      <c r="AA43" s="516"/>
      <c r="AB43" s="517" t="s">
        <v>276</v>
      </c>
      <c r="AC43" s="518">
        <f>'Team Ranking'!R30</f>
        <v>0</v>
      </c>
      <c r="AD43" s="519"/>
      <c r="AE43" s="519"/>
      <c r="AF43" s="515"/>
      <c r="AG43" s="777"/>
      <c r="AH43" s="778"/>
      <c r="AI43" s="778"/>
      <c r="AJ43" s="503"/>
      <c r="AK43" s="503"/>
      <c r="AL43" s="503"/>
      <c r="AM43" s="503"/>
      <c r="AN43" s="520"/>
      <c r="AO43" s="522" t="s">
        <v>276</v>
      </c>
      <c r="AP43" s="523"/>
      <c r="AQ43" s="559">
        <f>'Team Ranking'!R25</f>
        <v>0</v>
      </c>
      <c r="AR43" s="519"/>
      <c r="AS43" s="519"/>
      <c r="AT43" s="519"/>
      <c r="AU43" s="515"/>
      <c r="AV43" s="777"/>
      <c r="AW43" s="778"/>
    </row>
    <row r="44" spans="1:49" ht="17.100000000000001" customHeight="1">
      <c r="A44" s="529"/>
      <c r="B44" s="516"/>
      <c r="C44" s="517" t="s">
        <v>277</v>
      </c>
      <c r="D44" s="518">
        <f>'Team Ranking'!S28</f>
        <v>0</v>
      </c>
      <c r="E44" s="519"/>
      <c r="F44" s="519"/>
      <c r="G44" s="515"/>
      <c r="H44" s="777"/>
      <c r="I44" s="778"/>
      <c r="J44" s="778"/>
      <c r="K44" s="503"/>
      <c r="L44" s="503"/>
      <c r="M44" s="503"/>
      <c r="N44" s="503"/>
      <c r="O44" s="520"/>
      <c r="P44" s="522" t="s">
        <v>277</v>
      </c>
      <c r="Q44" s="523"/>
      <c r="R44" s="559">
        <f>'Team Ranking'!S27</f>
        <v>0</v>
      </c>
      <c r="S44" s="519"/>
      <c r="T44" s="519"/>
      <c r="U44" s="519"/>
      <c r="V44" s="515"/>
      <c r="W44" s="777"/>
      <c r="X44" s="778"/>
      <c r="Y44" s="529"/>
      <c r="Z44" s="529"/>
      <c r="AA44" s="516"/>
      <c r="AB44" s="517" t="s">
        <v>277</v>
      </c>
      <c r="AC44" s="518">
        <f>'Team Ranking'!S30</f>
        <v>0</v>
      </c>
      <c r="AD44" s="519"/>
      <c r="AE44" s="519"/>
      <c r="AF44" s="515"/>
      <c r="AG44" s="777"/>
      <c r="AH44" s="778"/>
      <c r="AI44" s="778"/>
      <c r="AJ44" s="503"/>
      <c r="AK44" s="503"/>
      <c r="AL44" s="503"/>
      <c r="AM44" s="503"/>
      <c r="AN44" s="520"/>
      <c r="AO44" s="522" t="s">
        <v>277</v>
      </c>
      <c r="AP44" s="523"/>
      <c r="AQ44" s="559">
        <f>'Team Ranking'!S25</f>
        <v>0</v>
      </c>
      <c r="AR44" s="519"/>
      <c r="AS44" s="519"/>
      <c r="AT44" s="519"/>
      <c r="AU44" s="515"/>
      <c r="AV44" s="777"/>
      <c r="AW44" s="778"/>
    </row>
    <row r="45" spans="1:49" ht="17.100000000000001" customHeight="1">
      <c r="A45" s="529"/>
      <c r="B45" s="503"/>
      <c r="C45" s="524" t="s">
        <v>278</v>
      </c>
      <c r="D45" s="518"/>
      <c r="E45" s="519"/>
      <c r="F45" s="519"/>
      <c r="G45" s="515"/>
      <c r="H45" s="777"/>
      <c r="I45" s="778"/>
      <c r="J45" s="778"/>
      <c r="K45" s="503"/>
      <c r="L45" s="503"/>
      <c r="M45" s="503"/>
      <c r="N45" s="503"/>
      <c r="O45" s="503"/>
      <c r="P45" s="525" t="s">
        <v>278</v>
      </c>
      <c r="Q45" s="526"/>
      <c r="R45" s="527"/>
      <c r="S45" s="528"/>
      <c r="T45" s="519"/>
      <c r="U45" s="519"/>
      <c r="V45" s="515"/>
      <c r="W45" s="777"/>
      <c r="X45" s="778"/>
      <c r="Y45" s="529"/>
      <c r="Z45" s="529"/>
      <c r="AA45" s="503"/>
      <c r="AB45" s="524" t="s">
        <v>278</v>
      </c>
      <c r="AC45" s="518"/>
      <c r="AD45" s="519">
        <f>'Team Ranking'!T30</f>
        <v>0</v>
      </c>
      <c r="AE45" s="519"/>
      <c r="AF45" s="515"/>
      <c r="AG45" s="777"/>
      <c r="AH45" s="778"/>
      <c r="AI45" s="778"/>
      <c r="AJ45" s="503"/>
      <c r="AK45" s="503"/>
      <c r="AL45" s="503"/>
      <c r="AM45" s="503"/>
      <c r="AN45" s="503"/>
      <c r="AO45" s="525" t="s">
        <v>278</v>
      </c>
      <c r="AP45" s="526"/>
      <c r="AQ45" s="527">
        <f>'Team Ranking'!T25</f>
        <v>0</v>
      </c>
      <c r="AR45" s="528"/>
      <c r="AS45" s="519"/>
      <c r="AT45" s="519"/>
      <c r="AU45" s="515"/>
      <c r="AV45" s="777"/>
      <c r="AW45" s="778"/>
    </row>
    <row r="46" spans="1:49" ht="17.100000000000001" customHeight="1">
      <c r="A46" s="529"/>
      <c r="B46" s="529"/>
      <c r="C46" s="529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29"/>
      <c r="S46" s="529"/>
      <c r="T46" s="529"/>
      <c r="U46" s="529"/>
      <c r="V46" s="529"/>
      <c r="W46" s="529"/>
      <c r="X46" s="529"/>
      <c r="Y46" s="529"/>
      <c r="Z46" s="529"/>
      <c r="AA46" s="529"/>
      <c r="AB46" s="529"/>
      <c r="AC46" s="529"/>
      <c r="AD46" s="529"/>
      <c r="AE46" s="529"/>
      <c r="AF46" s="529"/>
      <c r="AG46" s="529"/>
      <c r="AH46" s="529"/>
      <c r="AI46" s="529"/>
      <c r="AJ46" s="529"/>
      <c r="AK46" s="529"/>
      <c r="AL46" s="529"/>
      <c r="AM46" s="529"/>
      <c r="AN46" s="529"/>
      <c r="AO46" s="529"/>
      <c r="AP46" s="529"/>
      <c r="AQ46" s="529"/>
      <c r="AR46" s="529"/>
      <c r="AS46" s="529"/>
      <c r="AT46" s="529"/>
      <c r="AU46" s="529"/>
      <c r="AV46" s="529"/>
      <c r="AW46" s="529"/>
    </row>
    <row r="47" spans="1:49" ht="17.100000000000001" customHeight="1">
      <c r="A47" s="529"/>
      <c r="B47" s="530" t="s">
        <v>9</v>
      </c>
      <c r="C47" s="530" t="s">
        <v>279</v>
      </c>
      <c r="D47" s="530" t="s">
        <v>58</v>
      </c>
      <c r="E47" s="770" t="s">
        <v>3</v>
      </c>
      <c r="F47" s="771"/>
      <c r="G47" s="772"/>
      <c r="H47" s="773" t="s">
        <v>280</v>
      </c>
      <c r="I47" s="774"/>
      <c r="J47" s="774"/>
      <c r="K47" s="774"/>
      <c r="L47" s="775"/>
      <c r="M47" s="531" t="s">
        <v>281</v>
      </c>
      <c r="N47" s="532" t="s">
        <v>281</v>
      </c>
      <c r="O47" s="773" t="s">
        <v>280</v>
      </c>
      <c r="P47" s="774"/>
      <c r="Q47" s="774"/>
      <c r="R47" s="774"/>
      <c r="S47" s="775"/>
      <c r="T47" s="776" t="s">
        <v>3</v>
      </c>
      <c r="U47" s="771"/>
      <c r="V47" s="772"/>
      <c r="W47" s="530" t="s">
        <v>9</v>
      </c>
      <c r="X47" s="530" t="s">
        <v>279</v>
      </c>
      <c r="Y47" s="529"/>
      <c r="Z47" s="529"/>
      <c r="AA47" s="530" t="s">
        <v>9</v>
      </c>
      <c r="AB47" s="530" t="s">
        <v>279</v>
      </c>
      <c r="AC47" s="530" t="s">
        <v>58</v>
      </c>
      <c r="AD47" s="770" t="s">
        <v>3</v>
      </c>
      <c r="AE47" s="771"/>
      <c r="AF47" s="772"/>
      <c r="AG47" s="773" t="s">
        <v>280</v>
      </c>
      <c r="AH47" s="774"/>
      <c r="AI47" s="774"/>
      <c r="AJ47" s="774"/>
      <c r="AK47" s="775"/>
      <c r="AL47" s="531" t="s">
        <v>281</v>
      </c>
      <c r="AM47" s="532" t="s">
        <v>281</v>
      </c>
      <c r="AN47" s="773" t="s">
        <v>280</v>
      </c>
      <c r="AO47" s="774"/>
      <c r="AP47" s="774"/>
      <c r="AQ47" s="774"/>
      <c r="AR47" s="775"/>
      <c r="AS47" s="776" t="s">
        <v>3</v>
      </c>
      <c r="AT47" s="771"/>
      <c r="AU47" s="772"/>
      <c r="AV47" s="530" t="s">
        <v>9</v>
      </c>
      <c r="AW47" s="530" t="s">
        <v>279</v>
      </c>
    </row>
    <row r="48" spans="1:49" ht="17.100000000000001" customHeight="1">
      <c r="A48" s="529"/>
      <c r="B48" s="533"/>
      <c r="C48" s="534"/>
      <c r="D48" s="535"/>
      <c r="E48" s="536">
        <f t="shared" ref="E48:E50" si="4">D42</f>
        <v>0</v>
      </c>
      <c r="F48" s="537"/>
      <c r="G48" s="538"/>
      <c r="H48" s="539">
        <v>1</v>
      </c>
      <c r="I48" s="539">
        <v>2</v>
      </c>
      <c r="J48" s="539">
        <v>3</v>
      </c>
      <c r="K48" s="539">
        <v>4</v>
      </c>
      <c r="L48" s="539">
        <v>5</v>
      </c>
      <c r="M48" s="540"/>
      <c r="N48" s="555"/>
      <c r="O48" s="541">
        <v>1</v>
      </c>
      <c r="P48" s="539">
        <v>2</v>
      </c>
      <c r="Q48" s="539">
        <v>3</v>
      </c>
      <c r="R48" s="539">
        <v>4</v>
      </c>
      <c r="S48" s="539">
        <v>5</v>
      </c>
      <c r="T48" s="542">
        <f t="shared" ref="T48:T50" si="5">R42</f>
        <v>0</v>
      </c>
      <c r="U48" s="519"/>
      <c r="V48" s="543"/>
      <c r="W48" s="544"/>
      <c r="X48" s="533"/>
      <c r="Y48" s="529"/>
      <c r="Z48" s="529"/>
      <c r="AA48" s="533"/>
      <c r="AB48" s="534"/>
      <c r="AC48" s="535"/>
      <c r="AD48" s="536">
        <f t="shared" ref="AD48:AD50" si="6">AC42</f>
        <v>0</v>
      </c>
      <c r="AE48" s="537"/>
      <c r="AF48" s="538"/>
      <c r="AG48" s="539">
        <v>1</v>
      </c>
      <c r="AH48" s="539">
        <v>2</v>
      </c>
      <c r="AI48" s="539">
        <v>3</v>
      </c>
      <c r="AJ48" s="539">
        <v>4</v>
      </c>
      <c r="AK48" s="539">
        <v>5</v>
      </c>
      <c r="AL48" s="540"/>
      <c r="AM48" s="555"/>
      <c r="AN48" s="541">
        <v>1</v>
      </c>
      <c r="AO48" s="539">
        <v>2</v>
      </c>
      <c r="AP48" s="539">
        <v>3</v>
      </c>
      <c r="AQ48" s="539">
        <v>4</v>
      </c>
      <c r="AR48" s="539">
        <v>5</v>
      </c>
      <c r="AS48" s="542">
        <f t="shared" ref="AS48:AS50" si="7">AQ42</f>
        <v>0</v>
      </c>
      <c r="AT48" s="519"/>
      <c r="AU48" s="543"/>
      <c r="AV48" s="544"/>
      <c r="AW48" s="533"/>
    </row>
    <row r="49" spans="1:49" ht="17.100000000000001" customHeight="1">
      <c r="A49" s="529"/>
      <c r="B49" s="533"/>
      <c r="C49" s="534"/>
      <c r="D49" s="535"/>
      <c r="E49" s="545">
        <f t="shared" si="4"/>
        <v>0</v>
      </c>
      <c r="F49" s="537"/>
      <c r="G49" s="538"/>
      <c r="H49" s="539">
        <v>6</v>
      </c>
      <c r="I49" s="539">
        <v>7</v>
      </c>
      <c r="J49" s="539">
        <v>8</v>
      </c>
      <c r="K49" s="539">
        <v>9</v>
      </c>
      <c r="L49" s="541">
        <v>10</v>
      </c>
      <c r="M49" s="540"/>
      <c r="N49" s="555"/>
      <c r="O49" s="541">
        <v>6</v>
      </c>
      <c r="P49" s="539">
        <v>7</v>
      </c>
      <c r="Q49" s="539">
        <v>8</v>
      </c>
      <c r="R49" s="539">
        <v>9</v>
      </c>
      <c r="S49" s="541">
        <v>10</v>
      </c>
      <c r="T49" s="546">
        <f t="shared" si="5"/>
        <v>0</v>
      </c>
      <c r="U49" s="519"/>
      <c r="V49" s="543"/>
      <c r="W49" s="544"/>
      <c r="X49" s="533"/>
      <c r="Y49" s="529"/>
      <c r="Z49" s="529"/>
      <c r="AA49" s="533"/>
      <c r="AB49" s="534"/>
      <c r="AC49" s="535"/>
      <c r="AD49" s="545">
        <f t="shared" si="6"/>
        <v>0</v>
      </c>
      <c r="AE49" s="537"/>
      <c r="AF49" s="538"/>
      <c r="AG49" s="539">
        <v>6</v>
      </c>
      <c r="AH49" s="539">
        <v>7</v>
      </c>
      <c r="AI49" s="539">
        <v>8</v>
      </c>
      <c r="AJ49" s="539">
        <v>9</v>
      </c>
      <c r="AK49" s="541">
        <v>10</v>
      </c>
      <c r="AL49" s="540"/>
      <c r="AM49" s="555"/>
      <c r="AN49" s="541">
        <v>6</v>
      </c>
      <c r="AO49" s="539">
        <v>7</v>
      </c>
      <c r="AP49" s="539">
        <v>8</v>
      </c>
      <c r="AQ49" s="539">
        <v>9</v>
      </c>
      <c r="AR49" s="541">
        <v>10</v>
      </c>
      <c r="AS49" s="546">
        <f t="shared" si="7"/>
        <v>0</v>
      </c>
      <c r="AT49" s="519"/>
      <c r="AU49" s="543"/>
      <c r="AV49" s="544"/>
      <c r="AW49" s="533"/>
    </row>
    <row r="50" spans="1:49" ht="17.100000000000001" customHeight="1">
      <c r="A50" s="529"/>
      <c r="B50" s="533"/>
      <c r="C50" s="534"/>
      <c r="D50" s="535"/>
      <c r="E50" s="536">
        <f t="shared" si="4"/>
        <v>0</v>
      </c>
      <c r="F50" s="537"/>
      <c r="G50" s="538"/>
      <c r="H50" s="539">
        <v>11</v>
      </c>
      <c r="I50" s="539">
        <v>12</v>
      </c>
      <c r="J50" s="539">
        <v>13</v>
      </c>
      <c r="K50" s="539">
        <v>14</v>
      </c>
      <c r="L50" s="541">
        <v>15</v>
      </c>
      <c r="M50" s="540"/>
      <c r="N50" s="555"/>
      <c r="O50" s="541">
        <v>11</v>
      </c>
      <c r="P50" s="539">
        <v>12</v>
      </c>
      <c r="Q50" s="539">
        <v>13</v>
      </c>
      <c r="R50" s="539">
        <v>14</v>
      </c>
      <c r="S50" s="541">
        <v>15</v>
      </c>
      <c r="T50" s="547">
        <f t="shared" si="5"/>
        <v>0</v>
      </c>
      <c r="U50" s="519"/>
      <c r="V50" s="543"/>
      <c r="W50" s="544"/>
      <c r="X50" s="533"/>
      <c r="Y50" s="529"/>
      <c r="Z50" s="529"/>
      <c r="AA50" s="533"/>
      <c r="AB50" s="534"/>
      <c r="AC50" s="535"/>
      <c r="AD50" s="536">
        <f t="shared" si="6"/>
        <v>0</v>
      </c>
      <c r="AE50" s="537"/>
      <c r="AF50" s="538"/>
      <c r="AG50" s="539">
        <v>11</v>
      </c>
      <c r="AH50" s="539">
        <v>12</v>
      </c>
      <c r="AI50" s="539">
        <v>13</v>
      </c>
      <c r="AJ50" s="539">
        <v>14</v>
      </c>
      <c r="AK50" s="541">
        <v>15</v>
      </c>
      <c r="AL50" s="540"/>
      <c r="AM50" s="555"/>
      <c r="AN50" s="541">
        <v>11</v>
      </c>
      <c r="AO50" s="539">
        <v>12</v>
      </c>
      <c r="AP50" s="539">
        <v>13</v>
      </c>
      <c r="AQ50" s="539">
        <v>14</v>
      </c>
      <c r="AR50" s="541">
        <v>15</v>
      </c>
      <c r="AS50" s="547">
        <f t="shared" si="7"/>
        <v>0</v>
      </c>
      <c r="AT50" s="519"/>
      <c r="AU50" s="543"/>
      <c r="AV50" s="544"/>
      <c r="AW50" s="533"/>
    </row>
    <row r="51" spans="1:49" ht="17.100000000000001" customHeight="1">
      <c r="A51" s="529"/>
      <c r="B51" s="529"/>
      <c r="C51" s="529"/>
      <c r="D51" s="529"/>
      <c r="E51" s="529"/>
      <c r="F51" s="529"/>
      <c r="G51" s="529"/>
      <c r="H51" s="529"/>
      <c r="I51" s="529"/>
      <c r="J51" s="529"/>
      <c r="K51" s="529"/>
      <c r="L51" s="529"/>
      <c r="M51" s="529"/>
      <c r="N51" s="529"/>
      <c r="O51" s="529"/>
      <c r="P51" s="529"/>
      <c r="Q51" s="529"/>
      <c r="R51" s="529"/>
      <c r="S51" s="529"/>
      <c r="T51" s="529"/>
      <c r="U51" s="529"/>
      <c r="V51" s="529"/>
      <c r="W51" s="529"/>
      <c r="X51" s="529"/>
      <c r="Y51" s="529"/>
      <c r="Z51" s="529"/>
      <c r="AA51" s="529"/>
      <c r="AB51" s="529"/>
      <c r="AC51" s="529"/>
      <c r="AD51" s="529"/>
      <c r="AE51" s="529"/>
      <c r="AF51" s="529"/>
      <c r="AG51" s="529"/>
      <c r="AH51" s="529"/>
      <c r="AI51" s="529"/>
      <c r="AJ51" s="529"/>
      <c r="AK51" s="529"/>
      <c r="AL51" s="529"/>
      <c r="AM51" s="529"/>
      <c r="AN51" s="529"/>
      <c r="AO51" s="529"/>
      <c r="AP51" s="529"/>
      <c r="AQ51" s="529"/>
      <c r="AR51" s="529"/>
      <c r="AS51" s="529"/>
      <c r="AT51" s="529"/>
      <c r="AU51" s="529"/>
      <c r="AV51" s="529"/>
      <c r="AW51" s="529"/>
    </row>
    <row r="52" spans="1:49" ht="14.1" customHeight="1">
      <c r="A52" s="529"/>
      <c r="B52" s="503"/>
      <c r="C52" s="548" t="s">
        <v>282</v>
      </c>
      <c r="D52" s="549"/>
      <c r="E52" s="503"/>
      <c r="F52" s="511"/>
      <c r="G52" s="504"/>
      <c r="H52" s="504"/>
      <c r="I52" s="504"/>
      <c r="J52" s="504"/>
      <c r="K52" s="504"/>
      <c r="L52" s="503"/>
      <c r="M52" s="503"/>
      <c r="N52" s="503"/>
      <c r="O52" s="549" t="s">
        <v>283</v>
      </c>
      <c r="P52" s="503"/>
      <c r="Q52" s="503"/>
      <c r="R52" s="503"/>
      <c r="S52" s="503"/>
      <c r="T52" s="550"/>
      <c r="U52" s="551"/>
      <c r="V52" s="504"/>
      <c r="W52" s="504"/>
      <c r="X52" s="504"/>
      <c r="Y52" s="529"/>
      <c r="Z52" s="529"/>
      <c r="AA52" s="503"/>
      <c r="AB52" s="548" t="s">
        <v>282</v>
      </c>
      <c r="AC52" s="549"/>
      <c r="AD52" s="503"/>
      <c r="AE52" s="511"/>
      <c r="AF52" s="504"/>
      <c r="AG52" s="504"/>
      <c r="AH52" s="504"/>
      <c r="AI52" s="504"/>
      <c r="AJ52" s="504"/>
      <c r="AK52" s="503"/>
      <c r="AL52" s="503"/>
      <c r="AM52" s="503"/>
      <c r="AN52" s="549" t="s">
        <v>283</v>
      </c>
      <c r="AO52" s="503"/>
      <c r="AP52" s="503"/>
      <c r="AQ52" s="503"/>
      <c r="AR52" s="503"/>
      <c r="AS52" s="550"/>
      <c r="AT52" s="551"/>
      <c r="AU52" s="504"/>
      <c r="AV52" s="504"/>
      <c r="AW52" s="504"/>
    </row>
    <row r="53" spans="1:49" ht="14.1" customHeight="1">
      <c r="A53" s="529"/>
      <c r="B53" s="503"/>
      <c r="C53" s="548"/>
      <c r="D53" s="502"/>
      <c r="E53" s="503"/>
      <c r="F53" s="508"/>
      <c r="G53" s="552"/>
      <c r="H53" s="552"/>
      <c r="I53" s="552"/>
      <c r="J53" s="552"/>
      <c r="K53" s="552"/>
      <c r="L53" s="503"/>
      <c r="M53" s="503"/>
      <c r="N53" s="503"/>
      <c r="O53" s="502"/>
      <c r="P53" s="503"/>
      <c r="Q53" s="503"/>
      <c r="R53" s="503"/>
      <c r="S53" s="503"/>
      <c r="T53" s="503"/>
      <c r="U53" s="502"/>
      <c r="V53" s="502"/>
      <c r="W53" s="502"/>
      <c r="X53" s="502"/>
      <c r="Y53" s="529"/>
      <c r="Z53" s="529"/>
      <c r="AA53" s="503"/>
      <c r="AB53" s="548"/>
      <c r="AC53" s="502"/>
      <c r="AD53" s="503"/>
      <c r="AE53" s="508"/>
      <c r="AF53" s="552"/>
      <c r="AG53" s="552"/>
      <c r="AH53" s="552"/>
      <c r="AI53" s="552"/>
      <c r="AJ53" s="552"/>
      <c r="AK53" s="503"/>
      <c r="AL53" s="503"/>
      <c r="AM53" s="503"/>
      <c r="AN53" s="502"/>
      <c r="AO53" s="503"/>
      <c r="AP53" s="503"/>
      <c r="AQ53" s="503"/>
      <c r="AR53" s="503"/>
      <c r="AS53" s="503"/>
      <c r="AT53" s="502"/>
      <c r="AU53" s="502"/>
      <c r="AV53" s="502"/>
      <c r="AW53" s="502"/>
    </row>
    <row r="54" spans="1:49" ht="14.1" customHeight="1">
      <c r="A54" s="529"/>
      <c r="B54" s="503"/>
      <c r="C54" s="548" t="s">
        <v>284</v>
      </c>
      <c r="D54" s="549"/>
      <c r="E54" s="503"/>
      <c r="F54" s="511"/>
      <c r="G54" s="504"/>
      <c r="H54" s="504"/>
      <c r="I54" s="504"/>
      <c r="J54" s="504"/>
      <c r="K54" s="504"/>
      <c r="L54" s="503"/>
      <c r="M54" s="503"/>
      <c r="N54" s="503"/>
      <c r="O54" s="549" t="s">
        <v>285</v>
      </c>
      <c r="P54" s="503"/>
      <c r="Q54" s="503"/>
      <c r="R54" s="503"/>
      <c r="S54" s="503"/>
      <c r="T54" s="511"/>
      <c r="U54" s="504"/>
      <c r="V54" s="504"/>
      <c r="W54" s="504"/>
      <c r="X54" s="504"/>
      <c r="Y54" s="529"/>
      <c r="Z54" s="529"/>
      <c r="AA54" s="503"/>
      <c r="AB54" s="548" t="s">
        <v>284</v>
      </c>
      <c r="AC54" s="549"/>
      <c r="AD54" s="503"/>
      <c r="AE54" s="511"/>
      <c r="AF54" s="504"/>
      <c r="AG54" s="504"/>
      <c r="AH54" s="504"/>
      <c r="AI54" s="504"/>
      <c r="AJ54" s="504"/>
      <c r="AK54" s="503"/>
      <c r="AL54" s="503"/>
      <c r="AM54" s="503"/>
      <c r="AN54" s="549" t="s">
        <v>285</v>
      </c>
      <c r="AO54" s="503"/>
      <c r="AP54" s="503"/>
      <c r="AQ54" s="503"/>
      <c r="AR54" s="503"/>
      <c r="AS54" s="511"/>
      <c r="AT54" s="504"/>
      <c r="AU54" s="504"/>
      <c r="AV54" s="504"/>
      <c r="AW54" s="504"/>
    </row>
    <row r="55" spans="1:49" ht="14.1" customHeight="1">
      <c r="A55" s="529"/>
      <c r="B55" s="503"/>
      <c r="C55" s="548"/>
      <c r="D55" s="502"/>
      <c r="E55" s="503"/>
      <c r="F55" s="508"/>
      <c r="G55" s="552"/>
      <c r="H55" s="552"/>
      <c r="I55" s="552"/>
      <c r="J55" s="552"/>
      <c r="K55" s="552"/>
      <c r="L55" s="503"/>
      <c r="M55" s="503"/>
      <c r="N55" s="503"/>
      <c r="O55" s="502"/>
      <c r="P55" s="503"/>
      <c r="Q55" s="503"/>
      <c r="R55" s="503"/>
      <c r="S55" s="503"/>
      <c r="T55" s="503"/>
      <c r="U55" s="502"/>
      <c r="V55" s="502"/>
      <c r="W55" s="502"/>
      <c r="X55" s="502"/>
      <c r="Y55" s="529"/>
      <c r="Z55" s="529"/>
      <c r="AA55" s="503"/>
      <c r="AB55" s="548"/>
      <c r="AC55" s="502"/>
      <c r="AD55" s="503"/>
      <c r="AE55" s="508"/>
      <c r="AF55" s="552"/>
      <c r="AG55" s="552"/>
      <c r="AH55" s="552"/>
      <c r="AI55" s="552"/>
      <c r="AJ55" s="552"/>
      <c r="AK55" s="503"/>
      <c r="AL55" s="503"/>
      <c r="AM55" s="503"/>
      <c r="AN55" s="502"/>
      <c r="AO55" s="503"/>
      <c r="AP55" s="503"/>
      <c r="AQ55" s="503"/>
      <c r="AR55" s="503"/>
      <c r="AS55" s="503"/>
      <c r="AT55" s="502"/>
      <c r="AU55" s="502"/>
      <c r="AV55" s="502"/>
      <c r="AW55" s="502"/>
    </row>
    <row r="56" spans="1:49" ht="14.1" customHeight="1">
      <c r="A56" s="529"/>
      <c r="B56" s="503"/>
      <c r="C56" s="548" t="s">
        <v>286</v>
      </c>
      <c r="D56" s="549"/>
      <c r="E56" s="503"/>
      <c r="F56" s="511"/>
      <c r="G56" s="504"/>
      <c r="H56" s="504"/>
      <c r="I56" s="504"/>
      <c r="J56" s="504"/>
      <c r="K56" s="504"/>
      <c r="L56" s="503"/>
      <c r="M56" s="503"/>
      <c r="N56" s="503"/>
      <c r="O56" s="549" t="s">
        <v>287</v>
      </c>
      <c r="P56" s="503"/>
      <c r="Q56" s="503"/>
      <c r="R56" s="503"/>
      <c r="S56" s="503"/>
      <c r="T56" s="511"/>
      <c r="U56" s="504"/>
      <c r="V56" s="504"/>
      <c r="W56" s="504"/>
      <c r="X56" s="504"/>
      <c r="Y56" s="529"/>
      <c r="Z56" s="529"/>
      <c r="AA56" s="503"/>
      <c r="AB56" s="548" t="s">
        <v>286</v>
      </c>
      <c r="AC56" s="549"/>
      <c r="AD56" s="503"/>
      <c r="AE56" s="511"/>
      <c r="AF56" s="504"/>
      <c r="AG56" s="504"/>
      <c r="AH56" s="504"/>
      <c r="AI56" s="504"/>
      <c r="AJ56" s="504"/>
      <c r="AK56" s="503"/>
      <c r="AL56" s="503"/>
      <c r="AM56" s="503"/>
      <c r="AN56" s="549" t="s">
        <v>287</v>
      </c>
      <c r="AO56" s="503"/>
      <c r="AP56" s="503"/>
      <c r="AQ56" s="503"/>
      <c r="AR56" s="503"/>
      <c r="AS56" s="511"/>
      <c r="AT56" s="504"/>
      <c r="AU56" s="504"/>
      <c r="AV56" s="504"/>
      <c r="AW56" s="504"/>
    </row>
    <row r="57" spans="1:49" ht="14.1" customHeight="1">
      <c r="A57" s="529"/>
      <c r="B57" s="503"/>
      <c r="C57" s="548"/>
      <c r="D57" s="502"/>
      <c r="E57" s="503"/>
      <c r="F57" s="508"/>
      <c r="G57" s="552"/>
      <c r="H57" s="552"/>
      <c r="I57" s="552"/>
      <c r="J57" s="552"/>
      <c r="K57" s="552"/>
      <c r="L57" s="503"/>
      <c r="M57" s="503"/>
      <c r="N57" s="503"/>
      <c r="O57" s="502"/>
      <c r="P57" s="503"/>
      <c r="Q57" s="503"/>
      <c r="R57" s="503"/>
      <c r="S57" s="503"/>
      <c r="T57" s="503"/>
      <c r="U57" s="502"/>
      <c r="V57" s="502"/>
      <c r="W57" s="502"/>
      <c r="X57" s="502"/>
      <c r="Y57" s="529"/>
      <c r="Z57" s="529"/>
      <c r="AA57" s="503"/>
      <c r="AB57" s="548"/>
      <c r="AC57" s="502"/>
      <c r="AD57" s="503"/>
      <c r="AE57" s="508"/>
      <c r="AF57" s="552"/>
      <c r="AG57" s="552"/>
      <c r="AH57" s="552"/>
      <c r="AI57" s="552"/>
      <c r="AJ57" s="552"/>
      <c r="AK57" s="503"/>
      <c r="AL57" s="503"/>
      <c r="AM57" s="503"/>
      <c r="AN57" s="502"/>
      <c r="AO57" s="503"/>
      <c r="AP57" s="503"/>
      <c r="AQ57" s="503"/>
      <c r="AR57" s="503"/>
      <c r="AS57" s="503"/>
      <c r="AT57" s="502"/>
      <c r="AU57" s="502"/>
      <c r="AV57" s="502"/>
      <c r="AW57" s="502"/>
    </row>
    <row r="58" spans="1:49" ht="14.1" customHeight="1">
      <c r="A58" s="529"/>
      <c r="B58" s="503"/>
      <c r="C58" s="548" t="s">
        <v>288</v>
      </c>
      <c r="D58" s="549"/>
      <c r="E58" s="503"/>
      <c r="F58" s="511"/>
      <c r="G58" s="504"/>
      <c r="H58" s="504"/>
      <c r="I58" s="504"/>
      <c r="J58" s="504"/>
      <c r="K58" s="504"/>
      <c r="L58" s="503"/>
      <c r="M58" s="503"/>
      <c r="N58" s="503"/>
      <c r="O58" s="549" t="s">
        <v>287</v>
      </c>
      <c r="P58" s="503"/>
      <c r="Q58" s="503"/>
      <c r="R58" s="503"/>
      <c r="S58" s="503"/>
      <c r="T58" s="511"/>
      <c r="U58" s="504"/>
      <c r="V58" s="504"/>
      <c r="W58" s="504"/>
      <c r="X58" s="504"/>
      <c r="Y58" s="529"/>
      <c r="Z58" s="529"/>
      <c r="AA58" s="503"/>
      <c r="AB58" s="548" t="s">
        <v>288</v>
      </c>
      <c r="AC58" s="549"/>
      <c r="AD58" s="503"/>
      <c r="AE58" s="511"/>
      <c r="AF58" s="504"/>
      <c r="AG58" s="504"/>
      <c r="AH58" s="504"/>
      <c r="AI58" s="504"/>
      <c r="AJ58" s="504"/>
      <c r="AK58" s="503"/>
      <c r="AL58" s="503"/>
      <c r="AM58" s="503"/>
      <c r="AN58" s="549" t="s">
        <v>287</v>
      </c>
      <c r="AO58" s="503"/>
      <c r="AP58" s="503"/>
      <c r="AQ58" s="503"/>
      <c r="AR58" s="503"/>
      <c r="AS58" s="511"/>
      <c r="AT58" s="504"/>
      <c r="AU58" s="504"/>
      <c r="AV58" s="504"/>
      <c r="AW58" s="504"/>
    </row>
    <row r="59" spans="1:49" ht="14.1" customHeight="1">
      <c r="A59" s="529"/>
      <c r="B59" s="503"/>
      <c r="C59" s="548"/>
      <c r="D59" s="502"/>
      <c r="E59" s="503"/>
      <c r="F59" s="508"/>
      <c r="G59" s="552"/>
      <c r="H59" s="552"/>
      <c r="I59" s="552"/>
      <c r="J59" s="552"/>
      <c r="K59" s="552"/>
      <c r="L59" s="503"/>
      <c r="M59" s="503"/>
      <c r="N59" s="503"/>
      <c r="O59" s="502"/>
      <c r="P59" s="503"/>
      <c r="Q59" s="503"/>
      <c r="R59" s="503"/>
      <c r="S59" s="503"/>
      <c r="T59" s="503"/>
      <c r="U59" s="502"/>
      <c r="V59" s="502"/>
      <c r="W59" s="502"/>
      <c r="X59" s="502"/>
      <c r="Y59" s="529"/>
      <c r="Z59" s="529"/>
      <c r="AA59" s="503"/>
      <c r="AB59" s="548"/>
      <c r="AC59" s="502"/>
      <c r="AD59" s="503"/>
      <c r="AE59" s="508"/>
      <c r="AF59" s="552"/>
      <c r="AG59" s="552"/>
      <c r="AH59" s="552"/>
      <c r="AI59" s="552"/>
      <c r="AJ59" s="552"/>
      <c r="AK59" s="503"/>
      <c r="AL59" s="503"/>
      <c r="AM59" s="503"/>
      <c r="AN59" s="502"/>
      <c r="AO59" s="503"/>
      <c r="AP59" s="503"/>
      <c r="AQ59" s="503"/>
      <c r="AR59" s="503"/>
      <c r="AS59" s="503"/>
      <c r="AT59" s="502"/>
      <c r="AU59" s="502"/>
      <c r="AV59" s="502"/>
      <c r="AW59" s="502"/>
    </row>
    <row r="60" spans="1:49" ht="14.1" customHeight="1">
      <c r="A60" s="529"/>
      <c r="B60" s="503"/>
      <c r="C60" s="548" t="s">
        <v>289</v>
      </c>
      <c r="D60" s="549"/>
      <c r="E60" s="503"/>
      <c r="F60" s="511"/>
      <c r="G60" s="504"/>
      <c r="H60" s="504"/>
      <c r="I60" s="504"/>
      <c r="J60" s="504"/>
      <c r="K60" s="504"/>
      <c r="L60" s="503"/>
      <c r="M60" s="503"/>
      <c r="N60" s="503"/>
      <c r="O60" s="549" t="s">
        <v>287</v>
      </c>
      <c r="P60" s="503"/>
      <c r="Q60" s="503"/>
      <c r="R60" s="503"/>
      <c r="S60" s="503"/>
      <c r="T60" s="511"/>
      <c r="U60" s="504"/>
      <c r="V60" s="504"/>
      <c r="W60" s="504"/>
      <c r="X60" s="504"/>
      <c r="Y60" s="529"/>
      <c r="Z60" s="529"/>
      <c r="AA60" s="503"/>
      <c r="AB60" s="548" t="s">
        <v>289</v>
      </c>
      <c r="AC60" s="549"/>
      <c r="AD60" s="503"/>
      <c r="AE60" s="511"/>
      <c r="AF60" s="504"/>
      <c r="AG60" s="504"/>
      <c r="AH60" s="504"/>
      <c r="AI60" s="504"/>
      <c r="AJ60" s="504"/>
      <c r="AK60" s="503"/>
      <c r="AL60" s="503"/>
      <c r="AM60" s="503"/>
      <c r="AN60" s="549" t="s">
        <v>287</v>
      </c>
      <c r="AO60" s="503"/>
      <c r="AP60" s="503"/>
      <c r="AQ60" s="503"/>
      <c r="AR60" s="503"/>
      <c r="AS60" s="511"/>
      <c r="AT60" s="504"/>
      <c r="AU60" s="504"/>
      <c r="AV60" s="504"/>
      <c r="AW60" s="504"/>
    </row>
    <row r="61" spans="1:49" s="39" customFormat="1" ht="27.75" customHeight="1">
      <c r="A61" s="477"/>
      <c r="B61" s="477"/>
      <c r="C61" s="477"/>
      <c r="D61" s="477"/>
      <c r="E61" s="477"/>
      <c r="F61" s="477"/>
      <c r="G61" s="477"/>
      <c r="H61" s="477"/>
      <c r="I61" s="477"/>
      <c r="J61" s="477"/>
      <c r="K61" s="477"/>
      <c r="L61" s="477"/>
      <c r="M61" s="477"/>
      <c r="N61" s="477"/>
      <c r="O61" s="477"/>
      <c r="P61" s="477"/>
      <c r="Q61" s="477"/>
      <c r="R61" s="477"/>
      <c r="S61" s="477"/>
      <c r="T61" s="477"/>
      <c r="U61" s="477"/>
      <c r="V61" s="477"/>
      <c r="W61" s="477"/>
      <c r="X61" s="477"/>
      <c r="Z61" s="477"/>
      <c r="AA61" s="477"/>
      <c r="AB61" s="477"/>
      <c r="AC61" s="477"/>
      <c r="AD61" s="477"/>
      <c r="AE61" s="477"/>
      <c r="AF61" s="477"/>
      <c r="AG61" s="477"/>
      <c r="AH61" s="477"/>
      <c r="AI61" s="477"/>
      <c r="AJ61" s="477"/>
      <c r="AK61" s="477"/>
      <c r="AL61" s="477"/>
      <c r="AM61" s="477"/>
      <c r="AN61" s="477"/>
      <c r="AO61" s="477"/>
      <c r="AP61" s="477"/>
      <c r="AQ61" s="477"/>
      <c r="AR61" s="477"/>
      <c r="AS61" s="477"/>
      <c r="AT61" s="477"/>
      <c r="AU61" s="477"/>
      <c r="AV61" s="477"/>
      <c r="AW61" s="477"/>
    </row>
    <row r="62" spans="1:49" s="39" customFormat="1" ht="28.35" customHeight="1">
      <c r="A62" s="477"/>
      <c r="B62" s="477"/>
      <c r="C62" s="477"/>
      <c r="D62" s="477"/>
      <c r="E62" s="477"/>
      <c r="F62" s="477"/>
      <c r="G62" s="477"/>
      <c r="H62" s="477"/>
      <c r="I62" s="477"/>
      <c r="J62" s="477"/>
      <c r="K62" s="477"/>
      <c r="L62" s="477"/>
      <c r="M62" s="477"/>
      <c r="N62" s="477"/>
      <c r="O62" s="477"/>
      <c r="P62" s="477"/>
      <c r="Q62" s="477"/>
      <c r="R62" s="477"/>
      <c r="S62" s="477"/>
      <c r="T62" s="477"/>
      <c r="U62" s="477"/>
      <c r="V62" s="477"/>
      <c r="W62" s="477"/>
      <c r="X62" s="477"/>
      <c r="Z62" s="477"/>
      <c r="AA62" s="477"/>
      <c r="AB62" s="477"/>
      <c r="AC62" s="477"/>
      <c r="AD62" s="477"/>
      <c r="AE62" s="477"/>
      <c r="AF62" s="477"/>
      <c r="AG62" s="477"/>
      <c r="AH62" s="477"/>
      <c r="AI62" s="477"/>
      <c r="AJ62" s="477"/>
      <c r="AK62" s="477"/>
      <c r="AL62" s="477"/>
      <c r="AM62" s="477"/>
      <c r="AN62" s="477"/>
      <c r="AO62" s="477"/>
      <c r="AP62" s="477"/>
      <c r="AQ62" s="477"/>
      <c r="AR62" s="477"/>
      <c r="AS62" s="477"/>
      <c r="AT62" s="477"/>
      <c r="AU62" s="477"/>
      <c r="AV62" s="477"/>
      <c r="AW62" s="477"/>
    </row>
    <row r="63" spans="1:49" s="39" customFormat="1" ht="28.35" customHeight="1">
      <c r="A63" s="477"/>
      <c r="B63" s="477"/>
      <c r="C63" s="477"/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  <c r="U63" s="477"/>
      <c r="V63" s="477"/>
      <c r="W63" s="477"/>
      <c r="X63" s="477"/>
      <c r="Z63" s="477"/>
      <c r="AA63" s="477"/>
      <c r="AB63" s="477"/>
      <c r="AC63" s="477"/>
      <c r="AD63" s="477"/>
      <c r="AE63" s="477"/>
      <c r="AF63" s="477"/>
      <c r="AG63" s="477"/>
      <c r="AH63" s="477"/>
      <c r="AI63" s="477"/>
      <c r="AJ63" s="477"/>
      <c r="AK63" s="477"/>
      <c r="AL63" s="477"/>
      <c r="AM63" s="477"/>
      <c r="AN63" s="477"/>
      <c r="AO63" s="477"/>
      <c r="AP63" s="477"/>
      <c r="AQ63" s="477"/>
      <c r="AR63" s="477"/>
      <c r="AS63" s="477"/>
      <c r="AT63" s="477"/>
      <c r="AU63" s="477"/>
      <c r="AV63" s="477"/>
      <c r="AW63" s="477"/>
    </row>
    <row r="64" spans="1:49" s="39" customFormat="1" ht="28.35" customHeight="1">
      <c r="A64" s="477"/>
      <c r="B64" s="477"/>
      <c r="C64" s="477"/>
      <c r="D64" s="477"/>
      <c r="E64" s="477"/>
      <c r="F64" s="477"/>
      <c r="G64" s="477"/>
      <c r="H64" s="477"/>
      <c r="I64" s="477"/>
      <c r="J64" s="477"/>
      <c r="K64" s="477"/>
      <c r="L64" s="477"/>
      <c r="M64" s="477"/>
      <c r="N64" s="477"/>
      <c r="O64" s="477"/>
      <c r="P64" s="477"/>
      <c r="Q64" s="477"/>
      <c r="R64" s="477"/>
      <c r="S64" s="477"/>
      <c r="T64" s="477"/>
      <c r="U64" s="477"/>
      <c r="V64" s="477"/>
      <c r="W64" s="477"/>
      <c r="X64" s="477"/>
      <c r="Z64" s="477"/>
      <c r="AA64" s="477"/>
      <c r="AB64" s="477"/>
      <c r="AC64" s="477"/>
      <c r="AD64" s="477"/>
      <c r="AE64" s="477"/>
      <c r="AF64" s="477"/>
      <c r="AG64" s="477"/>
      <c r="AH64" s="477"/>
      <c r="AI64" s="477"/>
      <c r="AJ64" s="477"/>
      <c r="AK64" s="477"/>
      <c r="AL64" s="477"/>
      <c r="AM64" s="477"/>
      <c r="AN64" s="477"/>
      <c r="AO64" s="477"/>
      <c r="AP64" s="477"/>
      <c r="AQ64" s="477"/>
      <c r="AR64" s="477"/>
      <c r="AS64" s="477"/>
      <c r="AT64" s="477"/>
      <c r="AU64" s="477"/>
      <c r="AV64" s="477"/>
      <c r="AW64" s="477"/>
    </row>
    <row r="65" spans="1:49" s="243" customFormat="1" ht="15.75" customHeight="1" thickBot="1">
      <c r="A65" s="478"/>
      <c r="B65" s="478"/>
      <c r="C65" s="478"/>
      <c r="D65" s="478"/>
      <c r="E65" s="478"/>
      <c r="F65" s="478"/>
      <c r="G65" s="478"/>
      <c r="H65" s="478"/>
      <c r="I65" s="478"/>
      <c r="J65" s="478"/>
      <c r="K65" s="478"/>
      <c r="L65" s="478"/>
      <c r="M65" s="478"/>
      <c r="N65" s="478"/>
      <c r="O65" s="478"/>
      <c r="P65" s="478"/>
      <c r="Q65" s="478"/>
      <c r="R65" s="478"/>
      <c r="S65" s="478"/>
      <c r="T65" s="478"/>
      <c r="U65" s="478"/>
      <c r="V65" s="478"/>
      <c r="W65" s="478"/>
      <c r="X65" s="478"/>
      <c r="Z65" s="478"/>
      <c r="AA65" s="478"/>
      <c r="AB65" s="478"/>
      <c r="AC65" s="478"/>
      <c r="AD65" s="478"/>
      <c r="AE65" s="478"/>
      <c r="AF65" s="478"/>
      <c r="AG65" s="478"/>
      <c r="AH65" s="478"/>
      <c r="AI65" s="478"/>
      <c r="AJ65" s="478"/>
      <c r="AK65" s="478"/>
      <c r="AL65" s="478"/>
      <c r="AM65" s="478"/>
      <c r="AN65" s="478"/>
      <c r="AO65" s="478"/>
      <c r="AP65" s="478"/>
      <c r="AQ65" s="478"/>
      <c r="AR65" s="478"/>
      <c r="AS65" s="478"/>
      <c r="AT65" s="478"/>
      <c r="AU65" s="478"/>
      <c r="AV65" s="478"/>
      <c r="AW65" s="478"/>
    </row>
    <row r="66" spans="1:49" ht="17.100000000000001" customHeight="1" thickTop="1">
      <c r="A66" s="570"/>
      <c r="B66" s="570"/>
      <c r="C66" s="570"/>
      <c r="D66" s="570"/>
      <c r="E66" s="570"/>
      <c r="F66" s="570"/>
      <c r="G66" s="764" t="str">
        <f>G36</f>
        <v>MEN'S EPEE</v>
      </c>
      <c r="H66" s="764"/>
      <c r="I66" s="764"/>
      <c r="J66" s="764"/>
      <c r="K66" s="764"/>
      <c r="L66" s="764"/>
      <c r="M66" s="768" t="str">
        <f>M36</f>
        <v>TEAM COMPETITION - SCORE SHEET</v>
      </c>
      <c r="N66" s="768"/>
      <c r="O66" s="768"/>
      <c r="P66" s="768"/>
      <c r="Q66" s="768"/>
      <c r="R66" s="768"/>
      <c r="S66" s="768"/>
      <c r="T66" s="768"/>
      <c r="U66" s="768"/>
      <c r="V66" s="768"/>
      <c r="W66" s="768"/>
      <c r="X66" s="570"/>
      <c r="Y66" s="560"/>
      <c r="Z66" s="570"/>
      <c r="AA66" s="570"/>
      <c r="AB66" s="570"/>
      <c r="AC66" s="570"/>
      <c r="AD66" s="764" t="str">
        <f>G66</f>
        <v>MEN'S EPEE</v>
      </c>
      <c r="AE66" s="764"/>
      <c r="AF66" s="764"/>
      <c r="AG66" s="764"/>
      <c r="AH66" s="764"/>
      <c r="AI66" s="766" t="str">
        <f>M66</f>
        <v>TEAM COMPETITION - SCORE SHEET</v>
      </c>
      <c r="AJ66" s="766"/>
      <c r="AK66" s="766"/>
      <c r="AL66" s="766"/>
      <c r="AM66" s="766"/>
      <c r="AN66" s="766"/>
      <c r="AO66" s="766"/>
      <c r="AP66" s="766"/>
      <c r="AQ66" s="766"/>
      <c r="AR66" s="766"/>
      <c r="AS66" s="766"/>
      <c r="AT66" s="766"/>
      <c r="AU66" s="766"/>
      <c r="AV66" s="570"/>
      <c r="AW66" s="570"/>
    </row>
    <row r="67" spans="1:49" ht="17.100000000000001" customHeight="1">
      <c r="A67" s="571"/>
      <c r="B67" s="571"/>
      <c r="C67" s="571"/>
      <c r="D67" s="571"/>
      <c r="E67" s="571"/>
      <c r="F67" s="571"/>
      <c r="G67" s="765"/>
      <c r="H67" s="765"/>
      <c r="I67" s="765"/>
      <c r="J67" s="765"/>
      <c r="K67" s="765"/>
      <c r="L67" s="765"/>
      <c r="M67" s="769"/>
      <c r="N67" s="769"/>
      <c r="O67" s="769"/>
      <c r="P67" s="769"/>
      <c r="Q67" s="769"/>
      <c r="R67" s="769"/>
      <c r="S67" s="769"/>
      <c r="T67" s="769"/>
      <c r="U67" s="769"/>
      <c r="V67" s="769"/>
      <c r="W67" s="769"/>
      <c r="X67" s="571"/>
      <c r="Y67" s="560"/>
      <c r="Z67" s="571"/>
      <c r="AA67" s="571"/>
      <c r="AB67" s="571"/>
      <c r="AC67" s="571"/>
      <c r="AD67" s="765"/>
      <c r="AE67" s="765"/>
      <c r="AF67" s="765"/>
      <c r="AG67" s="765"/>
      <c r="AH67" s="765"/>
      <c r="AI67" s="767"/>
      <c r="AJ67" s="767"/>
      <c r="AK67" s="767"/>
      <c r="AL67" s="767"/>
      <c r="AM67" s="767"/>
      <c r="AN67" s="767"/>
      <c r="AO67" s="767"/>
      <c r="AP67" s="767"/>
      <c r="AQ67" s="767"/>
      <c r="AR67" s="767"/>
      <c r="AS67" s="767"/>
      <c r="AT67" s="767"/>
      <c r="AU67" s="767"/>
      <c r="AV67" s="571"/>
      <c r="AW67" s="571"/>
    </row>
    <row r="68" spans="1:49" ht="17.100000000000001" customHeight="1">
      <c r="A68" s="556"/>
      <c r="B68" s="556"/>
      <c r="C68" s="556"/>
      <c r="D68" s="556"/>
      <c r="E68" s="556"/>
      <c r="F68" s="556"/>
      <c r="G68" s="556"/>
      <c r="H68" s="556"/>
      <c r="I68" s="556"/>
      <c r="J68" s="556"/>
      <c r="K68" s="556"/>
      <c r="L68" s="556"/>
      <c r="M68" s="556"/>
      <c r="N68" s="556"/>
      <c r="O68" s="556"/>
      <c r="P68" s="556"/>
      <c r="Q68" s="556"/>
      <c r="R68" s="556"/>
      <c r="S68" s="556"/>
      <c r="T68" s="556"/>
      <c r="U68" s="556"/>
      <c r="V68" s="556"/>
      <c r="W68" s="556"/>
      <c r="X68" s="556"/>
      <c r="Y68" s="529"/>
      <c r="Z68" s="556"/>
      <c r="AA68" s="556"/>
      <c r="AB68" s="556"/>
      <c r="AC68" s="556"/>
      <c r="AD68" s="556"/>
      <c r="AE68" s="556"/>
      <c r="AF68" s="556"/>
      <c r="AG68" s="556"/>
      <c r="AH68" s="556"/>
      <c r="AI68" s="556"/>
      <c r="AJ68" s="556"/>
      <c r="AK68" s="556"/>
      <c r="AL68" s="556"/>
      <c r="AM68" s="556"/>
      <c r="AN68" s="556"/>
      <c r="AO68" s="556"/>
      <c r="AP68" s="556"/>
      <c r="AQ68" s="556"/>
      <c r="AR68" s="556"/>
      <c r="AS68" s="556"/>
      <c r="AT68" s="556"/>
      <c r="AU68" s="556"/>
      <c r="AV68" s="556"/>
      <c r="AW68" s="556"/>
    </row>
    <row r="69" spans="1:49" ht="17.100000000000001" customHeight="1">
      <c r="A69" s="529"/>
      <c r="B69" s="502" t="s">
        <v>271</v>
      </c>
      <c r="C69" s="503"/>
      <c r="D69" s="504"/>
      <c r="E69" s="504"/>
      <c r="F69" s="503"/>
      <c r="G69" s="503"/>
      <c r="H69" s="503"/>
      <c r="I69" s="503"/>
      <c r="J69" s="503"/>
      <c r="K69" s="503"/>
      <c r="L69" s="505" t="s">
        <v>272</v>
      </c>
      <c r="M69" s="506"/>
      <c r="N69" s="506"/>
      <c r="O69" s="507"/>
      <c r="P69" s="506"/>
      <c r="Q69" s="506"/>
      <c r="R69" s="503"/>
      <c r="S69" s="508"/>
      <c r="T69" s="503"/>
      <c r="U69" s="509" t="s">
        <v>273</v>
      </c>
      <c r="V69" s="510" t="str">
        <f>V39</f>
        <v>30.11.19</v>
      </c>
      <c r="W69" s="511"/>
      <c r="X69" s="503"/>
      <c r="Y69" s="529"/>
      <c r="Z69" s="529"/>
      <c r="AA69" s="502" t="s">
        <v>271</v>
      </c>
      <c r="AB69" s="503"/>
      <c r="AC69" s="504"/>
      <c r="AD69" s="504"/>
      <c r="AE69" s="503"/>
      <c r="AF69" s="503"/>
      <c r="AG69" s="503"/>
      <c r="AH69" s="503"/>
      <c r="AI69" s="503"/>
      <c r="AJ69" s="503"/>
      <c r="AK69" s="505" t="s">
        <v>272</v>
      </c>
      <c r="AL69" s="506"/>
      <c r="AM69" s="506"/>
      <c r="AN69" s="507"/>
      <c r="AO69" s="506"/>
      <c r="AP69" s="506"/>
      <c r="AQ69" s="503"/>
      <c r="AR69" s="508"/>
      <c r="AS69" s="503"/>
      <c r="AT69" s="509" t="s">
        <v>273</v>
      </c>
      <c r="AU69" s="510" t="str">
        <f>V69</f>
        <v>30.11.19</v>
      </c>
      <c r="AV69" s="511"/>
      <c r="AW69" s="503"/>
    </row>
    <row r="70" spans="1:49" ht="17.100000000000001" customHeight="1">
      <c r="A70" s="529"/>
      <c r="B70" s="503"/>
      <c r="C70" s="503"/>
      <c r="D70" s="503"/>
      <c r="E70" s="503"/>
      <c r="F70" s="503"/>
      <c r="G70" s="503"/>
      <c r="H70" s="503"/>
      <c r="I70" s="503"/>
      <c r="J70" s="503"/>
      <c r="K70" s="503"/>
      <c r="L70" s="503"/>
      <c r="M70" s="503"/>
      <c r="N70" s="503"/>
      <c r="O70" s="503"/>
      <c r="P70" s="503"/>
      <c r="Q70" s="503"/>
      <c r="R70" s="503"/>
      <c r="S70" s="503"/>
      <c r="T70" s="503"/>
      <c r="U70" s="503"/>
      <c r="V70" s="503"/>
      <c r="W70" s="503"/>
      <c r="X70" s="512"/>
      <c r="Y70" s="529"/>
      <c r="Z70" s="529"/>
      <c r="AA70" s="503"/>
      <c r="AB70" s="503"/>
      <c r="AC70" s="503"/>
      <c r="AD70" s="503"/>
      <c r="AE70" s="503"/>
      <c r="AF70" s="503"/>
      <c r="AG70" s="503"/>
      <c r="AH70" s="503"/>
      <c r="AI70" s="503"/>
      <c r="AJ70" s="503"/>
      <c r="AK70" s="503"/>
      <c r="AL70" s="503"/>
      <c r="AM70" s="503"/>
      <c r="AN70" s="503"/>
      <c r="AO70" s="503"/>
      <c r="AP70" s="503"/>
      <c r="AQ70" s="503"/>
      <c r="AR70" s="503"/>
      <c r="AS70" s="503"/>
      <c r="AT70" s="503"/>
      <c r="AU70" s="503"/>
      <c r="AV70" s="503"/>
      <c r="AW70" s="512"/>
    </row>
    <row r="71" spans="1:49" ht="17.100000000000001" customHeight="1">
      <c r="A71" s="529"/>
      <c r="B71" s="503"/>
      <c r="C71" s="513" t="s">
        <v>274</v>
      </c>
      <c r="D71" s="514"/>
      <c r="E71" s="514">
        <f>'Team Ranking'!P24</f>
        <v>0</v>
      </c>
      <c r="F71" s="514"/>
      <c r="G71" s="515"/>
      <c r="H71" s="777"/>
      <c r="I71" s="778"/>
      <c r="J71" s="778"/>
      <c r="K71" s="503"/>
      <c r="L71" s="503"/>
      <c r="M71" s="503"/>
      <c r="N71" s="503"/>
      <c r="O71" s="503"/>
      <c r="P71" s="513" t="s">
        <v>274</v>
      </c>
      <c r="Q71" s="514"/>
      <c r="R71" s="514">
        <f>'Team Ranking'!P31</f>
        <v>0</v>
      </c>
      <c r="S71" s="514"/>
      <c r="T71" s="514"/>
      <c r="U71" s="515"/>
      <c r="V71" s="557"/>
      <c r="W71" s="777"/>
      <c r="X71" s="778"/>
      <c r="Y71" s="529"/>
      <c r="Z71" s="529"/>
      <c r="AA71" s="503"/>
      <c r="AB71" s="513" t="s">
        <v>274</v>
      </c>
      <c r="AC71" s="514"/>
      <c r="AD71" s="514">
        <f>'Team Ranking'!P26</f>
        <v>0</v>
      </c>
      <c r="AE71" s="514"/>
      <c r="AF71" s="515"/>
      <c r="AG71" s="777"/>
      <c r="AH71" s="778"/>
      <c r="AI71" s="778"/>
      <c r="AJ71" s="503"/>
      <c r="AK71" s="503"/>
      <c r="AL71" s="503"/>
      <c r="AM71" s="503"/>
      <c r="AN71" s="503"/>
      <c r="AO71" s="513" t="s">
        <v>274</v>
      </c>
      <c r="AP71" s="514"/>
      <c r="AQ71" s="514">
        <f>'Team Ranking'!P29</f>
        <v>0</v>
      </c>
      <c r="AR71" s="514"/>
      <c r="AS71" s="514"/>
      <c r="AT71" s="515"/>
      <c r="AU71" s="557"/>
      <c r="AV71" s="777"/>
      <c r="AW71" s="778"/>
    </row>
    <row r="72" spans="1:49" ht="17.100000000000001" customHeight="1">
      <c r="A72" s="529"/>
      <c r="B72" s="516"/>
      <c r="C72" s="517" t="s">
        <v>275</v>
      </c>
      <c r="D72" s="518">
        <f>'Team Ranking'!Q24</f>
        <v>0</v>
      </c>
      <c r="E72" s="519"/>
      <c r="F72" s="519"/>
      <c r="G72" s="515"/>
      <c r="H72" s="777"/>
      <c r="I72" s="778"/>
      <c r="J72" s="778"/>
      <c r="K72" s="503"/>
      <c r="L72" s="503"/>
      <c r="M72" s="503"/>
      <c r="N72" s="503"/>
      <c r="O72" s="520"/>
      <c r="P72" s="521" t="s">
        <v>275</v>
      </c>
      <c r="Q72" s="558"/>
      <c r="R72" s="559">
        <f>'Team Ranking'!Q31</f>
        <v>0</v>
      </c>
      <c r="S72" s="519"/>
      <c r="T72" s="519"/>
      <c r="U72" s="519"/>
      <c r="V72" s="515"/>
      <c r="W72" s="777"/>
      <c r="X72" s="778"/>
      <c r="Y72" s="529"/>
      <c r="Z72" s="529"/>
      <c r="AA72" s="516"/>
      <c r="AB72" s="517" t="s">
        <v>275</v>
      </c>
      <c r="AC72" s="518">
        <f>'Team Ranking'!Q26</f>
        <v>0</v>
      </c>
      <c r="AD72" s="519"/>
      <c r="AE72" s="519"/>
      <c r="AF72" s="515"/>
      <c r="AG72" s="777"/>
      <c r="AH72" s="778"/>
      <c r="AI72" s="778"/>
      <c r="AJ72" s="503"/>
      <c r="AK72" s="503"/>
      <c r="AL72" s="503"/>
      <c r="AM72" s="503"/>
      <c r="AN72" s="520"/>
      <c r="AO72" s="521" t="s">
        <v>275</v>
      </c>
      <c r="AP72" s="558"/>
      <c r="AQ72" s="559">
        <f>'Team Ranking'!Q29</f>
        <v>0</v>
      </c>
      <c r="AR72" s="519"/>
      <c r="AS72" s="519"/>
      <c r="AT72" s="519"/>
      <c r="AU72" s="515"/>
      <c r="AV72" s="777"/>
      <c r="AW72" s="778"/>
    </row>
    <row r="73" spans="1:49" ht="17.100000000000001" customHeight="1">
      <c r="A73" s="529"/>
      <c r="B73" s="516"/>
      <c r="C73" s="517" t="s">
        <v>276</v>
      </c>
      <c r="D73" s="518">
        <f>'Team Ranking'!R24</f>
        <v>0</v>
      </c>
      <c r="E73" s="519"/>
      <c r="F73" s="519"/>
      <c r="G73" s="515"/>
      <c r="H73" s="777"/>
      <c r="I73" s="778"/>
      <c r="J73" s="778"/>
      <c r="K73" s="503"/>
      <c r="L73" s="503"/>
      <c r="M73" s="503"/>
      <c r="N73" s="503"/>
      <c r="O73" s="520"/>
      <c r="P73" s="522" t="s">
        <v>276</v>
      </c>
      <c r="Q73" s="523"/>
      <c r="R73" s="559">
        <f>'Team Ranking'!R31</f>
        <v>0</v>
      </c>
      <c r="S73" s="519"/>
      <c r="T73" s="519"/>
      <c r="U73" s="519"/>
      <c r="V73" s="515"/>
      <c r="W73" s="777"/>
      <c r="X73" s="778"/>
      <c r="Y73" s="529"/>
      <c r="Z73" s="529"/>
      <c r="AA73" s="516"/>
      <c r="AB73" s="517" t="s">
        <v>276</v>
      </c>
      <c r="AC73" s="518">
        <f>'Team Ranking'!R26</f>
        <v>0</v>
      </c>
      <c r="AD73" s="519"/>
      <c r="AE73" s="519"/>
      <c r="AF73" s="515"/>
      <c r="AG73" s="777"/>
      <c r="AH73" s="778"/>
      <c r="AI73" s="778"/>
      <c r="AJ73" s="503"/>
      <c r="AK73" s="503"/>
      <c r="AL73" s="503"/>
      <c r="AM73" s="503"/>
      <c r="AN73" s="520"/>
      <c r="AO73" s="522" t="s">
        <v>276</v>
      </c>
      <c r="AP73" s="523"/>
      <c r="AQ73" s="559">
        <f>'Team Ranking'!R29</f>
        <v>0</v>
      </c>
      <c r="AR73" s="519"/>
      <c r="AS73" s="519"/>
      <c r="AT73" s="519"/>
      <c r="AU73" s="515"/>
      <c r="AV73" s="777"/>
      <c r="AW73" s="778"/>
    </row>
    <row r="74" spans="1:49" ht="17.100000000000001" customHeight="1">
      <c r="A74" s="529"/>
      <c r="B74" s="516"/>
      <c r="C74" s="517" t="s">
        <v>277</v>
      </c>
      <c r="D74" s="518">
        <f>'Team Ranking'!S24</f>
        <v>0</v>
      </c>
      <c r="E74" s="519"/>
      <c r="F74" s="519"/>
      <c r="G74" s="515"/>
      <c r="H74" s="777"/>
      <c r="I74" s="778"/>
      <c r="J74" s="778"/>
      <c r="K74" s="503"/>
      <c r="L74" s="503"/>
      <c r="M74" s="503"/>
      <c r="N74" s="503"/>
      <c r="O74" s="520"/>
      <c r="P74" s="522" t="s">
        <v>277</v>
      </c>
      <c r="Q74" s="523"/>
      <c r="R74" s="559">
        <f>'Team Ranking'!S31</f>
        <v>0</v>
      </c>
      <c r="S74" s="519"/>
      <c r="T74" s="519"/>
      <c r="U74" s="519"/>
      <c r="V74" s="515"/>
      <c r="W74" s="777"/>
      <c r="X74" s="778"/>
      <c r="Y74" s="529"/>
      <c r="Z74" s="529"/>
      <c r="AA74" s="516"/>
      <c r="AB74" s="517" t="s">
        <v>277</v>
      </c>
      <c r="AC74" s="518">
        <f>'Team Ranking'!S26</f>
        <v>0</v>
      </c>
      <c r="AD74" s="519"/>
      <c r="AE74" s="519"/>
      <c r="AF74" s="515"/>
      <c r="AG74" s="777"/>
      <c r="AH74" s="778"/>
      <c r="AI74" s="778"/>
      <c r="AJ74" s="503"/>
      <c r="AK74" s="503"/>
      <c r="AL74" s="503"/>
      <c r="AM74" s="503"/>
      <c r="AN74" s="520"/>
      <c r="AO74" s="522" t="s">
        <v>277</v>
      </c>
      <c r="AP74" s="523"/>
      <c r="AQ74" s="559">
        <f>'Team Ranking'!S29</f>
        <v>0</v>
      </c>
      <c r="AR74" s="519"/>
      <c r="AS74" s="519"/>
      <c r="AT74" s="519"/>
      <c r="AU74" s="515"/>
      <c r="AV74" s="777"/>
      <c r="AW74" s="778"/>
    </row>
    <row r="75" spans="1:49" ht="17.100000000000001" customHeight="1">
      <c r="A75" s="529"/>
      <c r="B75" s="503"/>
      <c r="C75" s="524" t="s">
        <v>278</v>
      </c>
      <c r="D75" s="518"/>
      <c r="E75" s="519"/>
      <c r="F75" s="519"/>
      <c r="G75" s="515"/>
      <c r="H75" s="777"/>
      <c r="I75" s="778"/>
      <c r="J75" s="778"/>
      <c r="K75" s="503"/>
      <c r="L75" s="503"/>
      <c r="M75" s="503"/>
      <c r="N75" s="503"/>
      <c r="O75" s="503"/>
      <c r="P75" s="525" t="s">
        <v>278</v>
      </c>
      <c r="Q75" s="526"/>
      <c r="R75" s="527"/>
      <c r="S75" s="528"/>
      <c r="T75" s="519"/>
      <c r="U75" s="519"/>
      <c r="V75" s="515"/>
      <c r="W75" s="777"/>
      <c r="X75" s="778"/>
      <c r="Y75" s="529"/>
      <c r="Z75" s="529"/>
      <c r="AA75" s="503"/>
      <c r="AB75" s="524" t="s">
        <v>278</v>
      </c>
      <c r="AC75" s="518"/>
      <c r="AD75" s="519">
        <f>'Team Ranking'!T26</f>
        <v>0</v>
      </c>
      <c r="AE75" s="519"/>
      <c r="AF75" s="515"/>
      <c r="AG75" s="777"/>
      <c r="AH75" s="778"/>
      <c r="AI75" s="778"/>
      <c r="AJ75" s="503"/>
      <c r="AK75" s="503"/>
      <c r="AL75" s="503"/>
      <c r="AM75" s="503"/>
      <c r="AN75" s="503"/>
      <c r="AO75" s="525" t="s">
        <v>278</v>
      </c>
      <c r="AP75" s="526"/>
      <c r="AQ75" s="527">
        <f>'Team Ranking'!T29</f>
        <v>0</v>
      </c>
      <c r="AR75" s="528"/>
      <c r="AS75" s="519"/>
      <c r="AT75" s="519"/>
      <c r="AU75" s="515"/>
      <c r="AV75" s="777"/>
      <c r="AW75" s="778"/>
    </row>
    <row r="76" spans="1:49" ht="17.100000000000001" customHeight="1">
      <c r="A76" s="529"/>
      <c r="B76" s="529"/>
      <c r="C76" s="529"/>
      <c r="D76" s="529"/>
      <c r="E76" s="529"/>
      <c r="F76" s="529"/>
      <c r="G76" s="529"/>
      <c r="H76" s="529"/>
      <c r="I76" s="529"/>
      <c r="J76" s="529"/>
      <c r="K76" s="529"/>
      <c r="L76" s="529"/>
      <c r="M76" s="529"/>
      <c r="N76" s="529"/>
      <c r="O76" s="529"/>
      <c r="P76" s="529"/>
      <c r="Q76" s="529"/>
      <c r="R76" s="529"/>
      <c r="S76" s="529"/>
      <c r="T76" s="529"/>
      <c r="U76" s="529"/>
      <c r="V76" s="529"/>
      <c r="W76" s="529"/>
      <c r="X76" s="529"/>
      <c r="Y76" s="529"/>
      <c r="Z76" s="529"/>
      <c r="AA76" s="529"/>
      <c r="AB76" s="529"/>
      <c r="AC76" s="529"/>
      <c r="AD76" s="529"/>
      <c r="AE76" s="529"/>
      <c r="AF76" s="529"/>
      <c r="AG76" s="529"/>
      <c r="AH76" s="529"/>
      <c r="AI76" s="529"/>
      <c r="AJ76" s="529"/>
      <c r="AK76" s="529"/>
      <c r="AL76" s="529"/>
      <c r="AM76" s="529"/>
      <c r="AN76" s="529"/>
      <c r="AO76" s="529"/>
      <c r="AP76" s="529"/>
      <c r="AQ76" s="529"/>
      <c r="AR76" s="529"/>
      <c r="AS76" s="529"/>
      <c r="AT76" s="529"/>
      <c r="AU76" s="529"/>
      <c r="AV76" s="529"/>
      <c r="AW76" s="529"/>
    </row>
    <row r="77" spans="1:49" ht="17.100000000000001" customHeight="1">
      <c r="A77" s="529"/>
      <c r="B77" s="530" t="s">
        <v>9</v>
      </c>
      <c r="C77" s="530" t="s">
        <v>279</v>
      </c>
      <c r="D77" s="530" t="s">
        <v>58</v>
      </c>
      <c r="E77" s="770" t="s">
        <v>3</v>
      </c>
      <c r="F77" s="771"/>
      <c r="G77" s="772"/>
      <c r="H77" s="773" t="s">
        <v>280</v>
      </c>
      <c r="I77" s="774"/>
      <c r="J77" s="774"/>
      <c r="K77" s="774"/>
      <c r="L77" s="775"/>
      <c r="M77" s="531" t="s">
        <v>281</v>
      </c>
      <c r="N77" s="532" t="s">
        <v>281</v>
      </c>
      <c r="O77" s="773" t="s">
        <v>280</v>
      </c>
      <c r="P77" s="774"/>
      <c r="Q77" s="774"/>
      <c r="R77" s="774"/>
      <c r="S77" s="775"/>
      <c r="T77" s="776" t="s">
        <v>3</v>
      </c>
      <c r="U77" s="771"/>
      <c r="V77" s="772"/>
      <c r="W77" s="530" t="s">
        <v>9</v>
      </c>
      <c r="X77" s="530" t="s">
        <v>279</v>
      </c>
      <c r="Y77" s="529"/>
      <c r="Z77" s="529"/>
      <c r="AA77" s="530" t="s">
        <v>9</v>
      </c>
      <c r="AB77" s="530" t="s">
        <v>279</v>
      </c>
      <c r="AC77" s="530" t="s">
        <v>58</v>
      </c>
      <c r="AD77" s="770" t="s">
        <v>3</v>
      </c>
      <c r="AE77" s="771"/>
      <c r="AF77" s="772"/>
      <c r="AG77" s="773" t="s">
        <v>280</v>
      </c>
      <c r="AH77" s="774"/>
      <c r="AI77" s="774"/>
      <c r="AJ77" s="774"/>
      <c r="AK77" s="775"/>
      <c r="AL77" s="531" t="s">
        <v>281</v>
      </c>
      <c r="AM77" s="532" t="s">
        <v>281</v>
      </c>
      <c r="AN77" s="773" t="s">
        <v>280</v>
      </c>
      <c r="AO77" s="774"/>
      <c r="AP77" s="774"/>
      <c r="AQ77" s="774"/>
      <c r="AR77" s="775"/>
      <c r="AS77" s="776" t="s">
        <v>3</v>
      </c>
      <c r="AT77" s="771"/>
      <c r="AU77" s="772"/>
      <c r="AV77" s="530" t="s">
        <v>9</v>
      </c>
      <c r="AW77" s="530" t="s">
        <v>279</v>
      </c>
    </row>
    <row r="78" spans="1:49" ht="17.100000000000001" customHeight="1">
      <c r="A78" s="529"/>
      <c r="B78" s="533"/>
      <c r="C78" s="534"/>
      <c r="D78" s="535"/>
      <c r="E78" s="536">
        <f t="shared" ref="E78:E80" si="8">D72</f>
        <v>0</v>
      </c>
      <c r="F78" s="537"/>
      <c r="G78" s="538"/>
      <c r="H78" s="539">
        <v>1</v>
      </c>
      <c r="I78" s="539">
        <v>2</v>
      </c>
      <c r="J78" s="539">
        <v>3</v>
      </c>
      <c r="K78" s="539">
        <v>4</v>
      </c>
      <c r="L78" s="539">
        <v>5</v>
      </c>
      <c r="M78" s="540"/>
      <c r="N78" s="555"/>
      <c r="O78" s="541">
        <v>1</v>
      </c>
      <c r="P78" s="539">
        <v>2</v>
      </c>
      <c r="Q78" s="539">
        <v>3</v>
      </c>
      <c r="R78" s="539">
        <v>4</v>
      </c>
      <c r="S78" s="539">
        <v>5</v>
      </c>
      <c r="T78" s="542">
        <f t="shared" ref="T78:T80" si="9">R72</f>
        <v>0</v>
      </c>
      <c r="U78" s="519"/>
      <c r="V78" s="543"/>
      <c r="W78" s="544"/>
      <c r="X78" s="533"/>
      <c r="Y78" s="529"/>
      <c r="Z78" s="529"/>
      <c r="AA78" s="533"/>
      <c r="AB78" s="534"/>
      <c r="AC78" s="535"/>
      <c r="AD78" s="536">
        <f t="shared" ref="AD78:AD80" si="10">AC72</f>
        <v>0</v>
      </c>
      <c r="AE78" s="537"/>
      <c r="AF78" s="538"/>
      <c r="AG78" s="539">
        <v>1</v>
      </c>
      <c r="AH78" s="539">
        <v>2</v>
      </c>
      <c r="AI78" s="539">
        <v>3</v>
      </c>
      <c r="AJ78" s="539">
        <v>4</v>
      </c>
      <c r="AK78" s="539">
        <v>5</v>
      </c>
      <c r="AL78" s="540"/>
      <c r="AM78" s="555"/>
      <c r="AN78" s="541">
        <v>1</v>
      </c>
      <c r="AO78" s="539">
        <v>2</v>
      </c>
      <c r="AP78" s="539">
        <v>3</v>
      </c>
      <c r="AQ78" s="539">
        <v>4</v>
      </c>
      <c r="AR78" s="539">
        <v>5</v>
      </c>
      <c r="AS78" s="542">
        <f t="shared" ref="AS78:AS80" si="11">AQ72</f>
        <v>0</v>
      </c>
      <c r="AT78" s="519"/>
      <c r="AU78" s="543"/>
      <c r="AV78" s="544"/>
      <c r="AW78" s="533"/>
    </row>
    <row r="79" spans="1:49" ht="17.100000000000001" customHeight="1">
      <c r="A79" s="529"/>
      <c r="B79" s="533"/>
      <c r="C79" s="534"/>
      <c r="D79" s="535"/>
      <c r="E79" s="545">
        <f t="shared" si="8"/>
        <v>0</v>
      </c>
      <c r="F79" s="537"/>
      <c r="G79" s="538"/>
      <c r="H79" s="539">
        <v>6</v>
      </c>
      <c r="I79" s="539">
        <v>7</v>
      </c>
      <c r="J79" s="539">
        <v>8</v>
      </c>
      <c r="K79" s="539">
        <v>9</v>
      </c>
      <c r="L79" s="541">
        <v>10</v>
      </c>
      <c r="M79" s="540"/>
      <c r="N79" s="555"/>
      <c r="O79" s="541">
        <v>6</v>
      </c>
      <c r="P79" s="539">
        <v>7</v>
      </c>
      <c r="Q79" s="539">
        <v>8</v>
      </c>
      <c r="R79" s="539">
        <v>9</v>
      </c>
      <c r="S79" s="541">
        <v>10</v>
      </c>
      <c r="T79" s="546">
        <f t="shared" si="9"/>
        <v>0</v>
      </c>
      <c r="U79" s="519"/>
      <c r="V79" s="543"/>
      <c r="W79" s="544"/>
      <c r="X79" s="533"/>
      <c r="Y79" s="529"/>
      <c r="Z79" s="529"/>
      <c r="AA79" s="533"/>
      <c r="AB79" s="534"/>
      <c r="AC79" s="535"/>
      <c r="AD79" s="545">
        <f t="shared" si="10"/>
        <v>0</v>
      </c>
      <c r="AE79" s="537"/>
      <c r="AF79" s="538"/>
      <c r="AG79" s="539">
        <v>6</v>
      </c>
      <c r="AH79" s="539">
        <v>7</v>
      </c>
      <c r="AI79" s="539">
        <v>8</v>
      </c>
      <c r="AJ79" s="539">
        <v>9</v>
      </c>
      <c r="AK79" s="541">
        <v>10</v>
      </c>
      <c r="AL79" s="540"/>
      <c r="AM79" s="555"/>
      <c r="AN79" s="541">
        <v>6</v>
      </c>
      <c r="AO79" s="539">
        <v>7</v>
      </c>
      <c r="AP79" s="539">
        <v>8</v>
      </c>
      <c r="AQ79" s="539">
        <v>9</v>
      </c>
      <c r="AR79" s="541">
        <v>10</v>
      </c>
      <c r="AS79" s="546">
        <f t="shared" si="11"/>
        <v>0</v>
      </c>
      <c r="AT79" s="519"/>
      <c r="AU79" s="543"/>
      <c r="AV79" s="544"/>
      <c r="AW79" s="533"/>
    </row>
    <row r="80" spans="1:49" ht="17.100000000000001" customHeight="1">
      <c r="A80" s="529"/>
      <c r="B80" s="533"/>
      <c r="C80" s="534"/>
      <c r="D80" s="535"/>
      <c r="E80" s="536">
        <f t="shared" si="8"/>
        <v>0</v>
      </c>
      <c r="F80" s="537"/>
      <c r="G80" s="538"/>
      <c r="H80" s="539">
        <v>11</v>
      </c>
      <c r="I80" s="539">
        <v>12</v>
      </c>
      <c r="J80" s="539">
        <v>13</v>
      </c>
      <c r="K80" s="539">
        <v>14</v>
      </c>
      <c r="L80" s="541">
        <v>15</v>
      </c>
      <c r="M80" s="540"/>
      <c r="N80" s="555"/>
      <c r="O80" s="541">
        <v>11</v>
      </c>
      <c r="P80" s="539">
        <v>12</v>
      </c>
      <c r="Q80" s="539">
        <v>13</v>
      </c>
      <c r="R80" s="539">
        <v>14</v>
      </c>
      <c r="S80" s="541">
        <v>15</v>
      </c>
      <c r="T80" s="547">
        <f t="shared" si="9"/>
        <v>0</v>
      </c>
      <c r="U80" s="519"/>
      <c r="V80" s="543"/>
      <c r="W80" s="544"/>
      <c r="X80" s="533"/>
      <c r="Y80" s="529"/>
      <c r="Z80" s="529"/>
      <c r="AA80" s="533"/>
      <c r="AB80" s="534"/>
      <c r="AC80" s="535"/>
      <c r="AD80" s="536">
        <f t="shared" si="10"/>
        <v>0</v>
      </c>
      <c r="AE80" s="537"/>
      <c r="AF80" s="538"/>
      <c r="AG80" s="539">
        <v>11</v>
      </c>
      <c r="AH80" s="539">
        <v>12</v>
      </c>
      <c r="AI80" s="539">
        <v>13</v>
      </c>
      <c r="AJ80" s="539">
        <v>14</v>
      </c>
      <c r="AK80" s="541">
        <v>15</v>
      </c>
      <c r="AL80" s="540"/>
      <c r="AM80" s="555"/>
      <c r="AN80" s="541">
        <v>11</v>
      </c>
      <c r="AO80" s="539">
        <v>12</v>
      </c>
      <c r="AP80" s="539">
        <v>13</v>
      </c>
      <c r="AQ80" s="539">
        <v>14</v>
      </c>
      <c r="AR80" s="541">
        <v>15</v>
      </c>
      <c r="AS80" s="547">
        <f t="shared" si="11"/>
        <v>0</v>
      </c>
      <c r="AT80" s="519"/>
      <c r="AU80" s="543"/>
      <c r="AV80" s="544"/>
      <c r="AW80" s="533"/>
    </row>
    <row r="81" spans="1:49" ht="17.100000000000001" customHeight="1">
      <c r="A81" s="529"/>
      <c r="B81" s="529"/>
      <c r="C81" s="529"/>
      <c r="D81" s="529"/>
      <c r="E81" s="529"/>
      <c r="F81" s="529"/>
      <c r="G81" s="529"/>
      <c r="H81" s="529"/>
      <c r="I81" s="529"/>
      <c r="J81" s="529"/>
      <c r="K81" s="529"/>
      <c r="L81" s="529"/>
      <c r="M81" s="529"/>
      <c r="N81" s="529"/>
      <c r="O81" s="529"/>
      <c r="P81" s="529"/>
      <c r="Q81" s="529"/>
      <c r="R81" s="529"/>
      <c r="S81" s="529"/>
      <c r="T81" s="529"/>
      <c r="U81" s="529"/>
      <c r="V81" s="529"/>
      <c r="W81" s="529"/>
      <c r="X81" s="529"/>
      <c r="Y81" s="529"/>
      <c r="Z81" s="529"/>
      <c r="AA81" s="529"/>
      <c r="AB81" s="529"/>
      <c r="AC81" s="529"/>
      <c r="AD81" s="529"/>
      <c r="AE81" s="529"/>
      <c r="AF81" s="529"/>
      <c r="AG81" s="529"/>
      <c r="AH81" s="529"/>
      <c r="AI81" s="529"/>
      <c r="AJ81" s="529"/>
      <c r="AK81" s="529"/>
      <c r="AL81" s="529"/>
      <c r="AM81" s="529"/>
      <c r="AN81" s="529"/>
      <c r="AO81" s="529"/>
      <c r="AP81" s="529"/>
      <c r="AQ81" s="529"/>
      <c r="AR81" s="529"/>
      <c r="AS81" s="529"/>
      <c r="AT81" s="529"/>
      <c r="AU81" s="529"/>
      <c r="AV81" s="529"/>
      <c r="AW81" s="529"/>
    </row>
    <row r="82" spans="1:49" ht="14.1" customHeight="1">
      <c r="A82" s="529"/>
      <c r="B82" s="503"/>
      <c r="C82" s="548" t="s">
        <v>282</v>
      </c>
      <c r="D82" s="549"/>
      <c r="E82" s="503"/>
      <c r="F82" s="511"/>
      <c r="G82" s="504"/>
      <c r="H82" s="504"/>
      <c r="I82" s="504"/>
      <c r="J82" s="504"/>
      <c r="K82" s="504"/>
      <c r="L82" s="503"/>
      <c r="M82" s="503"/>
      <c r="N82" s="503"/>
      <c r="O82" s="549" t="s">
        <v>283</v>
      </c>
      <c r="P82" s="503"/>
      <c r="Q82" s="503"/>
      <c r="R82" s="503"/>
      <c r="S82" s="503"/>
      <c r="T82" s="550"/>
      <c r="U82" s="551"/>
      <c r="V82" s="504"/>
      <c r="W82" s="504"/>
      <c r="X82" s="504"/>
      <c r="Y82" s="529"/>
      <c r="Z82" s="529"/>
      <c r="AA82" s="503"/>
      <c r="AB82" s="548" t="s">
        <v>282</v>
      </c>
      <c r="AC82" s="549"/>
      <c r="AD82" s="503"/>
      <c r="AE82" s="511"/>
      <c r="AF82" s="504"/>
      <c r="AG82" s="504"/>
      <c r="AH82" s="504"/>
      <c r="AI82" s="504"/>
      <c r="AJ82" s="504"/>
      <c r="AK82" s="503"/>
      <c r="AL82" s="503"/>
      <c r="AM82" s="503"/>
      <c r="AN82" s="549" t="s">
        <v>283</v>
      </c>
      <c r="AO82" s="503"/>
      <c r="AP82" s="503"/>
      <c r="AQ82" s="503"/>
      <c r="AR82" s="503"/>
      <c r="AS82" s="550"/>
      <c r="AT82" s="551"/>
      <c r="AU82" s="504"/>
      <c r="AV82" s="504"/>
      <c r="AW82" s="504"/>
    </row>
    <row r="83" spans="1:49" ht="14.1" customHeight="1">
      <c r="A83" s="529"/>
      <c r="B83" s="503"/>
      <c r="C83" s="548"/>
      <c r="D83" s="502"/>
      <c r="E83" s="503"/>
      <c r="F83" s="508"/>
      <c r="G83" s="552"/>
      <c r="H83" s="552"/>
      <c r="I83" s="552"/>
      <c r="J83" s="552"/>
      <c r="K83" s="552"/>
      <c r="L83" s="503"/>
      <c r="M83" s="503"/>
      <c r="N83" s="503"/>
      <c r="O83" s="502"/>
      <c r="P83" s="503"/>
      <c r="Q83" s="503"/>
      <c r="R83" s="503"/>
      <c r="S83" s="503"/>
      <c r="T83" s="503"/>
      <c r="U83" s="502"/>
      <c r="V83" s="502"/>
      <c r="W83" s="502"/>
      <c r="X83" s="502"/>
      <c r="Y83" s="529"/>
      <c r="Z83" s="529"/>
      <c r="AA83" s="503"/>
      <c r="AB83" s="548"/>
      <c r="AC83" s="502"/>
      <c r="AD83" s="503"/>
      <c r="AE83" s="508"/>
      <c r="AF83" s="552"/>
      <c r="AG83" s="552"/>
      <c r="AH83" s="552"/>
      <c r="AI83" s="552"/>
      <c r="AJ83" s="552"/>
      <c r="AK83" s="503"/>
      <c r="AL83" s="503"/>
      <c r="AM83" s="503"/>
      <c r="AN83" s="502"/>
      <c r="AO83" s="503"/>
      <c r="AP83" s="503"/>
      <c r="AQ83" s="503"/>
      <c r="AR83" s="503"/>
      <c r="AS83" s="503"/>
      <c r="AT83" s="502"/>
      <c r="AU83" s="502"/>
      <c r="AV83" s="502"/>
      <c r="AW83" s="502"/>
    </row>
    <row r="84" spans="1:49" ht="14.1" customHeight="1">
      <c r="A84" s="529"/>
      <c r="B84" s="503"/>
      <c r="C84" s="548" t="s">
        <v>284</v>
      </c>
      <c r="D84" s="549"/>
      <c r="E84" s="503"/>
      <c r="F84" s="511"/>
      <c r="G84" s="504"/>
      <c r="H84" s="504"/>
      <c r="I84" s="504"/>
      <c r="J84" s="504"/>
      <c r="K84" s="504"/>
      <c r="L84" s="503"/>
      <c r="M84" s="503"/>
      <c r="N84" s="503"/>
      <c r="O84" s="549" t="s">
        <v>285</v>
      </c>
      <c r="P84" s="503"/>
      <c r="Q84" s="503"/>
      <c r="R84" s="503"/>
      <c r="S84" s="503"/>
      <c r="T84" s="511"/>
      <c r="U84" s="504"/>
      <c r="V84" s="504"/>
      <c r="W84" s="504"/>
      <c r="X84" s="504"/>
      <c r="Y84" s="529"/>
      <c r="Z84" s="529"/>
      <c r="AA84" s="503"/>
      <c r="AB84" s="548" t="s">
        <v>284</v>
      </c>
      <c r="AC84" s="549"/>
      <c r="AD84" s="503"/>
      <c r="AE84" s="511"/>
      <c r="AF84" s="504"/>
      <c r="AG84" s="504"/>
      <c r="AH84" s="504"/>
      <c r="AI84" s="504"/>
      <c r="AJ84" s="504"/>
      <c r="AK84" s="503"/>
      <c r="AL84" s="503"/>
      <c r="AM84" s="503"/>
      <c r="AN84" s="549" t="s">
        <v>285</v>
      </c>
      <c r="AO84" s="503"/>
      <c r="AP84" s="503"/>
      <c r="AQ84" s="503"/>
      <c r="AR84" s="503"/>
      <c r="AS84" s="511"/>
      <c r="AT84" s="504"/>
      <c r="AU84" s="504"/>
      <c r="AV84" s="504"/>
      <c r="AW84" s="504"/>
    </row>
    <row r="85" spans="1:49" ht="14.1" customHeight="1">
      <c r="A85" s="529"/>
      <c r="B85" s="503"/>
      <c r="C85" s="548"/>
      <c r="D85" s="502"/>
      <c r="E85" s="503"/>
      <c r="F85" s="508"/>
      <c r="G85" s="552"/>
      <c r="H85" s="552"/>
      <c r="I85" s="552"/>
      <c r="J85" s="552"/>
      <c r="K85" s="552"/>
      <c r="L85" s="503"/>
      <c r="M85" s="503"/>
      <c r="N85" s="503"/>
      <c r="O85" s="502"/>
      <c r="P85" s="503"/>
      <c r="Q85" s="503"/>
      <c r="R85" s="503"/>
      <c r="S85" s="503"/>
      <c r="T85" s="503"/>
      <c r="U85" s="502"/>
      <c r="V85" s="502"/>
      <c r="W85" s="502"/>
      <c r="X85" s="502"/>
      <c r="Y85" s="529"/>
      <c r="Z85" s="529"/>
      <c r="AA85" s="503"/>
      <c r="AB85" s="548"/>
      <c r="AC85" s="502"/>
      <c r="AD85" s="503"/>
      <c r="AE85" s="508"/>
      <c r="AF85" s="552"/>
      <c r="AG85" s="552"/>
      <c r="AH85" s="552"/>
      <c r="AI85" s="552"/>
      <c r="AJ85" s="552"/>
      <c r="AK85" s="503"/>
      <c r="AL85" s="503"/>
      <c r="AM85" s="503"/>
      <c r="AN85" s="502"/>
      <c r="AO85" s="503"/>
      <c r="AP85" s="503"/>
      <c r="AQ85" s="503"/>
      <c r="AR85" s="503"/>
      <c r="AS85" s="503"/>
      <c r="AT85" s="502"/>
      <c r="AU85" s="502"/>
      <c r="AV85" s="502"/>
      <c r="AW85" s="502"/>
    </row>
    <row r="86" spans="1:49" ht="14.1" customHeight="1">
      <c r="A86" s="529"/>
      <c r="B86" s="503"/>
      <c r="C86" s="548" t="s">
        <v>286</v>
      </c>
      <c r="D86" s="549"/>
      <c r="E86" s="503"/>
      <c r="F86" s="511"/>
      <c r="G86" s="504"/>
      <c r="H86" s="504"/>
      <c r="I86" s="504"/>
      <c r="J86" s="504"/>
      <c r="K86" s="504"/>
      <c r="L86" s="503"/>
      <c r="M86" s="503"/>
      <c r="N86" s="503"/>
      <c r="O86" s="549" t="s">
        <v>287</v>
      </c>
      <c r="P86" s="503"/>
      <c r="Q86" s="503"/>
      <c r="R86" s="503"/>
      <c r="S86" s="503"/>
      <c r="T86" s="511"/>
      <c r="U86" s="504"/>
      <c r="V86" s="504"/>
      <c r="W86" s="504"/>
      <c r="X86" s="504"/>
      <c r="Y86" s="529"/>
      <c r="Z86" s="529"/>
      <c r="AA86" s="503"/>
      <c r="AB86" s="548" t="s">
        <v>286</v>
      </c>
      <c r="AC86" s="549"/>
      <c r="AD86" s="503"/>
      <c r="AE86" s="511"/>
      <c r="AF86" s="504"/>
      <c r="AG86" s="504"/>
      <c r="AH86" s="504"/>
      <c r="AI86" s="504"/>
      <c r="AJ86" s="504"/>
      <c r="AK86" s="503"/>
      <c r="AL86" s="503"/>
      <c r="AM86" s="503"/>
      <c r="AN86" s="549" t="s">
        <v>287</v>
      </c>
      <c r="AO86" s="503"/>
      <c r="AP86" s="503"/>
      <c r="AQ86" s="503"/>
      <c r="AR86" s="503"/>
      <c r="AS86" s="511"/>
      <c r="AT86" s="504"/>
      <c r="AU86" s="504"/>
      <c r="AV86" s="504"/>
      <c r="AW86" s="504"/>
    </row>
    <row r="87" spans="1:49" ht="14.1" customHeight="1">
      <c r="A87" s="529"/>
      <c r="B87" s="503"/>
      <c r="C87" s="548"/>
      <c r="D87" s="502"/>
      <c r="E87" s="503"/>
      <c r="F87" s="508"/>
      <c r="G87" s="552"/>
      <c r="H87" s="552"/>
      <c r="I87" s="552"/>
      <c r="J87" s="552"/>
      <c r="K87" s="552"/>
      <c r="L87" s="503"/>
      <c r="M87" s="503"/>
      <c r="N87" s="503"/>
      <c r="O87" s="502"/>
      <c r="P87" s="503"/>
      <c r="Q87" s="503"/>
      <c r="R87" s="503"/>
      <c r="S87" s="503"/>
      <c r="T87" s="503"/>
      <c r="U87" s="502"/>
      <c r="V87" s="502"/>
      <c r="W87" s="502"/>
      <c r="X87" s="502"/>
      <c r="Y87" s="529"/>
      <c r="Z87" s="529"/>
      <c r="AA87" s="503"/>
      <c r="AB87" s="548"/>
      <c r="AC87" s="502"/>
      <c r="AD87" s="503"/>
      <c r="AE87" s="508"/>
      <c r="AF87" s="552"/>
      <c r="AG87" s="552"/>
      <c r="AH87" s="552"/>
      <c r="AI87" s="552"/>
      <c r="AJ87" s="552"/>
      <c r="AK87" s="503"/>
      <c r="AL87" s="503"/>
      <c r="AM87" s="503"/>
      <c r="AN87" s="502"/>
      <c r="AO87" s="503"/>
      <c r="AP87" s="503"/>
      <c r="AQ87" s="503"/>
      <c r="AR87" s="503"/>
      <c r="AS87" s="503"/>
      <c r="AT87" s="502"/>
      <c r="AU87" s="502"/>
      <c r="AV87" s="502"/>
      <c r="AW87" s="502"/>
    </row>
    <row r="88" spans="1:49" ht="14.1" customHeight="1">
      <c r="A88" s="529"/>
      <c r="B88" s="503"/>
      <c r="C88" s="548" t="s">
        <v>288</v>
      </c>
      <c r="D88" s="549"/>
      <c r="E88" s="503"/>
      <c r="F88" s="511"/>
      <c r="G88" s="504"/>
      <c r="H88" s="504"/>
      <c r="I88" s="504"/>
      <c r="J88" s="504"/>
      <c r="K88" s="504"/>
      <c r="L88" s="503"/>
      <c r="M88" s="503"/>
      <c r="N88" s="503"/>
      <c r="O88" s="549" t="s">
        <v>287</v>
      </c>
      <c r="P88" s="503"/>
      <c r="Q88" s="503"/>
      <c r="R88" s="503"/>
      <c r="S88" s="503"/>
      <c r="T88" s="511"/>
      <c r="U88" s="504"/>
      <c r="V88" s="504"/>
      <c r="W88" s="504"/>
      <c r="X88" s="504"/>
      <c r="Y88" s="529"/>
      <c r="Z88" s="529"/>
      <c r="AA88" s="503"/>
      <c r="AB88" s="548" t="s">
        <v>288</v>
      </c>
      <c r="AC88" s="549"/>
      <c r="AD88" s="503"/>
      <c r="AE88" s="511"/>
      <c r="AF88" s="504"/>
      <c r="AG88" s="504"/>
      <c r="AH88" s="504"/>
      <c r="AI88" s="504"/>
      <c r="AJ88" s="504"/>
      <c r="AK88" s="503"/>
      <c r="AL88" s="503"/>
      <c r="AM88" s="503"/>
      <c r="AN88" s="549" t="s">
        <v>287</v>
      </c>
      <c r="AO88" s="503"/>
      <c r="AP88" s="503"/>
      <c r="AQ88" s="503"/>
      <c r="AR88" s="503"/>
      <c r="AS88" s="511"/>
      <c r="AT88" s="504"/>
      <c r="AU88" s="504"/>
      <c r="AV88" s="504"/>
      <c r="AW88" s="504"/>
    </row>
    <row r="89" spans="1:49" ht="14.1" customHeight="1">
      <c r="A89" s="529"/>
      <c r="B89" s="503"/>
      <c r="C89" s="548"/>
      <c r="D89" s="502"/>
      <c r="E89" s="503"/>
      <c r="F89" s="508"/>
      <c r="G89" s="552"/>
      <c r="H89" s="552"/>
      <c r="I89" s="552"/>
      <c r="J89" s="552"/>
      <c r="K89" s="552"/>
      <c r="L89" s="503"/>
      <c r="M89" s="503"/>
      <c r="N89" s="503"/>
      <c r="O89" s="502"/>
      <c r="P89" s="503"/>
      <c r="Q89" s="503"/>
      <c r="R89" s="503"/>
      <c r="S89" s="503"/>
      <c r="T89" s="503"/>
      <c r="U89" s="502"/>
      <c r="V89" s="502"/>
      <c r="W89" s="502"/>
      <c r="X89" s="502"/>
      <c r="Y89" s="529"/>
      <c r="Z89" s="529"/>
      <c r="AA89" s="503"/>
      <c r="AB89" s="548"/>
      <c r="AC89" s="502"/>
      <c r="AD89" s="503"/>
      <c r="AE89" s="508"/>
      <c r="AF89" s="552"/>
      <c r="AG89" s="552"/>
      <c r="AH89" s="552"/>
      <c r="AI89" s="552"/>
      <c r="AJ89" s="552"/>
      <c r="AK89" s="503"/>
      <c r="AL89" s="503"/>
      <c r="AM89" s="503"/>
      <c r="AN89" s="502"/>
      <c r="AO89" s="503"/>
      <c r="AP89" s="503"/>
      <c r="AQ89" s="503"/>
      <c r="AR89" s="503"/>
      <c r="AS89" s="503"/>
      <c r="AT89" s="502"/>
      <c r="AU89" s="502"/>
      <c r="AV89" s="502"/>
      <c r="AW89" s="502"/>
    </row>
    <row r="90" spans="1:49" ht="14.1" customHeight="1">
      <c r="A90" s="529"/>
      <c r="B90" s="503"/>
      <c r="C90" s="548" t="s">
        <v>289</v>
      </c>
      <c r="D90" s="549"/>
      <c r="E90" s="503"/>
      <c r="F90" s="511"/>
      <c r="G90" s="504"/>
      <c r="H90" s="504"/>
      <c r="I90" s="504"/>
      <c r="J90" s="504"/>
      <c r="K90" s="504"/>
      <c r="L90" s="503"/>
      <c r="M90" s="503"/>
      <c r="N90" s="503"/>
      <c r="O90" s="549" t="s">
        <v>287</v>
      </c>
      <c r="P90" s="503"/>
      <c r="Q90" s="503"/>
      <c r="R90" s="503"/>
      <c r="S90" s="503"/>
      <c r="T90" s="511"/>
      <c r="U90" s="504"/>
      <c r="V90" s="504"/>
      <c r="W90" s="504"/>
      <c r="X90" s="504"/>
      <c r="Y90" s="529"/>
      <c r="Z90" s="529"/>
      <c r="AA90" s="503"/>
      <c r="AB90" s="548" t="s">
        <v>289</v>
      </c>
      <c r="AC90" s="549"/>
      <c r="AD90" s="503"/>
      <c r="AE90" s="511"/>
      <c r="AF90" s="504"/>
      <c r="AG90" s="504"/>
      <c r="AH90" s="504"/>
      <c r="AI90" s="504"/>
      <c r="AJ90" s="504"/>
      <c r="AK90" s="503"/>
      <c r="AL90" s="503"/>
      <c r="AM90" s="503"/>
      <c r="AN90" s="549" t="s">
        <v>287</v>
      </c>
      <c r="AO90" s="503"/>
      <c r="AP90" s="503"/>
      <c r="AQ90" s="503"/>
      <c r="AR90" s="503"/>
      <c r="AS90" s="511"/>
      <c r="AT90" s="504"/>
      <c r="AU90" s="504"/>
      <c r="AV90" s="504"/>
      <c r="AW90" s="504"/>
    </row>
    <row r="91" spans="1:49" s="39" customFormat="1" ht="27.75" customHeight="1">
      <c r="A91" s="477"/>
      <c r="B91" s="477"/>
      <c r="C91" s="477"/>
      <c r="D91" s="477"/>
      <c r="E91" s="477"/>
      <c r="F91" s="477"/>
      <c r="G91" s="477"/>
      <c r="H91" s="477"/>
      <c r="I91" s="477"/>
      <c r="J91" s="477"/>
      <c r="K91" s="477"/>
      <c r="L91" s="477"/>
      <c r="M91" s="477"/>
      <c r="N91" s="477"/>
      <c r="O91" s="477"/>
      <c r="P91" s="477"/>
      <c r="Q91" s="477"/>
      <c r="R91" s="477"/>
      <c r="S91" s="477"/>
      <c r="T91" s="477"/>
      <c r="U91" s="477"/>
      <c r="V91" s="477"/>
      <c r="W91" s="477"/>
      <c r="X91" s="477"/>
      <c r="Z91" s="477"/>
      <c r="AA91" s="477"/>
      <c r="AB91" s="477"/>
      <c r="AC91" s="477"/>
      <c r="AD91" s="477"/>
      <c r="AE91" s="477"/>
      <c r="AF91" s="477"/>
      <c r="AG91" s="477"/>
      <c r="AH91" s="477"/>
      <c r="AI91" s="477"/>
      <c r="AJ91" s="477"/>
      <c r="AK91" s="477"/>
      <c r="AL91" s="477"/>
      <c r="AM91" s="477"/>
      <c r="AN91" s="477"/>
      <c r="AO91" s="477"/>
      <c r="AP91" s="477"/>
      <c r="AQ91" s="477"/>
      <c r="AR91" s="477"/>
      <c r="AS91" s="477"/>
      <c r="AT91" s="477"/>
      <c r="AU91" s="477"/>
      <c r="AV91" s="477"/>
      <c r="AW91" s="477"/>
    </row>
    <row r="92" spans="1:49" s="39" customFormat="1" ht="28.35" customHeight="1">
      <c r="A92" s="477"/>
      <c r="B92" s="477"/>
      <c r="C92" s="477"/>
      <c r="D92" s="477"/>
      <c r="E92" s="477"/>
      <c r="F92" s="477"/>
      <c r="G92" s="477"/>
      <c r="H92" s="477"/>
      <c r="I92" s="477"/>
      <c r="J92" s="477"/>
      <c r="K92" s="477"/>
      <c r="L92" s="477"/>
      <c r="M92" s="477"/>
      <c r="N92" s="477"/>
      <c r="O92" s="477"/>
      <c r="P92" s="477"/>
      <c r="Q92" s="477"/>
      <c r="R92" s="477"/>
      <c r="S92" s="477"/>
      <c r="T92" s="477"/>
      <c r="U92" s="477"/>
      <c r="V92" s="477"/>
      <c r="W92" s="477"/>
      <c r="X92" s="477"/>
      <c r="Z92" s="477"/>
      <c r="AA92" s="477"/>
      <c r="AB92" s="477"/>
      <c r="AC92" s="477"/>
      <c r="AD92" s="477"/>
      <c r="AE92" s="477"/>
      <c r="AF92" s="477"/>
      <c r="AG92" s="477"/>
      <c r="AH92" s="477"/>
      <c r="AI92" s="477"/>
      <c r="AJ92" s="477"/>
      <c r="AK92" s="477"/>
      <c r="AL92" s="477"/>
      <c r="AM92" s="477"/>
      <c r="AN92" s="477"/>
      <c r="AO92" s="477"/>
      <c r="AP92" s="477"/>
      <c r="AQ92" s="477"/>
      <c r="AR92" s="477"/>
      <c r="AS92" s="477"/>
      <c r="AT92" s="477"/>
      <c r="AU92" s="477"/>
      <c r="AV92" s="477"/>
      <c r="AW92" s="477"/>
    </row>
    <row r="93" spans="1:49" s="39" customFormat="1" ht="28.35" customHeight="1">
      <c r="A93" s="477"/>
      <c r="B93" s="477"/>
      <c r="C93" s="477"/>
      <c r="D93" s="477"/>
      <c r="E93" s="477"/>
      <c r="F93" s="477"/>
      <c r="G93" s="477"/>
      <c r="H93" s="477"/>
      <c r="I93" s="477"/>
      <c r="J93" s="477"/>
      <c r="K93" s="477"/>
      <c r="L93" s="477"/>
      <c r="M93" s="477"/>
      <c r="N93" s="477"/>
      <c r="O93" s="477"/>
      <c r="P93" s="477"/>
      <c r="Q93" s="477"/>
      <c r="R93" s="477"/>
      <c r="S93" s="477"/>
      <c r="T93" s="477"/>
      <c r="U93" s="477"/>
      <c r="V93" s="477"/>
      <c r="W93" s="477"/>
      <c r="X93" s="477"/>
      <c r="Z93" s="477"/>
      <c r="AA93" s="477"/>
      <c r="AB93" s="477"/>
      <c r="AC93" s="477"/>
      <c r="AD93" s="477"/>
      <c r="AE93" s="477"/>
      <c r="AF93" s="477"/>
      <c r="AG93" s="477"/>
      <c r="AH93" s="477"/>
      <c r="AI93" s="477"/>
      <c r="AJ93" s="477"/>
      <c r="AK93" s="477"/>
      <c r="AL93" s="477"/>
      <c r="AM93" s="477"/>
      <c r="AN93" s="477"/>
      <c r="AO93" s="477"/>
      <c r="AP93" s="477"/>
      <c r="AQ93" s="477"/>
      <c r="AR93" s="477"/>
      <c r="AS93" s="477"/>
      <c r="AT93" s="477"/>
      <c r="AU93" s="477"/>
      <c r="AV93" s="477"/>
      <c r="AW93" s="477"/>
    </row>
    <row r="94" spans="1:49" s="39" customFormat="1" ht="28.35" customHeight="1">
      <c r="A94" s="477"/>
      <c r="B94" s="477"/>
      <c r="C94" s="477"/>
      <c r="D94" s="477"/>
      <c r="E94" s="477"/>
      <c r="F94" s="477"/>
      <c r="G94" s="477"/>
      <c r="H94" s="477"/>
      <c r="I94" s="477"/>
      <c r="J94" s="477"/>
      <c r="K94" s="477"/>
      <c r="L94" s="477"/>
      <c r="M94" s="477"/>
      <c r="N94" s="477"/>
      <c r="O94" s="477"/>
      <c r="P94" s="477"/>
      <c r="Q94" s="477"/>
      <c r="R94" s="477"/>
      <c r="S94" s="477"/>
      <c r="T94" s="477"/>
      <c r="U94" s="477"/>
      <c r="V94" s="477"/>
      <c r="W94" s="477"/>
      <c r="X94" s="477"/>
      <c r="Z94" s="477"/>
      <c r="AA94" s="477"/>
      <c r="AB94" s="477"/>
      <c r="AC94" s="477"/>
      <c r="AD94" s="477"/>
      <c r="AE94" s="477"/>
      <c r="AF94" s="477"/>
      <c r="AG94" s="477"/>
      <c r="AH94" s="477"/>
      <c r="AI94" s="477"/>
      <c r="AJ94" s="477"/>
      <c r="AK94" s="477"/>
      <c r="AL94" s="477"/>
      <c r="AM94" s="477"/>
      <c r="AN94" s="477"/>
      <c r="AO94" s="477"/>
      <c r="AP94" s="477"/>
      <c r="AQ94" s="477"/>
      <c r="AR94" s="477"/>
      <c r="AS94" s="477"/>
      <c r="AT94" s="477"/>
      <c r="AU94" s="477"/>
      <c r="AV94" s="477"/>
      <c r="AW94" s="477"/>
    </row>
    <row r="95" spans="1:49" s="243" customFormat="1" ht="15.75" customHeight="1" thickBot="1">
      <c r="A95" s="478"/>
      <c r="B95" s="478"/>
      <c r="C95" s="478"/>
      <c r="D95" s="478"/>
      <c r="E95" s="478"/>
      <c r="F95" s="478"/>
      <c r="G95" s="478"/>
      <c r="H95" s="478"/>
      <c r="I95" s="478"/>
      <c r="J95" s="478"/>
      <c r="K95" s="478"/>
      <c r="L95" s="478"/>
      <c r="M95" s="478"/>
      <c r="N95" s="478"/>
      <c r="O95" s="478"/>
      <c r="P95" s="478"/>
      <c r="Q95" s="478"/>
      <c r="R95" s="478"/>
      <c r="S95" s="478"/>
      <c r="T95" s="478"/>
      <c r="U95" s="478"/>
      <c r="V95" s="478"/>
      <c r="W95" s="478"/>
      <c r="X95" s="478"/>
      <c r="Z95" s="478"/>
      <c r="AA95" s="478"/>
      <c r="AB95" s="478"/>
      <c r="AC95" s="478"/>
      <c r="AD95" s="478"/>
      <c r="AE95" s="478"/>
      <c r="AF95" s="478"/>
      <c r="AG95" s="478"/>
      <c r="AH95" s="478"/>
      <c r="AI95" s="478"/>
      <c r="AJ95" s="478"/>
      <c r="AK95" s="478"/>
      <c r="AL95" s="478"/>
      <c r="AM95" s="478"/>
      <c r="AN95" s="478"/>
      <c r="AO95" s="478"/>
      <c r="AP95" s="478"/>
      <c r="AQ95" s="478"/>
      <c r="AR95" s="478"/>
      <c r="AS95" s="478"/>
      <c r="AT95" s="478"/>
      <c r="AU95" s="478"/>
      <c r="AV95" s="478"/>
      <c r="AW95" s="478"/>
    </row>
    <row r="96" spans="1:49" ht="17.100000000000001" customHeight="1" thickTop="1">
      <c r="A96" s="570"/>
      <c r="B96" s="570"/>
      <c r="C96" s="570"/>
      <c r="D96" s="570"/>
      <c r="E96" s="764" t="str">
        <f>G66</f>
        <v>MEN'S EPEE</v>
      </c>
      <c r="F96" s="764"/>
      <c r="G96" s="764"/>
      <c r="H96" s="764"/>
      <c r="I96" s="764"/>
      <c r="J96" s="766" t="str">
        <f>M66</f>
        <v>TEAM COMPETITION - SCORE SHEET</v>
      </c>
      <c r="K96" s="766"/>
      <c r="L96" s="766"/>
      <c r="M96" s="766"/>
      <c r="N96" s="766"/>
      <c r="O96" s="766"/>
      <c r="P96" s="766"/>
      <c r="Q96" s="766"/>
      <c r="R96" s="766"/>
      <c r="S96" s="766"/>
      <c r="T96" s="766"/>
      <c r="U96" s="766"/>
      <c r="V96" s="766"/>
      <c r="W96" s="766"/>
      <c r="X96" s="570"/>
      <c r="Y96" s="560"/>
      <c r="Z96" s="570"/>
      <c r="AA96" s="570"/>
      <c r="AB96" s="570"/>
      <c r="AC96" s="570"/>
      <c r="AD96" s="570"/>
      <c r="AE96" s="764" t="str">
        <f>AD66</f>
        <v>MEN'S EPEE</v>
      </c>
      <c r="AF96" s="764"/>
      <c r="AG96" s="764"/>
      <c r="AH96" s="764"/>
      <c r="AI96" s="766" t="str">
        <f>AI66</f>
        <v>TEAM COMPETITION - SCORE SHEET</v>
      </c>
      <c r="AJ96" s="766"/>
      <c r="AK96" s="766"/>
      <c r="AL96" s="766"/>
      <c r="AM96" s="766"/>
      <c r="AN96" s="766"/>
      <c r="AO96" s="766"/>
      <c r="AP96" s="766"/>
      <c r="AQ96" s="766"/>
      <c r="AR96" s="766"/>
      <c r="AS96" s="766"/>
      <c r="AT96" s="766"/>
      <c r="AU96" s="570"/>
      <c r="AV96" s="570"/>
      <c r="AW96" s="570"/>
    </row>
    <row r="97" spans="1:49" ht="17.100000000000001" customHeight="1">
      <c r="A97" s="571"/>
      <c r="B97" s="571"/>
      <c r="C97" s="571"/>
      <c r="D97" s="571"/>
      <c r="E97" s="765"/>
      <c r="F97" s="765"/>
      <c r="G97" s="765"/>
      <c r="H97" s="765"/>
      <c r="I97" s="765"/>
      <c r="J97" s="767"/>
      <c r="K97" s="767"/>
      <c r="L97" s="767"/>
      <c r="M97" s="767"/>
      <c r="N97" s="767"/>
      <c r="O97" s="767"/>
      <c r="P97" s="767"/>
      <c r="Q97" s="767"/>
      <c r="R97" s="767"/>
      <c r="S97" s="767"/>
      <c r="T97" s="767"/>
      <c r="U97" s="767"/>
      <c r="V97" s="767"/>
      <c r="W97" s="767"/>
      <c r="X97" s="571"/>
      <c r="Y97" s="560"/>
      <c r="Z97" s="571"/>
      <c r="AA97" s="571"/>
      <c r="AB97" s="571"/>
      <c r="AC97" s="571"/>
      <c r="AD97" s="571"/>
      <c r="AE97" s="765"/>
      <c r="AF97" s="765"/>
      <c r="AG97" s="765"/>
      <c r="AH97" s="765"/>
      <c r="AI97" s="767"/>
      <c r="AJ97" s="767"/>
      <c r="AK97" s="767"/>
      <c r="AL97" s="767"/>
      <c r="AM97" s="767"/>
      <c r="AN97" s="767"/>
      <c r="AO97" s="767"/>
      <c r="AP97" s="767"/>
      <c r="AQ97" s="767"/>
      <c r="AR97" s="767"/>
      <c r="AS97" s="767"/>
      <c r="AT97" s="767"/>
      <c r="AU97" s="571"/>
      <c r="AV97" s="571"/>
      <c r="AW97" s="571"/>
    </row>
    <row r="98" spans="1:49" ht="17.100000000000001" customHeight="1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29"/>
      <c r="Z98" s="556"/>
      <c r="AA98" s="556"/>
      <c r="AB98" s="556"/>
      <c r="AC98" s="556"/>
      <c r="AD98" s="556"/>
      <c r="AE98" s="556"/>
      <c r="AF98" s="556"/>
      <c r="AG98" s="556"/>
      <c r="AH98" s="556"/>
      <c r="AI98" s="556"/>
      <c r="AJ98" s="556"/>
      <c r="AK98" s="556"/>
      <c r="AL98" s="556"/>
      <c r="AM98" s="556"/>
      <c r="AN98" s="556"/>
      <c r="AO98" s="556"/>
      <c r="AP98" s="556"/>
      <c r="AQ98" s="556"/>
      <c r="AR98" s="556"/>
      <c r="AS98" s="556"/>
      <c r="AT98" s="556"/>
      <c r="AU98" s="556"/>
      <c r="AV98" s="556"/>
      <c r="AW98" s="556"/>
    </row>
    <row r="99" spans="1:49" ht="17.100000000000001" customHeight="1">
      <c r="A99" s="529"/>
      <c r="B99" s="502" t="s">
        <v>271</v>
      </c>
      <c r="C99" s="503"/>
      <c r="D99" s="504"/>
      <c r="E99" s="504"/>
      <c r="F99" s="503"/>
      <c r="G99" s="503"/>
      <c r="H99" s="503"/>
      <c r="I99" s="503"/>
      <c r="J99" s="503"/>
      <c r="K99" s="503"/>
      <c r="L99" s="505" t="s">
        <v>272</v>
      </c>
      <c r="M99" s="506"/>
      <c r="N99" s="506"/>
      <c r="O99" s="507"/>
      <c r="P99" s="506"/>
      <c r="Q99" s="506"/>
      <c r="R99" s="503"/>
      <c r="S99" s="508"/>
      <c r="T99" s="503"/>
      <c r="U99" s="509" t="s">
        <v>273</v>
      </c>
      <c r="V99" s="510" t="str">
        <f>V69</f>
        <v>30.11.19</v>
      </c>
      <c r="W99" s="511"/>
      <c r="X99" s="503"/>
      <c r="Y99" s="529"/>
      <c r="Z99" s="529"/>
      <c r="AA99" s="502" t="s">
        <v>271</v>
      </c>
      <c r="AB99" s="503"/>
      <c r="AC99" s="504"/>
      <c r="AD99" s="504"/>
      <c r="AE99" s="503"/>
      <c r="AF99" s="503"/>
      <c r="AG99" s="503"/>
      <c r="AH99" s="503"/>
      <c r="AI99" s="503"/>
      <c r="AJ99" s="503"/>
      <c r="AK99" s="505" t="s">
        <v>272</v>
      </c>
      <c r="AL99" s="506"/>
      <c r="AM99" s="506"/>
      <c r="AN99" s="507"/>
      <c r="AO99" s="506"/>
      <c r="AP99" s="506"/>
      <c r="AQ99" s="503"/>
      <c r="AR99" s="508"/>
      <c r="AS99" s="503"/>
      <c r="AT99" s="509" t="s">
        <v>273</v>
      </c>
      <c r="AU99" s="510" t="str">
        <f>V99</f>
        <v>30.11.19</v>
      </c>
      <c r="AV99" s="511"/>
      <c r="AW99" s="503"/>
    </row>
    <row r="100" spans="1:49" ht="17.100000000000001" customHeight="1">
      <c r="A100" s="529"/>
      <c r="B100" s="503"/>
      <c r="C100" s="503"/>
      <c r="D100" s="503"/>
      <c r="E100" s="503"/>
      <c r="F100" s="503"/>
      <c r="G100" s="503"/>
      <c r="H100" s="503"/>
      <c r="I100" s="503"/>
      <c r="J100" s="503"/>
      <c r="K100" s="503"/>
      <c r="L100" s="503"/>
      <c r="M100" s="503"/>
      <c r="N100" s="503"/>
      <c r="O100" s="503"/>
      <c r="P100" s="503"/>
      <c r="Q100" s="503"/>
      <c r="R100" s="503"/>
      <c r="S100" s="503"/>
      <c r="T100" s="503"/>
      <c r="U100" s="503"/>
      <c r="V100" s="503"/>
      <c r="W100" s="503"/>
      <c r="X100" s="512"/>
      <c r="Y100" s="529"/>
      <c r="Z100" s="529"/>
      <c r="AA100" s="503"/>
      <c r="AB100" s="503"/>
      <c r="AC100" s="503"/>
      <c r="AD100" s="503"/>
      <c r="AE100" s="503"/>
      <c r="AF100" s="503"/>
      <c r="AG100" s="503"/>
      <c r="AH100" s="503"/>
      <c r="AI100" s="503"/>
      <c r="AJ100" s="503"/>
      <c r="AK100" s="503"/>
      <c r="AL100" s="503"/>
      <c r="AM100" s="503"/>
      <c r="AN100" s="503"/>
      <c r="AO100" s="503"/>
      <c r="AP100" s="503"/>
      <c r="AQ100" s="503"/>
      <c r="AR100" s="503"/>
      <c r="AS100" s="503"/>
      <c r="AT100" s="503"/>
      <c r="AU100" s="503"/>
      <c r="AV100" s="503"/>
      <c r="AW100" s="512"/>
    </row>
    <row r="101" spans="1:49" ht="17.100000000000001" customHeight="1">
      <c r="A101" s="529"/>
      <c r="B101" s="503"/>
      <c r="C101" s="513" t="s">
        <v>274</v>
      </c>
      <c r="D101" s="514"/>
      <c r="E101" s="514">
        <f>'Team Ranking'!P32</f>
        <v>0</v>
      </c>
      <c r="F101" s="514"/>
      <c r="G101" s="515"/>
      <c r="H101" s="777"/>
      <c r="I101" s="778"/>
      <c r="J101" s="778"/>
      <c r="K101" s="503"/>
      <c r="L101" s="503"/>
      <c r="M101" s="503"/>
      <c r="N101" s="503"/>
      <c r="O101" s="503"/>
      <c r="P101" s="513" t="s">
        <v>274</v>
      </c>
      <c r="Q101" s="514"/>
      <c r="R101" s="514">
        <f>'Team Ranking'!P23</f>
        <v>0</v>
      </c>
      <c r="S101" s="514"/>
      <c r="T101" s="514"/>
      <c r="U101" s="515"/>
      <c r="V101" s="557"/>
      <c r="W101" s="777"/>
      <c r="X101" s="778"/>
      <c r="Y101" s="529"/>
      <c r="Z101" s="529"/>
      <c r="AA101" s="503"/>
      <c r="AB101" s="513" t="s">
        <v>274</v>
      </c>
      <c r="AC101" s="514"/>
      <c r="AD101" s="514">
        <f>'Team Ranking'!P34</f>
        <v>0</v>
      </c>
      <c r="AE101" s="514"/>
      <c r="AF101" s="515"/>
      <c r="AG101" s="777"/>
      <c r="AH101" s="778"/>
      <c r="AI101" s="778"/>
      <c r="AJ101" s="503"/>
      <c r="AK101" s="503"/>
      <c r="AL101" s="503"/>
      <c r="AM101" s="503"/>
      <c r="AN101" s="503"/>
      <c r="AO101" s="513" t="s">
        <v>274</v>
      </c>
      <c r="AP101" s="514"/>
      <c r="AQ101" s="514">
        <f>'Team Ranking'!P21</f>
        <v>0</v>
      </c>
      <c r="AR101" s="514"/>
      <c r="AS101" s="514"/>
      <c r="AT101" s="515"/>
      <c r="AU101" s="557"/>
      <c r="AV101" s="777"/>
      <c r="AW101" s="778"/>
    </row>
    <row r="102" spans="1:49" ht="17.100000000000001" customHeight="1">
      <c r="A102" s="529"/>
      <c r="B102" s="516"/>
      <c r="C102" s="517" t="s">
        <v>275</v>
      </c>
      <c r="D102" s="518">
        <f>'Team Ranking'!Q32</f>
        <v>0</v>
      </c>
      <c r="E102" s="519"/>
      <c r="F102" s="519"/>
      <c r="G102" s="515"/>
      <c r="H102" s="777"/>
      <c r="I102" s="778"/>
      <c r="J102" s="778"/>
      <c r="K102" s="503"/>
      <c r="L102" s="503"/>
      <c r="M102" s="503"/>
      <c r="N102" s="503"/>
      <c r="O102" s="520"/>
      <c r="P102" s="521" t="s">
        <v>275</v>
      </c>
      <c r="Q102" s="558"/>
      <c r="R102" s="559">
        <f>'Team Ranking'!Q23</f>
        <v>0</v>
      </c>
      <c r="S102" s="519"/>
      <c r="T102" s="519"/>
      <c r="U102" s="519"/>
      <c r="V102" s="515"/>
      <c r="W102" s="777"/>
      <c r="X102" s="778"/>
      <c r="Y102" s="529"/>
      <c r="Z102" s="529"/>
      <c r="AA102" s="516"/>
      <c r="AB102" s="517" t="s">
        <v>275</v>
      </c>
      <c r="AC102" s="518">
        <f>'Team Ranking'!Q34</f>
        <v>0</v>
      </c>
      <c r="AD102" s="519"/>
      <c r="AE102" s="519"/>
      <c r="AF102" s="515"/>
      <c r="AG102" s="777"/>
      <c r="AH102" s="778"/>
      <c r="AI102" s="778"/>
      <c r="AJ102" s="503"/>
      <c r="AK102" s="503"/>
      <c r="AL102" s="503"/>
      <c r="AM102" s="503"/>
      <c r="AN102" s="520"/>
      <c r="AO102" s="521" t="s">
        <v>275</v>
      </c>
      <c r="AP102" s="558"/>
      <c r="AQ102" s="559">
        <f>'Team Ranking'!Q21</f>
        <v>0</v>
      </c>
      <c r="AR102" s="519"/>
      <c r="AS102" s="519"/>
      <c r="AT102" s="519"/>
      <c r="AU102" s="515"/>
      <c r="AV102" s="777"/>
      <c r="AW102" s="778"/>
    </row>
    <row r="103" spans="1:49" ht="17.100000000000001" customHeight="1">
      <c r="A103" s="529"/>
      <c r="B103" s="516"/>
      <c r="C103" s="517" t="s">
        <v>276</v>
      </c>
      <c r="D103" s="518">
        <f>'Team Ranking'!R32</f>
        <v>0</v>
      </c>
      <c r="E103" s="519"/>
      <c r="F103" s="519"/>
      <c r="G103" s="515"/>
      <c r="H103" s="777"/>
      <c r="I103" s="778"/>
      <c r="J103" s="778"/>
      <c r="K103" s="503"/>
      <c r="L103" s="503"/>
      <c r="M103" s="503"/>
      <c r="N103" s="503"/>
      <c r="O103" s="520"/>
      <c r="P103" s="522" t="s">
        <v>276</v>
      </c>
      <c r="Q103" s="523"/>
      <c r="R103" s="559">
        <f>'Team Ranking'!R23</f>
        <v>0</v>
      </c>
      <c r="S103" s="519"/>
      <c r="T103" s="519"/>
      <c r="U103" s="519"/>
      <c r="V103" s="515"/>
      <c r="W103" s="777"/>
      <c r="X103" s="778"/>
      <c r="Y103" s="529"/>
      <c r="Z103" s="529"/>
      <c r="AA103" s="516"/>
      <c r="AB103" s="517" t="s">
        <v>276</v>
      </c>
      <c r="AC103" s="518">
        <f>'Team Ranking'!R34</f>
        <v>0</v>
      </c>
      <c r="AD103" s="519"/>
      <c r="AE103" s="519"/>
      <c r="AF103" s="515"/>
      <c r="AG103" s="777"/>
      <c r="AH103" s="778"/>
      <c r="AI103" s="778"/>
      <c r="AJ103" s="503"/>
      <c r="AK103" s="503"/>
      <c r="AL103" s="503"/>
      <c r="AM103" s="503"/>
      <c r="AN103" s="520"/>
      <c r="AO103" s="522" t="s">
        <v>276</v>
      </c>
      <c r="AP103" s="523"/>
      <c r="AQ103" s="559">
        <f>'Team Ranking'!R21</f>
        <v>0</v>
      </c>
      <c r="AR103" s="519"/>
      <c r="AS103" s="519"/>
      <c r="AT103" s="519"/>
      <c r="AU103" s="515"/>
      <c r="AV103" s="777"/>
      <c r="AW103" s="778"/>
    </row>
    <row r="104" spans="1:49" ht="17.100000000000001" customHeight="1">
      <c r="A104" s="529"/>
      <c r="B104" s="516"/>
      <c r="C104" s="517" t="s">
        <v>277</v>
      </c>
      <c r="D104" s="518">
        <f>'Team Ranking'!S32</f>
        <v>0</v>
      </c>
      <c r="E104" s="519"/>
      <c r="F104" s="519"/>
      <c r="G104" s="515"/>
      <c r="H104" s="777"/>
      <c r="I104" s="778"/>
      <c r="J104" s="778"/>
      <c r="K104" s="503"/>
      <c r="L104" s="503"/>
      <c r="M104" s="503"/>
      <c r="N104" s="503"/>
      <c r="O104" s="520"/>
      <c r="P104" s="522" t="s">
        <v>277</v>
      </c>
      <c r="Q104" s="523"/>
      <c r="R104" s="559">
        <f>'Team Ranking'!S23</f>
        <v>0</v>
      </c>
      <c r="S104" s="519"/>
      <c r="T104" s="519"/>
      <c r="U104" s="519"/>
      <c r="V104" s="515"/>
      <c r="W104" s="777"/>
      <c r="X104" s="778"/>
      <c r="Y104" s="529"/>
      <c r="Z104" s="529"/>
      <c r="AA104" s="516"/>
      <c r="AB104" s="517" t="s">
        <v>277</v>
      </c>
      <c r="AC104" s="518">
        <f>'Team Ranking'!S34</f>
        <v>0</v>
      </c>
      <c r="AD104" s="519"/>
      <c r="AE104" s="519"/>
      <c r="AF104" s="515"/>
      <c r="AG104" s="777"/>
      <c r="AH104" s="778"/>
      <c r="AI104" s="778"/>
      <c r="AJ104" s="503"/>
      <c r="AK104" s="503"/>
      <c r="AL104" s="503"/>
      <c r="AM104" s="503"/>
      <c r="AN104" s="520"/>
      <c r="AO104" s="522" t="s">
        <v>277</v>
      </c>
      <c r="AP104" s="523"/>
      <c r="AQ104" s="559">
        <f>'Team Ranking'!S21</f>
        <v>0</v>
      </c>
      <c r="AR104" s="519"/>
      <c r="AS104" s="519"/>
      <c r="AT104" s="519"/>
      <c r="AU104" s="515"/>
      <c r="AV104" s="777"/>
      <c r="AW104" s="778"/>
    </row>
    <row r="105" spans="1:49" ht="17.100000000000001" customHeight="1">
      <c r="A105" s="529"/>
      <c r="B105" s="503"/>
      <c r="C105" s="524" t="s">
        <v>278</v>
      </c>
      <c r="D105" s="518"/>
      <c r="E105" s="519">
        <f>'Team Ranking'!T32</f>
        <v>0</v>
      </c>
      <c r="F105" s="519"/>
      <c r="G105" s="515"/>
      <c r="H105" s="777"/>
      <c r="I105" s="778"/>
      <c r="J105" s="778"/>
      <c r="K105" s="503"/>
      <c r="L105" s="503"/>
      <c r="M105" s="503"/>
      <c r="N105" s="503"/>
      <c r="O105" s="503"/>
      <c r="P105" s="525" t="s">
        <v>278</v>
      </c>
      <c r="Q105" s="526"/>
      <c r="R105" s="527">
        <f>'Team Ranking'!T23</f>
        <v>0</v>
      </c>
      <c r="S105" s="528"/>
      <c r="T105" s="519"/>
      <c r="U105" s="519"/>
      <c r="V105" s="515"/>
      <c r="W105" s="777"/>
      <c r="X105" s="778"/>
      <c r="Y105" s="529"/>
      <c r="Z105" s="529"/>
      <c r="AA105" s="503"/>
      <c r="AB105" s="524" t="s">
        <v>278</v>
      </c>
      <c r="AC105" s="518"/>
      <c r="AD105" s="519">
        <f>'Team Ranking'!T34</f>
        <v>0</v>
      </c>
      <c r="AE105" s="519"/>
      <c r="AF105" s="515"/>
      <c r="AG105" s="777"/>
      <c r="AH105" s="778"/>
      <c r="AI105" s="778"/>
      <c r="AJ105" s="503"/>
      <c r="AK105" s="503"/>
      <c r="AL105" s="503"/>
      <c r="AM105" s="503"/>
      <c r="AN105" s="503"/>
      <c r="AO105" s="525" t="s">
        <v>278</v>
      </c>
      <c r="AP105" s="526"/>
      <c r="AQ105" s="527">
        <f>'Team Ranking'!T21</f>
        <v>0</v>
      </c>
      <c r="AR105" s="528"/>
      <c r="AS105" s="519"/>
      <c r="AT105" s="519"/>
      <c r="AU105" s="515"/>
      <c r="AV105" s="777"/>
      <c r="AW105" s="778"/>
    </row>
    <row r="106" spans="1:49" ht="17.100000000000001" customHeight="1">
      <c r="A106" s="529"/>
      <c r="B106" s="529"/>
      <c r="C106" s="529"/>
      <c r="D106" s="529"/>
      <c r="E106" s="529"/>
      <c r="F106" s="529"/>
      <c r="G106" s="529"/>
      <c r="H106" s="529"/>
      <c r="I106" s="529"/>
      <c r="J106" s="529"/>
      <c r="K106" s="529"/>
      <c r="L106" s="529"/>
      <c r="M106" s="529"/>
      <c r="N106" s="529"/>
      <c r="O106" s="529"/>
      <c r="P106" s="529"/>
      <c r="Q106" s="529"/>
      <c r="R106" s="529"/>
      <c r="S106" s="529"/>
      <c r="T106" s="529"/>
      <c r="U106" s="529"/>
      <c r="V106" s="529"/>
      <c r="W106" s="529"/>
      <c r="X106" s="529"/>
      <c r="Y106" s="529"/>
      <c r="Z106" s="529"/>
      <c r="AA106" s="529"/>
      <c r="AB106" s="529"/>
      <c r="AC106" s="529"/>
      <c r="AD106" s="529"/>
      <c r="AE106" s="529"/>
      <c r="AF106" s="529"/>
      <c r="AG106" s="529"/>
      <c r="AH106" s="529"/>
      <c r="AI106" s="529"/>
      <c r="AJ106" s="529"/>
      <c r="AK106" s="529"/>
      <c r="AL106" s="529"/>
      <c r="AM106" s="529"/>
      <c r="AN106" s="529"/>
      <c r="AO106" s="529"/>
      <c r="AP106" s="529"/>
      <c r="AQ106" s="529"/>
      <c r="AR106" s="529"/>
      <c r="AS106" s="529"/>
      <c r="AT106" s="529"/>
      <c r="AU106" s="529"/>
      <c r="AV106" s="529"/>
      <c r="AW106" s="529"/>
    </row>
    <row r="107" spans="1:49" ht="17.100000000000001" customHeight="1">
      <c r="A107" s="529"/>
      <c r="B107" s="530" t="s">
        <v>9</v>
      </c>
      <c r="C107" s="530" t="s">
        <v>279</v>
      </c>
      <c r="D107" s="530" t="s">
        <v>58</v>
      </c>
      <c r="E107" s="770" t="s">
        <v>3</v>
      </c>
      <c r="F107" s="771"/>
      <c r="G107" s="772"/>
      <c r="H107" s="773" t="s">
        <v>280</v>
      </c>
      <c r="I107" s="774"/>
      <c r="J107" s="774"/>
      <c r="K107" s="774"/>
      <c r="L107" s="775"/>
      <c r="M107" s="531" t="s">
        <v>281</v>
      </c>
      <c r="N107" s="532" t="s">
        <v>281</v>
      </c>
      <c r="O107" s="773" t="s">
        <v>280</v>
      </c>
      <c r="P107" s="774"/>
      <c r="Q107" s="774"/>
      <c r="R107" s="774"/>
      <c r="S107" s="775"/>
      <c r="T107" s="776" t="s">
        <v>3</v>
      </c>
      <c r="U107" s="771"/>
      <c r="V107" s="772"/>
      <c r="W107" s="530" t="s">
        <v>9</v>
      </c>
      <c r="X107" s="530" t="s">
        <v>279</v>
      </c>
      <c r="Y107" s="529"/>
      <c r="Z107" s="529"/>
      <c r="AA107" s="530" t="s">
        <v>9</v>
      </c>
      <c r="AB107" s="530" t="s">
        <v>279</v>
      </c>
      <c r="AC107" s="530" t="s">
        <v>58</v>
      </c>
      <c r="AD107" s="770" t="s">
        <v>3</v>
      </c>
      <c r="AE107" s="771"/>
      <c r="AF107" s="772"/>
      <c r="AG107" s="773" t="s">
        <v>280</v>
      </c>
      <c r="AH107" s="774"/>
      <c r="AI107" s="774"/>
      <c r="AJ107" s="774"/>
      <c r="AK107" s="775"/>
      <c r="AL107" s="531" t="s">
        <v>281</v>
      </c>
      <c r="AM107" s="532" t="s">
        <v>281</v>
      </c>
      <c r="AN107" s="773" t="s">
        <v>280</v>
      </c>
      <c r="AO107" s="774"/>
      <c r="AP107" s="774"/>
      <c r="AQ107" s="774"/>
      <c r="AR107" s="775"/>
      <c r="AS107" s="776" t="s">
        <v>3</v>
      </c>
      <c r="AT107" s="771"/>
      <c r="AU107" s="772"/>
      <c r="AV107" s="530" t="s">
        <v>9</v>
      </c>
      <c r="AW107" s="530" t="s">
        <v>279</v>
      </c>
    </row>
    <row r="108" spans="1:49" ht="17.100000000000001" customHeight="1">
      <c r="A108" s="529"/>
      <c r="B108" s="533"/>
      <c r="C108" s="534"/>
      <c r="D108" s="535"/>
      <c r="E108" s="536">
        <f t="shared" ref="E108:E110" si="12">D102</f>
        <v>0</v>
      </c>
      <c r="F108" s="537"/>
      <c r="G108" s="538"/>
      <c r="H108" s="539">
        <v>1</v>
      </c>
      <c r="I108" s="539">
        <v>2</v>
      </c>
      <c r="J108" s="539">
        <v>3</v>
      </c>
      <c r="K108" s="539">
        <v>4</v>
      </c>
      <c r="L108" s="539">
        <v>5</v>
      </c>
      <c r="M108" s="540"/>
      <c r="N108" s="555"/>
      <c r="O108" s="541">
        <v>1</v>
      </c>
      <c r="P108" s="539">
        <v>2</v>
      </c>
      <c r="Q108" s="539">
        <v>3</v>
      </c>
      <c r="R108" s="539">
        <v>4</v>
      </c>
      <c r="S108" s="539">
        <v>5</v>
      </c>
      <c r="T108" s="542">
        <f t="shared" ref="T108:T110" si="13">R102</f>
        <v>0</v>
      </c>
      <c r="U108" s="519"/>
      <c r="V108" s="543"/>
      <c r="W108" s="544"/>
      <c r="X108" s="533"/>
      <c r="Y108" s="529"/>
      <c r="Z108" s="529"/>
      <c r="AA108" s="533"/>
      <c r="AB108" s="534"/>
      <c r="AC108" s="535"/>
      <c r="AD108" s="536">
        <f t="shared" ref="AD108:AD110" si="14">AC102</f>
        <v>0</v>
      </c>
      <c r="AE108" s="537"/>
      <c r="AF108" s="538"/>
      <c r="AG108" s="539">
        <v>1</v>
      </c>
      <c r="AH108" s="539">
        <v>2</v>
      </c>
      <c r="AI108" s="539">
        <v>3</v>
      </c>
      <c r="AJ108" s="539">
        <v>4</v>
      </c>
      <c r="AK108" s="539">
        <v>5</v>
      </c>
      <c r="AL108" s="540"/>
      <c r="AM108" s="555"/>
      <c r="AN108" s="541">
        <v>1</v>
      </c>
      <c r="AO108" s="539">
        <v>2</v>
      </c>
      <c r="AP108" s="539">
        <v>3</v>
      </c>
      <c r="AQ108" s="539">
        <v>4</v>
      </c>
      <c r="AR108" s="539">
        <v>5</v>
      </c>
      <c r="AS108" s="542">
        <f t="shared" ref="AS108:AS110" si="15">AQ102</f>
        <v>0</v>
      </c>
      <c r="AT108" s="519"/>
      <c r="AU108" s="543"/>
      <c r="AV108" s="544"/>
      <c r="AW108" s="533"/>
    </row>
    <row r="109" spans="1:49" ht="17.100000000000001" customHeight="1">
      <c r="A109" s="529"/>
      <c r="B109" s="533"/>
      <c r="C109" s="534"/>
      <c r="D109" s="535"/>
      <c r="E109" s="545">
        <f t="shared" si="12"/>
        <v>0</v>
      </c>
      <c r="F109" s="537"/>
      <c r="G109" s="538"/>
      <c r="H109" s="539">
        <v>6</v>
      </c>
      <c r="I109" s="539">
        <v>7</v>
      </c>
      <c r="J109" s="539">
        <v>8</v>
      </c>
      <c r="K109" s="539">
        <v>9</v>
      </c>
      <c r="L109" s="541">
        <v>10</v>
      </c>
      <c r="M109" s="540"/>
      <c r="N109" s="555"/>
      <c r="O109" s="541">
        <v>6</v>
      </c>
      <c r="P109" s="539">
        <v>7</v>
      </c>
      <c r="Q109" s="539">
        <v>8</v>
      </c>
      <c r="R109" s="539">
        <v>9</v>
      </c>
      <c r="S109" s="541">
        <v>10</v>
      </c>
      <c r="T109" s="546">
        <f t="shared" si="13"/>
        <v>0</v>
      </c>
      <c r="U109" s="519"/>
      <c r="V109" s="543"/>
      <c r="W109" s="544"/>
      <c r="X109" s="533"/>
      <c r="Y109" s="529"/>
      <c r="Z109" s="529"/>
      <c r="AA109" s="533"/>
      <c r="AB109" s="534"/>
      <c r="AC109" s="535"/>
      <c r="AD109" s="545">
        <f t="shared" si="14"/>
        <v>0</v>
      </c>
      <c r="AE109" s="537"/>
      <c r="AF109" s="538"/>
      <c r="AG109" s="539">
        <v>6</v>
      </c>
      <c r="AH109" s="539">
        <v>7</v>
      </c>
      <c r="AI109" s="539">
        <v>8</v>
      </c>
      <c r="AJ109" s="539">
        <v>9</v>
      </c>
      <c r="AK109" s="541">
        <v>10</v>
      </c>
      <c r="AL109" s="540"/>
      <c r="AM109" s="555"/>
      <c r="AN109" s="541">
        <v>6</v>
      </c>
      <c r="AO109" s="539">
        <v>7</v>
      </c>
      <c r="AP109" s="539">
        <v>8</v>
      </c>
      <c r="AQ109" s="539">
        <v>9</v>
      </c>
      <c r="AR109" s="541">
        <v>10</v>
      </c>
      <c r="AS109" s="546">
        <f t="shared" si="15"/>
        <v>0</v>
      </c>
      <c r="AT109" s="519"/>
      <c r="AU109" s="543"/>
      <c r="AV109" s="544"/>
      <c r="AW109" s="533"/>
    </row>
    <row r="110" spans="1:49" ht="17.100000000000001" customHeight="1">
      <c r="A110" s="529"/>
      <c r="B110" s="533"/>
      <c r="C110" s="534"/>
      <c r="D110" s="535"/>
      <c r="E110" s="536">
        <f t="shared" si="12"/>
        <v>0</v>
      </c>
      <c r="F110" s="537"/>
      <c r="G110" s="538"/>
      <c r="H110" s="539">
        <v>11</v>
      </c>
      <c r="I110" s="539">
        <v>12</v>
      </c>
      <c r="J110" s="539">
        <v>13</v>
      </c>
      <c r="K110" s="539">
        <v>14</v>
      </c>
      <c r="L110" s="541">
        <v>15</v>
      </c>
      <c r="M110" s="540"/>
      <c r="N110" s="555"/>
      <c r="O110" s="541">
        <v>11</v>
      </c>
      <c r="P110" s="539">
        <v>12</v>
      </c>
      <c r="Q110" s="539">
        <v>13</v>
      </c>
      <c r="R110" s="539">
        <v>14</v>
      </c>
      <c r="S110" s="541">
        <v>15</v>
      </c>
      <c r="T110" s="547">
        <f t="shared" si="13"/>
        <v>0</v>
      </c>
      <c r="U110" s="519"/>
      <c r="V110" s="543"/>
      <c r="W110" s="544"/>
      <c r="X110" s="533"/>
      <c r="Y110" s="529"/>
      <c r="Z110" s="529"/>
      <c r="AA110" s="533"/>
      <c r="AB110" s="534"/>
      <c r="AC110" s="535"/>
      <c r="AD110" s="536">
        <f t="shared" si="14"/>
        <v>0</v>
      </c>
      <c r="AE110" s="537"/>
      <c r="AF110" s="538"/>
      <c r="AG110" s="539">
        <v>11</v>
      </c>
      <c r="AH110" s="539">
        <v>12</v>
      </c>
      <c r="AI110" s="539">
        <v>13</v>
      </c>
      <c r="AJ110" s="539">
        <v>14</v>
      </c>
      <c r="AK110" s="541">
        <v>15</v>
      </c>
      <c r="AL110" s="540"/>
      <c r="AM110" s="555"/>
      <c r="AN110" s="541">
        <v>11</v>
      </c>
      <c r="AO110" s="539">
        <v>12</v>
      </c>
      <c r="AP110" s="539">
        <v>13</v>
      </c>
      <c r="AQ110" s="539">
        <v>14</v>
      </c>
      <c r="AR110" s="541">
        <v>15</v>
      </c>
      <c r="AS110" s="547">
        <f t="shared" si="15"/>
        <v>0</v>
      </c>
      <c r="AT110" s="519"/>
      <c r="AU110" s="543"/>
      <c r="AV110" s="544"/>
      <c r="AW110" s="533"/>
    </row>
    <row r="111" spans="1:49" ht="17.100000000000001" customHeight="1">
      <c r="A111" s="529"/>
      <c r="B111" s="529"/>
      <c r="C111" s="529"/>
      <c r="D111" s="529"/>
      <c r="E111" s="529"/>
      <c r="F111" s="529"/>
      <c r="G111" s="529"/>
      <c r="H111" s="529"/>
      <c r="I111" s="529"/>
      <c r="J111" s="529"/>
      <c r="K111" s="529"/>
      <c r="L111" s="529"/>
      <c r="M111" s="529"/>
      <c r="N111" s="529"/>
      <c r="O111" s="529"/>
      <c r="P111" s="529"/>
      <c r="Q111" s="529"/>
      <c r="R111" s="529"/>
      <c r="S111" s="529"/>
      <c r="T111" s="529"/>
      <c r="U111" s="529"/>
      <c r="V111" s="529"/>
      <c r="W111" s="529"/>
      <c r="X111" s="529"/>
      <c r="Y111" s="529"/>
      <c r="Z111" s="529"/>
      <c r="AA111" s="529"/>
      <c r="AB111" s="529"/>
      <c r="AC111" s="529"/>
      <c r="AD111" s="529"/>
      <c r="AE111" s="529"/>
      <c r="AF111" s="529"/>
      <c r="AG111" s="529"/>
      <c r="AH111" s="529"/>
      <c r="AI111" s="529"/>
      <c r="AJ111" s="529"/>
      <c r="AK111" s="529"/>
      <c r="AL111" s="529"/>
      <c r="AM111" s="529"/>
      <c r="AN111" s="529"/>
      <c r="AO111" s="529"/>
      <c r="AP111" s="529"/>
      <c r="AQ111" s="529"/>
      <c r="AR111" s="529"/>
      <c r="AS111" s="529"/>
      <c r="AT111" s="529"/>
      <c r="AU111" s="529"/>
      <c r="AV111" s="529"/>
      <c r="AW111" s="529"/>
    </row>
    <row r="112" spans="1:49" ht="14.1" customHeight="1">
      <c r="A112" s="529"/>
      <c r="B112" s="503"/>
      <c r="C112" s="548" t="s">
        <v>282</v>
      </c>
      <c r="D112" s="549"/>
      <c r="E112" s="503"/>
      <c r="F112" s="511"/>
      <c r="G112" s="504"/>
      <c r="H112" s="504"/>
      <c r="I112" s="504"/>
      <c r="J112" s="504"/>
      <c r="K112" s="504"/>
      <c r="L112" s="503"/>
      <c r="M112" s="503"/>
      <c r="N112" s="503"/>
      <c r="O112" s="549" t="s">
        <v>283</v>
      </c>
      <c r="P112" s="503"/>
      <c r="Q112" s="503"/>
      <c r="R112" s="503"/>
      <c r="S112" s="503"/>
      <c r="T112" s="550"/>
      <c r="U112" s="551"/>
      <c r="V112" s="504"/>
      <c r="W112" s="504"/>
      <c r="X112" s="504"/>
      <c r="Y112" s="529"/>
      <c r="Z112" s="529"/>
      <c r="AA112" s="503"/>
      <c r="AB112" s="548" t="s">
        <v>282</v>
      </c>
      <c r="AC112" s="549"/>
      <c r="AD112" s="503"/>
      <c r="AE112" s="511"/>
      <c r="AF112" s="504"/>
      <c r="AG112" s="504"/>
      <c r="AH112" s="504"/>
      <c r="AI112" s="504"/>
      <c r="AJ112" s="504"/>
      <c r="AK112" s="503"/>
      <c r="AL112" s="503"/>
      <c r="AM112" s="503"/>
      <c r="AN112" s="549" t="s">
        <v>283</v>
      </c>
      <c r="AO112" s="503"/>
      <c r="AP112" s="503"/>
      <c r="AQ112" s="503"/>
      <c r="AR112" s="503"/>
      <c r="AS112" s="550"/>
      <c r="AT112" s="551"/>
      <c r="AU112" s="504"/>
      <c r="AV112" s="504"/>
      <c r="AW112" s="504"/>
    </row>
    <row r="113" spans="1:49" ht="14.1" customHeight="1">
      <c r="A113" s="529"/>
      <c r="B113" s="503"/>
      <c r="C113" s="548"/>
      <c r="D113" s="502"/>
      <c r="E113" s="503"/>
      <c r="F113" s="508"/>
      <c r="G113" s="552"/>
      <c r="H113" s="552"/>
      <c r="I113" s="552"/>
      <c r="J113" s="552"/>
      <c r="K113" s="552"/>
      <c r="L113" s="503"/>
      <c r="M113" s="503"/>
      <c r="N113" s="503"/>
      <c r="O113" s="502"/>
      <c r="P113" s="503"/>
      <c r="Q113" s="503"/>
      <c r="R113" s="503"/>
      <c r="S113" s="503"/>
      <c r="T113" s="503"/>
      <c r="U113" s="502"/>
      <c r="V113" s="502"/>
      <c r="W113" s="502"/>
      <c r="X113" s="502"/>
      <c r="Y113" s="529"/>
      <c r="Z113" s="529"/>
      <c r="AA113" s="503"/>
      <c r="AB113" s="548"/>
      <c r="AC113" s="502"/>
      <c r="AD113" s="503"/>
      <c r="AE113" s="508"/>
      <c r="AF113" s="552"/>
      <c r="AG113" s="552"/>
      <c r="AH113" s="552"/>
      <c r="AI113" s="552"/>
      <c r="AJ113" s="552"/>
      <c r="AK113" s="503"/>
      <c r="AL113" s="503"/>
      <c r="AM113" s="503"/>
      <c r="AN113" s="502"/>
      <c r="AO113" s="503"/>
      <c r="AP113" s="503"/>
      <c r="AQ113" s="503"/>
      <c r="AR113" s="503"/>
      <c r="AS113" s="503"/>
      <c r="AT113" s="502"/>
      <c r="AU113" s="502"/>
      <c r="AV113" s="502"/>
      <c r="AW113" s="502"/>
    </row>
    <row r="114" spans="1:49" ht="14.1" customHeight="1">
      <c r="A114" s="529"/>
      <c r="B114" s="503"/>
      <c r="C114" s="548" t="s">
        <v>284</v>
      </c>
      <c r="D114" s="549"/>
      <c r="E114" s="503"/>
      <c r="F114" s="511"/>
      <c r="G114" s="504"/>
      <c r="H114" s="504"/>
      <c r="I114" s="504"/>
      <c r="J114" s="504"/>
      <c r="K114" s="504"/>
      <c r="L114" s="503"/>
      <c r="M114" s="503"/>
      <c r="N114" s="503"/>
      <c r="O114" s="549" t="s">
        <v>285</v>
      </c>
      <c r="P114" s="503"/>
      <c r="Q114" s="503"/>
      <c r="R114" s="503"/>
      <c r="S114" s="503"/>
      <c r="T114" s="511"/>
      <c r="U114" s="504"/>
      <c r="V114" s="504"/>
      <c r="W114" s="504"/>
      <c r="X114" s="504"/>
      <c r="Y114" s="529"/>
      <c r="Z114" s="529"/>
      <c r="AA114" s="503"/>
      <c r="AB114" s="548" t="s">
        <v>284</v>
      </c>
      <c r="AC114" s="549"/>
      <c r="AD114" s="503"/>
      <c r="AE114" s="511"/>
      <c r="AF114" s="504"/>
      <c r="AG114" s="504"/>
      <c r="AH114" s="504"/>
      <c r="AI114" s="504"/>
      <c r="AJ114" s="504"/>
      <c r="AK114" s="503"/>
      <c r="AL114" s="503"/>
      <c r="AM114" s="503"/>
      <c r="AN114" s="549" t="s">
        <v>285</v>
      </c>
      <c r="AO114" s="503"/>
      <c r="AP114" s="503"/>
      <c r="AQ114" s="503"/>
      <c r="AR114" s="503"/>
      <c r="AS114" s="511"/>
      <c r="AT114" s="504"/>
      <c r="AU114" s="504"/>
      <c r="AV114" s="504"/>
      <c r="AW114" s="504"/>
    </row>
    <row r="115" spans="1:49" ht="14.1" customHeight="1">
      <c r="A115" s="529"/>
      <c r="B115" s="503"/>
      <c r="C115" s="548"/>
      <c r="D115" s="502"/>
      <c r="E115" s="503"/>
      <c r="F115" s="508"/>
      <c r="G115" s="552"/>
      <c r="H115" s="552"/>
      <c r="I115" s="552"/>
      <c r="J115" s="552"/>
      <c r="K115" s="552"/>
      <c r="L115" s="503"/>
      <c r="M115" s="503"/>
      <c r="N115" s="503"/>
      <c r="O115" s="502"/>
      <c r="P115" s="503"/>
      <c r="Q115" s="503"/>
      <c r="R115" s="503"/>
      <c r="S115" s="503"/>
      <c r="T115" s="503"/>
      <c r="U115" s="502"/>
      <c r="V115" s="502"/>
      <c r="W115" s="502"/>
      <c r="X115" s="502"/>
      <c r="Y115" s="529"/>
      <c r="Z115" s="529"/>
      <c r="AA115" s="503"/>
      <c r="AB115" s="548"/>
      <c r="AC115" s="502"/>
      <c r="AD115" s="503"/>
      <c r="AE115" s="508"/>
      <c r="AF115" s="552"/>
      <c r="AG115" s="552"/>
      <c r="AH115" s="552"/>
      <c r="AI115" s="552"/>
      <c r="AJ115" s="552"/>
      <c r="AK115" s="503"/>
      <c r="AL115" s="503"/>
      <c r="AM115" s="503"/>
      <c r="AN115" s="502"/>
      <c r="AO115" s="503"/>
      <c r="AP115" s="503"/>
      <c r="AQ115" s="503"/>
      <c r="AR115" s="503"/>
      <c r="AS115" s="503"/>
      <c r="AT115" s="502"/>
      <c r="AU115" s="502"/>
      <c r="AV115" s="502"/>
      <c r="AW115" s="502"/>
    </row>
    <row r="116" spans="1:49" ht="14.1" customHeight="1">
      <c r="A116" s="529"/>
      <c r="B116" s="503"/>
      <c r="C116" s="548" t="s">
        <v>286</v>
      </c>
      <c r="D116" s="549"/>
      <c r="E116" s="503"/>
      <c r="F116" s="511"/>
      <c r="G116" s="504"/>
      <c r="H116" s="504"/>
      <c r="I116" s="504"/>
      <c r="J116" s="504"/>
      <c r="K116" s="504"/>
      <c r="L116" s="503"/>
      <c r="M116" s="503"/>
      <c r="N116" s="503"/>
      <c r="O116" s="549" t="s">
        <v>287</v>
      </c>
      <c r="P116" s="503"/>
      <c r="Q116" s="503"/>
      <c r="R116" s="503"/>
      <c r="S116" s="503"/>
      <c r="T116" s="511"/>
      <c r="U116" s="504"/>
      <c r="V116" s="504"/>
      <c r="W116" s="504"/>
      <c r="X116" s="504"/>
      <c r="Y116" s="529"/>
      <c r="Z116" s="529"/>
      <c r="AA116" s="503"/>
      <c r="AB116" s="548" t="s">
        <v>286</v>
      </c>
      <c r="AC116" s="549"/>
      <c r="AD116" s="503"/>
      <c r="AE116" s="511"/>
      <c r="AF116" s="504"/>
      <c r="AG116" s="504"/>
      <c r="AH116" s="504"/>
      <c r="AI116" s="504"/>
      <c r="AJ116" s="504"/>
      <c r="AK116" s="503"/>
      <c r="AL116" s="503"/>
      <c r="AM116" s="503"/>
      <c r="AN116" s="549" t="s">
        <v>287</v>
      </c>
      <c r="AO116" s="503"/>
      <c r="AP116" s="503"/>
      <c r="AQ116" s="503"/>
      <c r="AR116" s="503"/>
      <c r="AS116" s="511"/>
      <c r="AT116" s="504"/>
      <c r="AU116" s="504"/>
      <c r="AV116" s="504"/>
      <c r="AW116" s="504"/>
    </row>
    <row r="117" spans="1:49" ht="14.1" customHeight="1">
      <c r="A117" s="529"/>
      <c r="B117" s="503"/>
      <c r="C117" s="548"/>
      <c r="D117" s="502"/>
      <c r="E117" s="503"/>
      <c r="F117" s="508"/>
      <c r="G117" s="552"/>
      <c r="H117" s="552"/>
      <c r="I117" s="552"/>
      <c r="J117" s="552"/>
      <c r="K117" s="552"/>
      <c r="L117" s="503"/>
      <c r="M117" s="503"/>
      <c r="N117" s="503"/>
      <c r="O117" s="502"/>
      <c r="P117" s="503"/>
      <c r="Q117" s="503"/>
      <c r="R117" s="503"/>
      <c r="S117" s="503"/>
      <c r="T117" s="503"/>
      <c r="U117" s="502"/>
      <c r="V117" s="502"/>
      <c r="W117" s="502"/>
      <c r="X117" s="502"/>
      <c r="Y117" s="529"/>
      <c r="Z117" s="529"/>
      <c r="AA117" s="503"/>
      <c r="AB117" s="548"/>
      <c r="AC117" s="502"/>
      <c r="AD117" s="503"/>
      <c r="AE117" s="508"/>
      <c r="AF117" s="552"/>
      <c r="AG117" s="552"/>
      <c r="AH117" s="552"/>
      <c r="AI117" s="552"/>
      <c r="AJ117" s="552"/>
      <c r="AK117" s="503"/>
      <c r="AL117" s="503"/>
      <c r="AM117" s="503"/>
      <c r="AN117" s="502"/>
      <c r="AO117" s="503"/>
      <c r="AP117" s="503"/>
      <c r="AQ117" s="503"/>
      <c r="AR117" s="503"/>
      <c r="AS117" s="503"/>
      <c r="AT117" s="502"/>
      <c r="AU117" s="502"/>
      <c r="AV117" s="502"/>
      <c r="AW117" s="502"/>
    </row>
    <row r="118" spans="1:49" ht="14.1" customHeight="1">
      <c r="A118" s="529"/>
      <c r="B118" s="503"/>
      <c r="C118" s="548" t="s">
        <v>288</v>
      </c>
      <c r="D118" s="549"/>
      <c r="E118" s="503"/>
      <c r="F118" s="511"/>
      <c r="G118" s="504"/>
      <c r="H118" s="504"/>
      <c r="I118" s="504"/>
      <c r="J118" s="504"/>
      <c r="K118" s="504"/>
      <c r="L118" s="503"/>
      <c r="M118" s="503"/>
      <c r="N118" s="503"/>
      <c r="O118" s="549" t="s">
        <v>287</v>
      </c>
      <c r="P118" s="503"/>
      <c r="Q118" s="503"/>
      <c r="R118" s="503"/>
      <c r="S118" s="503"/>
      <c r="T118" s="511"/>
      <c r="U118" s="504"/>
      <c r="V118" s="504"/>
      <c r="W118" s="504"/>
      <c r="X118" s="504"/>
      <c r="Y118" s="529"/>
      <c r="Z118" s="529"/>
      <c r="AA118" s="503"/>
      <c r="AB118" s="548" t="s">
        <v>288</v>
      </c>
      <c r="AC118" s="549"/>
      <c r="AD118" s="503"/>
      <c r="AE118" s="511"/>
      <c r="AF118" s="504"/>
      <c r="AG118" s="504"/>
      <c r="AH118" s="504"/>
      <c r="AI118" s="504"/>
      <c r="AJ118" s="504"/>
      <c r="AK118" s="503"/>
      <c r="AL118" s="503"/>
      <c r="AM118" s="503"/>
      <c r="AN118" s="549" t="s">
        <v>287</v>
      </c>
      <c r="AO118" s="503"/>
      <c r="AP118" s="503"/>
      <c r="AQ118" s="503"/>
      <c r="AR118" s="503"/>
      <c r="AS118" s="511"/>
      <c r="AT118" s="504"/>
      <c r="AU118" s="504"/>
      <c r="AV118" s="504"/>
      <c r="AW118" s="504"/>
    </row>
    <row r="119" spans="1:49" ht="14.1" customHeight="1">
      <c r="A119" s="529"/>
      <c r="B119" s="503"/>
      <c r="C119" s="548"/>
      <c r="D119" s="502"/>
      <c r="E119" s="503"/>
      <c r="F119" s="508"/>
      <c r="G119" s="552"/>
      <c r="H119" s="552"/>
      <c r="I119" s="552"/>
      <c r="J119" s="552"/>
      <c r="K119" s="552"/>
      <c r="L119" s="503"/>
      <c r="M119" s="503"/>
      <c r="N119" s="503"/>
      <c r="O119" s="502"/>
      <c r="P119" s="503"/>
      <c r="Q119" s="503"/>
      <c r="R119" s="503"/>
      <c r="S119" s="503"/>
      <c r="T119" s="503"/>
      <c r="U119" s="502"/>
      <c r="V119" s="502"/>
      <c r="W119" s="502"/>
      <c r="X119" s="502"/>
      <c r="Y119" s="529"/>
      <c r="Z119" s="529"/>
      <c r="AA119" s="503"/>
      <c r="AB119" s="548"/>
      <c r="AC119" s="502"/>
      <c r="AD119" s="503"/>
      <c r="AE119" s="508"/>
      <c r="AF119" s="552"/>
      <c r="AG119" s="552"/>
      <c r="AH119" s="552"/>
      <c r="AI119" s="552"/>
      <c r="AJ119" s="552"/>
      <c r="AK119" s="503"/>
      <c r="AL119" s="503"/>
      <c r="AM119" s="503"/>
      <c r="AN119" s="502"/>
      <c r="AO119" s="503"/>
      <c r="AP119" s="503"/>
      <c r="AQ119" s="503"/>
      <c r="AR119" s="503"/>
      <c r="AS119" s="503"/>
      <c r="AT119" s="502"/>
      <c r="AU119" s="502"/>
      <c r="AV119" s="502"/>
      <c r="AW119" s="502"/>
    </row>
    <row r="120" spans="1:49" ht="14.1" customHeight="1">
      <c r="A120" s="529"/>
      <c r="B120" s="503"/>
      <c r="C120" s="548" t="s">
        <v>289</v>
      </c>
      <c r="D120" s="549"/>
      <c r="E120" s="503"/>
      <c r="F120" s="508"/>
      <c r="G120" s="552"/>
      <c r="H120" s="552"/>
      <c r="I120" s="552"/>
      <c r="J120" s="552"/>
      <c r="K120" s="552"/>
      <c r="L120" s="503"/>
      <c r="M120" s="503"/>
      <c r="N120" s="503"/>
      <c r="O120" s="549" t="s">
        <v>287</v>
      </c>
      <c r="P120" s="503"/>
      <c r="Q120" s="503"/>
      <c r="R120" s="503"/>
      <c r="S120" s="503"/>
      <c r="T120" s="508"/>
      <c r="U120" s="552"/>
      <c r="V120" s="552"/>
      <c r="W120" s="552"/>
      <c r="X120" s="552"/>
      <c r="Y120" s="529"/>
      <c r="Z120" s="529"/>
      <c r="AA120" s="503"/>
      <c r="AB120" s="548" t="s">
        <v>289</v>
      </c>
      <c r="AC120" s="549"/>
      <c r="AD120" s="503"/>
      <c r="AE120" s="511"/>
      <c r="AF120" s="504"/>
      <c r="AG120" s="504"/>
      <c r="AH120" s="504"/>
      <c r="AI120" s="504"/>
      <c r="AJ120" s="504"/>
      <c r="AK120" s="503"/>
      <c r="AL120" s="503"/>
      <c r="AM120" s="503"/>
      <c r="AN120" s="549" t="s">
        <v>287</v>
      </c>
      <c r="AO120" s="503"/>
      <c r="AP120" s="503"/>
      <c r="AQ120" s="503"/>
      <c r="AR120" s="503"/>
      <c r="AS120" s="511"/>
      <c r="AT120" s="504"/>
      <c r="AU120" s="504"/>
      <c r="AV120" s="504"/>
      <c r="AW120" s="504"/>
    </row>
    <row r="121" spans="1:49" s="39" customFormat="1" ht="27.75" customHeight="1">
      <c r="A121" s="477"/>
      <c r="B121" s="477"/>
      <c r="C121" s="477"/>
      <c r="D121" s="477"/>
      <c r="E121" s="477"/>
      <c r="F121" s="477"/>
      <c r="G121" s="477"/>
      <c r="H121" s="477"/>
      <c r="I121" s="477"/>
      <c r="J121" s="477"/>
      <c r="K121" s="477"/>
      <c r="L121" s="477"/>
      <c r="M121" s="477"/>
      <c r="N121" s="477"/>
      <c r="O121" s="477"/>
      <c r="P121" s="477"/>
      <c r="Q121" s="477"/>
      <c r="R121" s="477"/>
      <c r="S121" s="477"/>
      <c r="T121" s="477"/>
      <c r="U121" s="477"/>
      <c r="V121" s="477"/>
      <c r="W121" s="477"/>
      <c r="X121" s="477"/>
      <c r="Z121" s="477"/>
      <c r="AA121" s="477"/>
      <c r="AB121" s="477"/>
      <c r="AC121" s="477"/>
      <c r="AD121" s="477"/>
      <c r="AE121" s="477"/>
      <c r="AF121" s="477"/>
      <c r="AG121" s="477"/>
      <c r="AH121" s="477"/>
      <c r="AI121" s="477"/>
      <c r="AJ121" s="477"/>
      <c r="AK121" s="477"/>
      <c r="AL121" s="477"/>
      <c r="AM121" s="477"/>
      <c r="AN121" s="477"/>
      <c r="AO121" s="477"/>
      <c r="AP121" s="477"/>
      <c r="AQ121" s="477"/>
      <c r="AR121" s="477"/>
      <c r="AS121" s="477"/>
      <c r="AT121" s="477"/>
      <c r="AU121" s="477"/>
      <c r="AV121" s="477"/>
      <c r="AW121" s="477"/>
    </row>
    <row r="122" spans="1:49" s="39" customFormat="1" ht="28.35" customHeight="1">
      <c r="A122" s="477"/>
      <c r="B122" s="477"/>
      <c r="C122" s="477"/>
      <c r="D122" s="477"/>
      <c r="E122" s="477"/>
      <c r="F122" s="477"/>
      <c r="G122" s="477"/>
      <c r="H122" s="477"/>
      <c r="I122" s="477"/>
      <c r="J122" s="477"/>
      <c r="K122" s="477"/>
      <c r="L122" s="477"/>
      <c r="M122" s="477"/>
      <c r="N122" s="477"/>
      <c r="O122" s="477"/>
      <c r="P122" s="477"/>
      <c r="Q122" s="477"/>
      <c r="R122" s="477"/>
      <c r="S122" s="477"/>
      <c r="T122" s="477"/>
      <c r="U122" s="477"/>
      <c r="V122" s="477"/>
      <c r="W122" s="477"/>
      <c r="X122" s="477"/>
      <c r="Z122" s="477"/>
      <c r="AA122" s="477"/>
      <c r="AB122" s="477"/>
      <c r="AC122" s="477"/>
      <c r="AD122" s="477"/>
      <c r="AE122" s="477"/>
      <c r="AF122" s="477"/>
      <c r="AG122" s="477"/>
      <c r="AH122" s="477"/>
      <c r="AI122" s="477"/>
      <c r="AJ122" s="477"/>
      <c r="AK122" s="477"/>
      <c r="AL122" s="477"/>
      <c r="AM122" s="477"/>
      <c r="AN122" s="477"/>
      <c r="AO122" s="477"/>
      <c r="AP122" s="477"/>
      <c r="AQ122" s="477"/>
      <c r="AR122" s="477"/>
      <c r="AS122" s="477"/>
      <c r="AT122" s="477"/>
      <c r="AU122" s="477"/>
      <c r="AV122" s="477"/>
      <c r="AW122" s="477"/>
    </row>
    <row r="123" spans="1:49" s="39" customFormat="1" ht="28.35" customHeight="1">
      <c r="A123" s="477"/>
      <c r="B123" s="477"/>
      <c r="C123" s="477"/>
      <c r="D123" s="477"/>
      <c r="E123" s="477"/>
      <c r="F123" s="477"/>
      <c r="G123" s="477"/>
      <c r="H123" s="477"/>
      <c r="I123" s="477"/>
      <c r="J123" s="477"/>
      <c r="K123" s="477"/>
      <c r="L123" s="477"/>
      <c r="M123" s="477"/>
      <c r="N123" s="477"/>
      <c r="O123" s="477"/>
      <c r="P123" s="477"/>
      <c r="Q123" s="477"/>
      <c r="R123" s="477"/>
      <c r="S123" s="477"/>
      <c r="T123" s="477"/>
      <c r="U123" s="477"/>
      <c r="V123" s="477"/>
      <c r="W123" s="477"/>
      <c r="X123" s="477"/>
      <c r="Z123" s="477"/>
      <c r="AA123" s="477"/>
      <c r="AB123" s="477"/>
      <c r="AC123" s="477"/>
      <c r="AD123" s="477"/>
      <c r="AE123" s="477"/>
      <c r="AF123" s="477"/>
      <c r="AG123" s="477"/>
      <c r="AH123" s="477"/>
      <c r="AI123" s="477"/>
      <c r="AJ123" s="477"/>
      <c r="AK123" s="477"/>
      <c r="AL123" s="477"/>
      <c r="AM123" s="477"/>
      <c r="AN123" s="477"/>
      <c r="AO123" s="477"/>
      <c r="AP123" s="477"/>
      <c r="AQ123" s="477"/>
      <c r="AR123" s="477"/>
      <c r="AS123" s="477"/>
      <c r="AT123" s="477"/>
      <c r="AU123" s="477"/>
      <c r="AV123" s="477"/>
      <c r="AW123" s="477"/>
    </row>
    <row r="124" spans="1:49" s="39" customFormat="1" ht="28.35" customHeight="1">
      <c r="A124" s="477"/>
      <c r="B124" s="477"/>
      <c r="C124" s="477"/>
      <c r="D124" s="477"/>
      <c r="E124" s="477"/>
      <c r="F124" s="477"/>
      <c r="G124" s="477"/>
      <c r="H124" s="477"/>
      <c r="I124" s="477"/>
      <c r="J124" s="477"/>
      <c r="K124" s="477"/>
      <c r="L124" s="477"/>
      <c r="M124" s="477"/>
      <c r="N124" s="477"/>
      <c r="O124" s="477"/>
      <c r="P124" s="477"/>
      <c r="Q124" s="477"/>
      <c r="R124" s="477"/>
      <c r="S124" s="477"/>
      <c r="T124" s="477"/>
      <c r="U124" s="477"/>
      <c r="V124" s="477"/>
      <c r="W124" s="477"/>
      <c r="X124" s="477"/>
      <c r="Z124" s="477"/>
      <c r="AA124" s="477"/>
      <c r="AB124" s="477"/>
      <c r="AC124" s="477"/>
      <c r="AD124" s="477"/>
      <c r="AE124" s="477"/>
      <c r="AF124" s="477"/>
      <c r="AG124" s="477"/>
      <c r="AH124" s="477"/>
      <c r="AI124" s="477"/>
      <c r="AJ124" s="477"/>
      <c r="AK124" s="477"/>
      <c r="AL124" s="477"/>
      <c r="AM124" s="477"/>
      <c r="AN124" s="477"/>
      <c r="AO124" s="477"/>
      <c r="AP124" s="477"/>
      <c r="AQ124" s="477"/>
      <c r="AR124" s="477"/>
      <c r="AS124" s="477"/>
      <c r="AT124" s="477"/>
      <c r="AU124" s="477"/>
      <c r="AV124" s="477"/>
      <c r="AW124" s="477"/>
    </row>
    <row r="125" spans="1:49" s="243" customFormat="1" ht="15.75" customHeight="1" thickBot="1">
      <c r="A125" s="477"/>
      <c r="B125" s="477"/>
      <c r="C125" s="477"/>
      <c r="D125" s="477"/>
      <c r="E125" s="477"/>
      <c r="F125" s="477"/>
      <c r="G125" s="477"/>
      <c r="H125" s="477"/>
      <c r="I125" s="477"/>
      <c r="J125" s="477"/>
      <c r="K125" s="477"/>
      <c r="L125" s="477"/>
      <c r="M125" s="477"/>
      <c r="N125" s="477"/>
      <c r="O125" s="477"/>
      <c r="P125" s="477"/>
      <c r="Q125" s="477"/>
      <c r="R125" s="477"/>
      <c r="S125" s="477"/>
      <c r="T125" s="477"/>
      <c r="U125" s="477"/>
      <c r="V125" s="477"/>
      <c r="W125" s="477"/>
      <c r="X125" s="477"/>
      <c r="Z125" s="478"/>
      <c r="AA125" s="478"/>
      <c r="AB125" s="478"/>
      <c r="AC125" s="478"/>
      <c r="AD125" s="478"/>
      <c r="AE125" s="478"/>
      <c r="AF125" s="478"/>
      <c r="AG125" s="478"/>
      <c r="AH125" s="478"/>
      <c r="AI125" s="478"/>
      <c r="AJ125" s="478"/>
      <c r="AK125" s="478"/>
      <c r="AL125" s="478"/>
      <c r="AM125" s="478"/>
      <c r="AN125" s="478"/>
      <c r="AO125" s="478"/>
      <c r="AP125" s="478"/>
      <c r="AQ125" s="478"/>
      <c r="AR125" s="478"/>
      <c r="AS125" s="478"/>
      <c r="AT125" s="478"/>
      <c r="AU125" s="478"/>
      <c r="AV125" s="478"/>
      <c r="AW125" s="478"/>
    </row>
    <row r="126" spans="1:49" ht="17.100000000000001" customHeight="1" thickTop="1">
      <c r="A126" s="782"/>
      <c r="B126" s="782"/>
      <c r="C126" s="782"/>
      <c r="D126" s="782"/>
      <c r="E126" s="782"/>
      <c r="F126" s="782"/>
      <c r="G126" s="782"/>
      <c r="H126" s="782"/>
      <c r="I126" s="782"/>
      <c r="J126" s="782"/>
      <c r="K126" s="782"/>
      <c r="L126" s="782"/>
      <c r="M126" s="782"/>
      <c r="N126" s="782"/>
      <c r="O126" s="782"/>
      <c r="P126" s="782"/>
      <c r="Q126" s="782"/>
      <c r="R126" s="782"/>
      <c r="S126" s="782"/>
      <c r="T126" s="782"/>
      <c r="U126" s="782"/>
      <c r="V126" s="782"/>
      <c r="W126" s="782"/>
      <c r="X126" s="782"/>
      <c r="Z126" s="573"/>
      <c r="AA126" s="573"/>
      <c r="AB126" s="573"/>
      <c r="AC126" s="573"/>
      <c r="AD126" s="764" t="str">
        <f>AE96</f>
        <v>MEN'S EPEE</v>
      </c>
      <c r="AE126" s="764"/>
      <c r="AF126" s="764"/>
      <c r="AG126" s="764"/>
      <c r="AH126" s="766" t="str">
        <f>AI96</f>
        <v>TEAM COMPETITION - SCORE SHEET</v>
      </c>
      <c r="AI126" s="766"/>
      <c r="AJ126" s="766"/>
      <c r="AK126" s="766"/>
      <c r="AL126" s="766"/>
      <c r="AM126" s="766"/>
      <c r="AN126" s="766"/>
      <c r="AO126" s="766"/>
      <c r="AP126" s="766"/>
      <c r="AQ126" s="766"/>
      <c r="AR126" s="766"/>
      <c r="AS126" s="766"/>
      <c r="AT126" s="766"/>
      <c r="AU126" s="766"/>
      <c r="AV126" s="573"/>
      <c r="AW126" s="573"/>
    </row>
    <row r="127" spans="1:49" ht="17.100000000000001" customHeight="1">
      <c r="A127" s="782"/>
      <c r="B127" s="782"/>
      <c r="C127" s="782"/>
      <c r="D127" s="782"/>
      <c r="E127" s="782"/>
      <c r="F127" s="782"/>
      <c r="G127" s="782"/>
      <c r="H127" s="782"/>
      <c r="I127" s="782"/>
      <c r="J127" s="782"/>
      <c r="K127" s="782"/>
      <c r="L127" s="782"/>
      <c r="M127" s="782"/>
      <c r="N127" s="782"/>
      <c r="O127" s="782"/>
      <c r="P127" s="782"/>
      <c r="Q127" s="782"/>
      <c r="R127" s="782"/>
      <c r="S127" s="782"/>
      <c r="T127" s="782"/>
      <c r="U127" s="782"/>
      <c r="V127" s="782"/>
      <c r="W127" s="782"/>
      <c r="X127" s="782"/>
      <c r="Z127" s="574"/>
      <c r="AA127" s="574"/>
      <c r="AB127" s="574"/>
      <c r="AC127" s="574"/>
      <c r="AD127" s="765"/>
      <c r="AE127" s="765"/>
      <c r="AF127" s="765"/>
      <c r="AG127" s="765"/>
      <c r="AH127" s="767"/>
      <c r="AI127" s="767"/>
      <c r="AJ127" s="767"/>
      <c r="AK127" s="767"/>
      <c r="AL127" s="767"/>
      <c r="AM127" s="767"/>
      <c r="AN127" s="767"/>
      <c r="AO127" s="767"/>
      <c r="AP127" s="767"/>
      <c r="AQ127" s="767"/>
      <c r="AR127" s="767"/>
      <c r="AS127" s="767"/>
      <c r="AT127" s="767"/>
      <c r="AU127" s="767"/>
      <c r="AV127" s="574"/>
      <c r="AW127" s="574"/>
    </row>
    <row r="128" spans="1:49" ht="17.100000000000001" customHeight="1">
      <c r="A128" s="479"/>
      <c r="B128" s="479"/>
      <c r="C128" s="479"/>
      <c r="D128" s="479"/>
      <c r="E128" s="479"/>
      <c r="F128" s="479"/>
      <c r="G128" s="479"/>
      <c r="H128" s="479"/>
      <c r="I128" s="479"/>
      <c r="J128" s="479"/>
      <c r="K128" s="479"/>
      <c r="L128" s="479"/>
      <c r="M128" s="479"/>
      <c r="N128" s="479"/>
      <c r="O128" s="479"/>
      <c r="P128" s="479"/>
      <c r="Q128" s="479"/>
      <c r="R128" s="479"/>
      <c r="S128" s="479"/>
      <c r="T128" s="479"/>
      <c r="U128" s="479"/>
      <c r="V128" s="479"/>
      <c r="W128" s="479"/>
      <c r="X128" s="479"/>
      <c r="Z128" s="556"/>
      <c r="AA128" s="556"/>
      <c r="AB128" s="556"/>
      <c r="AC128" s="556"/>
      <c r="AD128" s="556"/>
      <c r="AE128" s="556"/>
      <c r="AF128" s="556"/>
      <c r="AG128" s="556"/>
      <c r="AH128" s="556"/>
      <c r="AI128" s="556"/>
      <c r="AJ128" s="556"/>
      <c r="AK128" s="556"/>
      <c r="AL128" s="556"/>
      <c r="AM128" s="556"/>
      <c r="AN128" s="556"/>
      <c r="AO128" s="556"/>
      <c r="AP128" s="556"/>
      <c r="AQ128" s="556"/>
      <c r="AR128" s="556"/>
      <c r="AS128" s="556"/>
      <c r="AT128" s="556"/>
      <c r="AU128" s="556"/>
      <c r="AV128" s="556"/>
      <c r="AW128" s="556"/>
    </row>
    <row r="129" spans="1:49" ht="17.100000000000001" customHeight="1">
      <c r="A129" s="39"/>
      <c r="B129" s="474"/>
      <c r="C129" s="481"/>
      <c r="D129" s="474"/>
      <c r="E129" s="474"/>
      <c r="F129" s="481"/>
      <c r="G129" s="481"/>
      <c r="H129" s="481"/>
      <c r="I129" s="481"/>
      <c r="J129" s="481"/>
      <c r="K129" s="481"/>
      <c r="L129" s="482"/>
      <c r="M129" s="483"/>
      <c r="N129" s="483"/>
      <c r="O129" s="480"/>
      <c r="P129" s="483"/>
      <c r="Q129" s="483"/>
      <c r="R129" s="481"/>
      <c r="S129" s="39"/>
      <c r="T129" s="481"/>
      <c r="U129" s="484"/>
      <c r="V129" s="485"/>
      <c r="W129" s="39"/>
      <c r="X129" s="481"/>
      <c r="Z129" s="529"/>
      <c r="AA129" s="502" t="s">
        <v>271</v>
      </c>
      <c r="AB129" s="503"/>
      <c r="AC129" s="504"/>
      <c r="AD129" s="504"/>
      <c r="AE129" s="503"/>
      <c r="AF129" s="503"/>
      <c r="AG129" s="503"/>
      <c r="AH129" s="503"/>
      <c r="AI129" s="503"/>
      <c r="AJ129" s="503"/>
      <c r="AK129" s="505" t="s">
        <v>272</v>
      </c>
      <c r="AL129" s="506"/>
      <c r="AM129" s="506"/>
      <c r="AN129" s="507"/>
      <c r="AO129" s="506"/>
      <c r="AP129" s="506"/>
      <c r="AQ129" s="503"/>
      <c r="AR129" s="508"/>
      <c r="AS129" s="503"/>
      <c r="AT129" s="509" t="s">
        <v>273</v>
      </c>
      <c r="AU129" s="510" t="str">
        <f>AU99</f>
        <v>30.11.19</v>
      </c>
      <c r="AV129" s="511"/>
      <c r="AW129" s="503"/>
    </row>
    <row r="130" spans="1:49" ht="17.100000000000001" customHeight="1">
      <c r="A130" s="39"/>
      <c r="B130" s="481"/>
      <c r="C130" s="481"/>
      <c r="D130" s="481"/>
      <c r="E130" s="481"/>
      <c r="F130" s="481"/>
      <c r="G130" s="481"/>
      <c r="H130" s="481"/>
      <c r="I130" s="481"/>
      <c r="J130" s="481"/>
      <c r="K130" s="481"/>
      <c r="L130" s="481"/>
      <c r="M130" s="481"/>
      <c r="N130" s="481"/>
      <c r="O130" s="481"/>
      <c r="P130" s="481"/>
      <c r="Q130" s="481"/>
      <c r="R130" s="481"/>
      <c r="S130" s="481"/>
      <c r="T130" s="481"/>
      <c r="U130" s="481"/>
      <c r="V130" s="481"/>
      <c r="W130" s="481"/>
      <c r="X130" s="486"/>
      <c r="Z130" s="529"/>
      <c r="AA130" s="503"/>
      <c r="AB130" s="503"/>
      <c r="AC130" s="503"/>
      <c r="AD130" s="503"/>
      <c r="AE130" s="503"/>
      <c r="AF130" s="503"/>
      <c r="AG130" s="503"/>
      <c r="AH130" s="503"/>
      <c r="AI130" s="503"/>
      <c r="AJ130" s="503"/>
      <c r="AK130" s="503"/>
      <c r="AL130" s="503"/>
      <c r="AM130" s="503"/>
      <c r="AN130" s="503"/>
      <c r="AO130" s="503"/>
      <c r="AP130" s="503"/>
      <c r="AQ130" s="503"/>
      <c r="AR130" s="503"/>
      <c r="AS130" s="503"/>
      <c r="AT130" s="503"/>
      <c r="AU130" s="503"/>
      <c r="AV130" s="503"/>
      <c r="AW130" s="512"/>
    </row>
    <row r="131" spans="1:49" ht="17.100000000000001" customHeight="1">
      <c r="A131" s="39"/>
      <c r="B131" s="481"/>
      <c r="C131" s="474"/>
      <c r="D131" s="474"/>
      <c r="E131" s="474"/>
      <c r="F131" s="474"/>
      <c r="G131" s="39"/>
      <c r="H131" s="781"/>
      <c r="I131" s="781"/>
      <c r="J131" s="781"/>
      <c r="K131" s="481"/>
      <c r="L131" s="481"/>
      <c r="M131" s="481"/>
      <c r="N131" s="481"/>
      <c r="O131" s="481"/>
      <c r="P131" s="474"/>
      <c r="Q131" s="474"/>
      <c r="R131" s="474"/>
      <c r="S131" s="474"/>
      <c r="T131" s="474"/>
      <c r="U131" s="39"/>
      <c r="V131" s="474"/>
      <c r="W131" s="781"/>
      <c r="X131" s="781"/>
      <c r="Z131" s="529"/>
      <c r="AA131" s="503"/>
      <c r="AB131" s="513" t="s">
        <v>274</v>
      </c>
      <c r="AC131" s="514"/>
      <c r="AD131" s="514"/>
      <c r="AE131" s="514"/>
      <c r="AF131" s="515"/>
      <c r="AG131" s="777"/>
      <c r="AH131" s="778"/>
      <c r="AI131" s="778"/>
      <c r="AJ131" s="503"/>
      <c r="AK131" s="503"/>
      <c r="AL131" s="503"/>
      <c r="AM131" s="503"/>
      <c r="AN131" s="503"/>
      <c r="AO131" s="513" t="s">
        <v>274</v>
      </c>
      <c r="AP131" s="514"/>
      <c r="AQ131" s="514"/>
      <c r="AR131" s="514"/>
      <c r="AS131" s="514"/>
      <c r="AT131" s="515"/>
      <c r="AU131" s="557"/>
      <c r="AV131" s="777"/>
      <c r="AW131" s="778"/>
    </row>
    <row r="132" spans="1:49" ht="17.100000000000001" customHeight="1">
      <c r="A132" s="39"/>
      <c r="B132" s="475"/>
      <c r="C132" s="487"/>
      <c r="D132" s="488"/>
      <c r="E132" s="489"/>
      <c r="F132" s="490"/>
      <c r="G132" s="39"/>
      <c r="H132" s="781"/>
      <c r="I132" s="781"/>
      <c r="J132" s="781"/>
      <c r="K132" s="481"/>
      <c r="L132" s="481"/>
      <c r="M132" s="481"/>
      <c r="N132" s="481"/>
      <c r="O132" s="491"/>
      <c r="P132" s="492"/>
      <c r="Q132" s="493"/>
      <c r="R132" s="488"/>
      <c r="S132" s="489"/>
      <c r="T132" s="490"/>
      <c r="U132" s="490"/>
      <c r="V132" s="39"/>
      <c r="W132" s="781"/>
      <c r="X132" s="781"/>
      <c r="Z132" s="529"/>
      <c r="AA132" s="516"/>
      <c r="AB132" s="517" t="s">
        <v>275</v>
      </c>
      <c r="AC132" s="518"/>
      <c r="AD132" s="519"/>
      <c r="AE132" s="519"/>
      <c r="AF132" s="515"/>
      <c r="AG132" s="777"/>
      <c r="AH132" s="778"/>
      <c r="AI132" s="778"/>
      <c r="AJ132" s="503"/>
      <c r="AK132" s="503"/>
      <c r="AL132" s="503"/>
      <c r="AM132" s="503"/>
      <c r="AN132" s="520"/>
      <c r="AO132" s="521" t="s">
        <v>275</v>
      </c>
      <c r="AP132" s="558"/>
      <c r="AQ132" s="559"/>
      <c r="AR132" s="519"/>
      <c r="AS132" s="519"/>
      <c r="AT132" s="519"/>
      <c r="AU132" s="515"/>
      <c r="AV132" s="777"/>
      <c r="AW132" s="778"/>
    </row>
    <row r="133" spans="1:49" ht="17.100000000000001" customHeight="1">
      <c r="A133" s="39"/>
      <c r="B133" s="475"/>
      <c r="C133" s="487"/>
      <c r="D133" s="488"/>
      <c r="E133" s="489"/>
      <c r="F133" s="490"/>
      <c r="G133" s="39"/>
      <c r="H133" s="781"/>
      <c r="I133" s="781"/>
      <c r="J133" s="781"/>
      <c r="K133" s="481"/>
      <c r="L133" s="481"/>
      <c r="M133" s="481"/>
      <c r="N133" s="481"/>
      <c r="O133" s="491"/>
      <c r="P133" s="492"/>
      <c r="Q133" s="493"/>
      <c r="R133" s="488"/>
      <c r="S133" s="489"/>
      <c r="T133" s="490"/>
      <c r="U133" s="490"/>
      <c r="V133" s="39"/>
      <c r="W133" s="781"/>
      <c r="X133" s="781"/>
      <c r="Z133" s="529"/>
      <c r="AA133" s="516"/>
      <c r="AB133" s="517" t="s">
        <v>276</v>
      </c>
      <c r="AC133" s="518"/>
      <c r="AD133" s="519"/>
      <c r="AE133" s="519"/>
      <c r="AF133" s="515"/>
      <c r="AG133" s="777"/>
      <c r="AH133" s="778"/>
      <c r="AI133" s="778"/>
      <c r="AJ133" s="503"/>
      <c r="AK133" s="503"/>
      <c r="AL133" s="503"/>
      <c r="AM133" s="503"/>
      <c r="AN133" s="520"/>
      <c r="AO133" s="522" t="s">
        <v>276</v>
      </c>
      <c r="AP133" s="523"/>
      <c r="AQ133" s="559"/>
      <c r="AR133" s="519"/>
      <c r="AS133" s="519"/>
      <c r="AT133" s="519"/>
      <c r="AU133" s="515"/>
      <c r="AV133" s="777"/>
      <c r="AW133" s="778"/>
    </row>
    <row r="134" spans="1:49" ht="17.100000000000001" customHeight="1">
      <c r="A134" s="39"/>
      <c r="B134" s="475"/>
      <c r="C134" s="487"/>
      <c r="D134" s="488"/>
      <c r="E134" s="489"/>
      <c r="F134" s="490"/>
      <c r="G134" s="39"/>
      <c r="H134" s="781"/>
      <c r="I134" s="781"/>
      <c r="J134" s="781"/>
      <c r="K134" s="481"/>
      <c r="L134" s="481"/>
      <c r="M134" s="481"/>
      <c r="N134" s="481"/>
      <c r="O134" s="491"/>
      <c r="P134" s="492"/>
      <c r="Q134" s="493"/>
      <c r="R134" s="488"/>
      <c r="S134" s="489"/>
      <c r="T134" s="490"/>
      <c r="U134" s="490"/>
      <c r="V134" s="39"/>
      <c r="W134" s="781"/>
      <c r="X134" s="781"/>
      <c r="Z134" s="529"/>
      <c r="AA134" s="516"/>
      <c r="AB134" s="517" t="s">
        <v>277</v>
      </c>
      <c r="AC134" s="518"/>
      <c r="AD134" s="519"/>
      <c r="AE134" s="519"/>
      <c r="AF134" s="515"/>
      <c r="AG134" s="777"/>
      <c r="AH134" s="778"/>
      <c r="AI134" s="778"/>
      <c r="AJ134" s="503"/>
      <c r="AK134" s="503"/>
      <c r="AL134" s="503"/>
      <c r="AM134" s="503"/>
      <c r="AN134" s="520"/>
      <c r="AO134" s="522" t="s">
        <v>277</v>
      </c>
      <c r="AP134" s="523"/>
      <c r="AQ134" s="559"/>
      <c r="AR134" s="519"/>
      <c r="AS134" s="519"/>
      <c r="AT134" s="519"/>
      <c r="AU134" s="515"/>
      <c r="AV134" s="777"/>
      <c r="AW134" s="778"/>
    </row>
    <row r="135" spans="1:49" ht="17.100000000000001" customHeight="1">
      <c r="A135" s="39"/>
      <c r="B135" s="481"/>
      <c r="C135" s="474"/>
      <c r="D135" s="488"/>
      <c r="E135" s="489"/>
      <c r="F135" s="490"/>
      <c r="G135" s="39"/>
      <c r="H135" s="781"/>
      <c r="I135" s="781"/>
      <c r="J135" s="781"/>
      <c r="K135" s="481"/>
      <c r="L135" s="481"/>
      <c r="M135" s="481"/>
      <c r="N135" s="481"/>
      <c r="O135" s="481"/>
      <c r="P135" s="474"/>
      <c r="Q135" s="474"/>
      <c r="R135" s="488"/>
      <c r="S135" s="494"/>
      <c r="T135" s="490"/>
      <c r="U135" s="490"/>
      <c r="V135" s="39"/>
      <c r="W135" s="781"/>
      <c r="X135" s="781"/>
      <c r="Z135" s="529"/>
      <c r="AA135" s="503"/>
      <c r="AB135" s="524" t="s">
        <v>278</v>
      </c>
      <c r="AC135" s="518"/>
      <c r="AD135" s="519"/>
      <c r="AE135" s="519"/>
      <c r="AF135" s="515"/>
      <c r="AG135" s="777"/>
      <c r="AH135" s="778"/>
      <c r="AI135" s="778"/>
      <c r="AJ135" s="503"/>
      <c r="AK135" s="503"/>
      <c r="AL135" s="503"/>
      <c r="AM135" s="503"/>
      <c r="AN135" s="503"/>
      <c r="AO135" s="525" t="s">
        <v>278</v>
      </c>
      <c r="AP135" s="526"/>
      <c r="AQ135" s="527"/>
      <c r="AR135" s="528"/>
      <c r="AS135" s="519"/>
      <c r="AT135" s="519"/>
      <c r="AU135" s="515"/>
      <c r="AV135" s="777"/>
      <c r="AW135" s="778"/>
    </row>
    <row r="136" spans="1:49" ht="17.100000000000001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Z136" s="529"/>
      <c r="AA136" s="529"/>
      <c r="AB136" s="529"/>
      <c r="AC136" s="529"/>
      <c r="AD136" s="529"/>
      <c r="AE136" s="529"/>
      <c r="AF136" s="529"/>
      <c r="AG136" s="529"/>
      <c r="AH136" s="529"/>
      <c r="AI136" s="529"/>
      <c r="AJ136" s="529"/>
      <c r="AK136" s="529"/>
      <c r="AL136" s="529"/>
      <c r="AM136" s="529"/>
      <c r="AN136" s="529"/>
      <c r="AO136" s="529"/>
      <c r="AP136" s="529"/>
      <c r="AQ136" s="529"/>
      <c r="AR136" s="529"/>
      <c r="AS136" s="529"/>
      <c r="AT136" s="529"/>
      <c r="AU136" s="529"/>
      <c r="AV136" s="529"/>
      <c r="AW136" s="529"/>
    </row>
    <row r="137" spans="1:49" ht="17.100000000000001" customHeight="1">
      <c r="A137" s="39"/>
      <c r="B137" s="495"/>
      <c r="C137" s="495"/>
      <c r="D137" s="495"/>
      <c r="E137" s="779"/>
      <c r="F137" s="779"/>
      <c r="G137" s="779"/>
      <c r="H137" s="780"/>
      <c r="I137" s="780"/>
      <c r="J137" s="780"/>
      <c r="K137" s="780"/>
      <c r="L137" s="780"/>
      <c r="M137" s="495"/>
      <c r="N137" s="496"/>
      <c r="O137" s="780"/>
      <c r="P137" s="780"/>
      <c r="Q137" s="780"/>
      <c r="R137" s="780"/>
      <c r="S137" s="780"/>
      <c r="T137" s="779"/>
      <c r="U137" s="779"/>
      <c r="V137" s="779"/>
      <c r="W137" s="495"/>
      <c r="X137" s="495"/>
      <c r="Z137" s="529"/>
      <c r="AA137" s="530" t="s">
        <v>9</v>
      </c>
      <c r="AB137" s="530" t="s">
        <v>279</v>
      </c>
      <c r="AC137" s="530" t="s">
        <v>58</v>
      </c>
      <c r="AD137" s="770" t="s">
        <v>3</v>
      </c>
      <c r="AE137" s="771"/>
      <c r="AF137" s="772"/>
      <c r="AG137" s="773" t="s">
        <v>280</v>
      </c>
      <c r="AH137" s="774"/>
      <c r="AI137" s="774"/>
      <c r="AJ137" s="774"/>
      <c r="AK137" s="775"/>
      <c r="AL137" s="531" t="s">
        <v>281</v>
      </c>
      <c r="AM137" s="532" t="s">
        <v>281</v>
      </c>
      <c r="AN137" s="773" t="s">
        <v>280</v>
      </c>
      <c r="AO137" s="774"/>
      <c r="AP137" s="774"/>
      <c r="AQ137" s="774"/>
      <c r="AR137" s="775"/>
      <c r="AS137" s="776" t="s">
        <v>3</v>
      </c>
      <c r="AT137" s="771"/>
      <c r="AU137" s="772"/>
      <c r="AV137" s="530" t="s">
        <v>9</v>
      </c>
      <c r="AW137" s="530" t="s">
        <v>279</v>
      </c>
    </row>
    <row r="138" spans="1:49" ht="17.100000000000001" customHeight="1">
      <c r="A138" s="39"/>
      <c r="B138" s="39"/>
      <c r="C138" s="39"/>
      <c r="D138" s="476"/>
      <c r="E138" s="476"/>
      <c r="F138" s="497"/>
      <c r="G138" s="497"/>
      <c r="H138" s="498"/>
      <c r="I138" s="498"/>
      <c r="J138" s="498"/>
      <c r="K138" s="498"/>
      <c r="L138" s="498"/>
      <c r="M138" s="480"/>
      <c r="N138" s="480"/>
      <c r="O138" s="498"/>
      <c r="P138" s="498"/>
      <c r="Q138" s="498"/>
      <c r="R138" s="498"/>
      <c r="S138" s="498"/>
      <c r="T138" s="476"/>
      <c r="U138" s="489"/>
      <c r="V138" s="39"/>
      <c r="W138" s="499"/>
      <c r="X138" s="39"/>
      <c r="Z138" s="529"/>
      <c r="AA138" s="533"/>
      <c r="AB138" s="534"/>
      <c r="AC138" s="535"/>
      <c r="AD138" s="536" t="s">
        <v>33</v>
      </c>
      <c r="AE138" s="537"/>
      <c r="AF138" s="538"/>
      <c r="AG138" s="539">
        <v>1</v>
      </c>
      <c r="AH138" s="539">
        <v>2</v>
      </c>
      <c r="AI138" s="539">
        <v>3</v>
      </c>
      <c r="AJ138" s="539">
        <v>4</v>
      </c>
      <c r="AK138" s="539">
        <v>5</v>
      </c>
      <c r="AL138" s="540"/>
      <c r="AM138" s="555"/>
      <c r="AN138" s="541">
        <v>1</v>
      </c>
      <c r="AO138" s="539">
        <v>2</v>
      </c>
      <c r="AP138" s="539">
        <v>3</v>
      </c>
      <c r="AQ138" s="539">
        <v>4</v>
      </c>
      <c r="AR138" s="539">
        <v>5</v>
      </c>
      <c r="AS138" s="542" t="s">
        <v>33</v>
      </c>
      <c r="AT138" s="519"/>
      <c r="AU138" s="543"/>
      <c r="AV138" s="544"/>
      <c r="AW138" s="533"/>
    </row>
    <row r="139" spans="1:49" ht="17.100000000000001" customHeight="1">
      <c r="A139" s="39"/>
      <c r="B139" s="39"/>
      <c r="C139" s="39"/>
      <c r="D139" s="476"/>
      <c r="E139" s="476"/>
      <c r="F139" s="497"/>
      <c r="G139" s="497"/>
      <c r="H139" s="498"/>
      <c r="I139" s="498"/>
      <c r="J139" s="498"/>
      <c r="K139" s="498"/>
      <c r="L139" s="498"/>
      <c r="M139" s="480"/>
      <c r="N139" s="480"/>
      <c r="O139" s="498"/>
      <c r="P139" s="498"/>
      <c r="Q139" s="498"/>
      <c r="R139" s="498"/>
      <c r="S139" s="498"/>
      <c r="T139" s="476"/>
      <c r="U139" s="489"/>
      <c r="V139" s="39"/>
      <c r="W139" s="499"/>
      <c r="X139" s="39"/>
      <c r="Z139" s="529"/>
      <c r="AA139" s="533"/>
      <c r="AB139" s="534"/>
      <c r="AC139" s="535"/>
      <c r="AD139" s="545" t="s">
        <v>34</v>
      </c>
      <c r="AE139" s="537"/>
      <c r="AF139" s="538"/>
      <c r="AG139" s="539">
        <v>6</v>
      </c>
      <c r="AH139" s="539">
        <v>7</v>
      </c>
      <c r="AI139" s="539">
        <v>8</v>
      </c>
      <c r="AJ139" s="539">
        <v>9</v>
      </c>
      <c r="AK139" s="541">
        <v>10</v>
      </c>
      <c r="AL139" s="540"/>
      <c r="AM139" s="555"/>
      <c r="AN139" s="541">
        <v>6</v>
      </c>
      <c r="AO139" s="539">
        <v>7</v>
      </c>
      <c r="AP139" s="539">
        <v>8</v>
      </c>
      <c r="AQ139" s="539">
        <v>9</v>
      </c>
      <c r="AR139" s="541">
        <v>10</v>
      </c>
      <c r="AS139" s="546" t="s">
        <v>34</v>
      </c>
      <c r="AT139" s="519"/>
      <c r="AU139" s="543"/>
      <c r="AV139" s="544"/>
      <c r="AW139" s="533"/>
    </row>
    <row r="140" spans="1:49" ht="17.100000000000001" customHeight="1">
      <c r="A140" s="39"/>
      <c r="B140" s="39"/>
      <c r="C140" s="39"/>
      <c r="D140" s="476"/>
      <c r="E140" s="476"/>
      <c r="F140" s="497"/>
      <c r="G140" s="497"/>
      <c r="H140" s="498"/>
      <c r="I140" s="498"/>
      <c r="J140" s="498"/>
      <c r="K140" s="498"/>
      <c r="L140" s="498"/>
      <c r="M140" s="480"/>
      <c r="N140" s="480"/>
      <c r="O140" s="498"/>
      <c r="P140" s="498"/>
      <c r="Q140" s="498"/>
      <c r="R140" s="498"/>
      <c r="S140" s="498"/>
      <c r="T140" s="476"/>
      <c r="U140" s="489"/>
      <c r="V140" s="39"/>
      <c r="W140" s="499"/>
      <c r="X140" s="39"/>
      <c r="Z140" s="529"/>
      <c r="AA140" s="533"/>
      <c r="AB140" s="534"/>
      <c r="AC140" s="535"/>
      <c r="AD140" s="536" t="s">
        <v>35</v>
      </c>
      <c r="AE140" s="537"/>
      <c r="AF140" s="538"/>
      <c r="AG140" s="539">
        <v>11</v>
      </c>
      <c r="AH140" s="539">
        <v>12</v>
      </c>
      <c r="AI140" s="539">
        <v>13</v>
      </c>
      <c r="AJ140" s="539">
        <v>14</v>
      </c>
      <c r="AK140" s="541">
        <v>15</v>
      </c>
      <c r="AL140" s="540"/>
      <c r="AM140" s="555"/>
      <c r="AN140" s="541">
        <v>11</v>
      </c>
      <c r="AO140" s="539">
        <v>12</v>
      </c>
      <c r="AP140" s="539">
        <v>13</v>
      </c>
      <c r="AQ140" s="539">
        <v>14</v>
      </c>
      <c r="AR140" s="541">
        <v>15</v>
      </c>
      <c r="AS140" s="547" t="s">
        <v>35</v>
      </c>
      <c r="AT140" s="519"/>
      <c r="AU140" s="543"/>
      <c r="AV140" s="544"/>
      <c r="AW140" s="533"/>
    </row>
    <row r="141" spans="1:49" ht="17.100000000000001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Z141" s="529"/>
      <c r="AA141" s="529"/>
      <c r="AB141" s="529"/>
      <c r="AC141" s="529"/>
      <c r="AD141" s="529"/>
      <c r="AE141" s="529"/>
      <c r="AF141" s="529"/>
      <c r="AG141" s="529"/>
      <c r="AH141" s="529"/>
      <c r="AI141" s="529"/>
      <c r="AJ141" s="529"/>
      <c r="AK141" s="529"/>
      <c r="AL141" s="529"/>
      <c r="AM141" s="529"/>
      <c r="AN141" s="529"/>
      <c r="AO141" s="529"/>
      <c r="AP141" s="529"/>
      <c r="AQ141" s="529"/>
      <c r="AR141" s="529"/>
      <c r="AS141" s="529"/>
      <c r="AT141" s="529"/>
      <c r="AU141" s="529"/>
      <c r="AV141" s="529"/>
      <c r="AW141" s="529"/>
    </row>
    <row r="142" spans="1:49" ht="14.1" customHeight="1">
      <c r="A142" s="39"/>
      <c r="B142" s="481"/>
      <c r="C142" s="500"/>
      <c r="D142" s="485"/>
      <c r="E142" s="481"/>
      <c r="F142" s="39"/>
      <c r="G142" s="474"/>
      <c r="H142" s="474"/>
      <c r="I142" s="474"/>
      <c r="J142" s="474"/>
      <c r="K142" s="474"/>
      <c r="L142" s="481"/>
      <c r="M142" s="481"/>
      <c r="N142" s="481"/>
      <c r="O142" s="485"/>
      <c r="P142" s="481"/>
      <c r="Q142" s="481"/>
      <c r="R142" s="481"/>
      <c r="S142" s="481"/>
      <c r="T142" s="493"/>
      <c r="U142" s="501"/>
      <c r="V142" s="474"/>
      <c r="W142" s="474"/>
      <c r="X142" s="474"/>
      <c r="Z142" s="529"/>
      <c r="AA142" s="503"/>
      <c r="AB142" s="548" t="s">
        <v>282</v>
      </c>
      <c r="AC142" s="549"/>
      <c r="AD142" s="503"/>
      <c r="AE142" s="511"/>
      <c r="AF142" s="504"/>
      <c r="AG142" s="504"/>
      <c r="AH142" s="504"/>
      <c r="AI142" s="504"/>
      <c r="AJ142" s="504"/>
      <c r="AK142" s="503"/>
      <c r="AL142" s="503"/>
      <c r="AM142" s="503"/>
      <c r="AN142" s="549" t="s">
        <v>283</v>
      </c>
      <c r="AO142" s="503"/>
      <c r="AP142" s="503"/>
      <c r="AQ142" s="503"/>
      <c r="AR142" s="503"/>
      <c r="AS142" s="550"/>
      <c r="AT142" s="551"/>
      <c r="AU142" s="504"/>
      <c r="AV142" s="504"/>
      <c r="AW142" s="504"/>
    </row>
    <row r="143" spans="1:49" ht="14.1" customHeight="1">
      <c r="A143" s="39"/>
      <c r="B143" s="481"/>
      <c r="C143" s="500"/>
      <c r="D143" s="474"/>
      <c r="E143" s="481"/>
      <c r="F143" s="39"/>
      <c r="G143" s="474"/>
      <c r="H143" s="474"/>
      <c r="I143" s="474"/>
      <c r="J143" s="474"/>
      <c r="K143" s="474"/>
      <c r="L143" s="481"/>
      <c r="M143" s="481"/>
      <c r="N143" s="481"/>
      <c r="O143" s="474"/>
      <c r="P143" s="481"/>
      <c r="Q143" s="481"/>
      <c r="R143" s="481"/>
      <c r="S143" s="481"/>
      <c r="T143" s="481"/>
      <c r="U143" s="474"/>
      <c r="V143" s="474"/>
      <c r="W143" s="474"/>
      <c r="X143" s="474"/>
      <c r="Z143" s="529"/>
      <c r="AA143" s="503"/>
      <c r="AB143" s="548"/>
      <c r="AC143" s="502"/>
      <c r="AD143" s="503"/>
      <c r="AE143" s="508"/>
      <c r="AF143" s="552"/>
      <c r="AG143" s="552"/>
      <c r="AH143" s="552"/>
      <c r="AI143" s="552"/>
      <c r="AJ143" s="552"/>
      <c r="AK143" s="503"/>
      <c r="AL143" s="503"/>
      <c r="AM143" s="503"/>
      <c r="AN143" s="502"/>
      <c r="AO143" s="503"/>
      <c r="AP143" s="503"/>
      <c r="AQ143" s="503"/>
      <c r="AR143" s="503"/>
      <c r="AS143" s="503"/>
      <c r="AT143" s="502"/>
      <c r="AU143" s="502"/>
      <c r="AV143" s="502"/>
      <c r="AW143" s="502"/>
    </row>
    <row r="144" spans="1:49" ht="14.1" customHeight="1">
      <c r="A144" s="39"/>
      <c r="B144" s="481"/>
      <c r="C144" s="500"/>
      <c r="D144" s="485"/>
      <c r="E144" s="481"/>
      <c r="F144" s="39"/>
      <c r="G144" s="474"/>
      <c r="H144" s="474"/>
      <c r="I144" s="474"/>
      <c r="J144" s="474"/>
      <c r="K144" s="474"/>
      <c r="L144" s="481"/>
      <c r="M144" s="481"/>
      <c r="N144" s="481"/>
      <c r="O144" s="485"/>
      <c r="P144" s="481"/>
      <c r="Q144" s="481"/>
      <c r="R144" s="481"/>
      <c r="S144" s="481"/>
      <c r="T144" s="39"/>
      <c r="U144" s="474"/>
      <c r="V144" s="474"/>
      <c r="W144" s="474"/>
      <c r="X144" s="474"/>
      <c r="Z144" s="529"/>
      <c r="AA144" s="503"/>
      <c r="AB144" s="548" t="s">
        <v>284</v>
      </c>
      <c r="AC144" s="549"/>
      <c r="AD144" s="503"/>
      <c r="AE144" s="511"/>
      <c r="AF144" s="504"/>
      <c r="AG144" s="504"/>
      <c r="AH144" s="504"/>
      <c r="AI144" s="504"/>
      <c r="AJ144" s="504"/>
      <c r="AK144" s="503"/>
      <c r="AL144" s="503"/>
      <c r="AM144" s="503"/>
      <c r="AN144" s="549" t="s">
        <v>285</v>
      </c>
      <c r="AO144" s="503"/>
      <c r="AP144" s="503"/>
      <c r="AQ144" s="503"/>
      <c r="AR144" s="503"/>
      <c r="AS144" s="511"/>
      <c r="AT144" s="504"/>
      <c r="AU144" s="504"/>
      <c r="AV144" s="504"/>
      <c r="AW144" s="504"/>
    </row>
    <row r="145" spans="1:49" ht="14.1" customHeight="1">
      <c r="A145" s="39"/>
      <c r="B145" s="481"/>
      <c r="C145" s="500"/>
      <c r="D145" s="474"/>
      <c r="E145" s="481"/>
      <c r="F145" s="39"/>
      <c r="G145" s="474"/>
      <c r="H145" s="474"/>
      <c r="I145" s="474"/>
      <c r="J145" s="474"/>
      <c r="K145" s="474"/>
      <c r="L145" s="481"/>
      <c r="M145" s="481"/>
      <c r="N145" s="481"/>
      <c r="O145" s="474"/>
      <c r="P145" s="481"/>
      <c r="Q145" s="481"/>
      <c r="R145" s="481"/>
      <c r="S145" s="481"/>
      <c r="T145" s="481"/>
      <c r="U145" s="474"/>
      <c r="V145" s="474"/>
      <c r="W145" s="474"/>
      <c r="X145" s="474"/>
      <c r="Z145" s="529"/>
      <c r="AA145" s="503"/>
      <c r="AB145" s="548"/>
      <c r="AC145" s="502"/>
      <c r="AD145" s="503"/>
      <c r="AE145" s="508"/>
      <c r="AF145" s="552"/>
      <c r="AG145" s="552"/>
      <c r="AH145" s="552"/>
      <c r="AI145" s="552"/>
      <c r="AJ145" s="552"/>
      <c r="AK145" s="503"/>
      <c r="AL145" s="503"/>
      <c r="AM145" s="503"/>
      <c r="AN145" s="502"/>
      <c r="AO145" s="503"/>
      <c r="AP145" s="503"/>
      <c r="AQ145" s="503"/>
      <c r="AR145" s="503"/>
      <c r="AS145" s="503"/>
      <c r="AT145" s="502"/>
      <c r="AU145" s="502"/>
      <c r="AV145" s="502"/>
      <c r="AW145" s="502"/>
    </row>
    <row r="146" spans="1:49" ht="14.1" customHeight="1">
      <c r="A146" s="39"/>
      <c r="B146" s="481"/>
      <c r="C146" s="500"/>
      <c r="D146" s="485"/>
      <c r="E146" s="481"/>
      <c r="F146" s="39"/>
      <c r="G146" s="474"/>
      <c r="H146" s="474"/>
      <c r="I146" s="474"/>
      <c r="J146" s="474"/>
      <c r="K146" s="474"/>
      <c r="L146" s="481"/>
      <c r="M146" s="481"/>
      <c r="N146" s="481"/>
      <c r="O146" s="485"/>
      <c r="P146" s="481"/>
      <c r="Q146" s="481"/>
      <c r="R146" s="481"/>
      <c r="S146" s="481"/>
      <c r="T146" s="39"/>
      <c r="U146" s="474"/>
      <c r="V146" s="474"/>
      <c r="W146" s="474"/>
      <c r="X146" s="474"/>
      <c r="Z146" s="529"/>
      <c r="AA146" s="503"/>
      <c r="AB146" s="548" t="s">
        <v>286</v>
      </c>
      <c r="AC146" s="549"/>
      <c r="AD146" s="503"/>
      <c r="AE146" s="511"/>
      <c r="AF146" s="504"/>
      <c r="AG146" s="504"/>
      <c r="AH146" s="504"/>
      <c r="AI146" s="504"/>
      <c r="AJ146" s="504"/>
      <c r="AK146" s="503"/>
      <c r="AL146" s="503"/>
      <c r="AM146" s="503"/>
      <c r="AN146" s="549" t="s">
        <v>287</v>
      </c>
      <c r="AO146" s="503"/>
      <c r="AP146" s="503"/>
      <c r="AQ146" s="503"/>
      <c r="AR146" s="503"/>
      <c r="AS146" s="511"/>
      <c r="AT146" s="504"/>
      <c r="AU146" s="504"/>
      <c r="AV146" s="504"/>
      <c r="AW146" s="504"/>
    </row>
    <row r="147" spans="1:49" ht="14.1" customHeight="1">
      <c r="A147" s="39"/>
      <c r="B147" s="481"/>
      <c r="C147" s="500"/>
      <c r="D147" s="474"/>
      <c r="E147" s="481"/>
      <c r="F147" s="39"/>
      <c r="G147" s="474"/>
      <c r="H147" s="474"/>
      <c r="I147" s="474"/>
      <c r="J147" s="474"/>
      <c r="K147" s="474"/>
      <c r="L147" s="481"/>
      <c r="M147" s="481"/>
      <c r="N147" s="481"/>
      <c r="O147" s="474"/>
      <c r="P147" s="481"/>
      <c r="Q147" s="481"/>
      <c r="R147" s="481"/>
      <c r="S147" s="481"/>
      <c r="T147" s="481"/>
      <c r="U147" s="474"/>
      <c r="V147" s="474"/>
      <c r="W147" s="474"/>
      <c r="X147" s="474"/>
      <c r="Z147" s="529"/>
      <c r="AA147" s="503"/>
      <c r="AB147" s="548"/>
      <c r="AC147" s="502"/>
      <c r="AD147" s="503"/>
      <c r="AE147" s="508"/>
      <c r="AF147" s="552"/>
      <c r="AG147" s="552"/>
      <c r="AH147" s="552"/>
      <c r="AI147" s="552"/>
      <c r="AJ147" s="552"/>
      <c r="AK147" s="503"/>
      <c r="AL147" s="503"/>
      <c r="AM147" s="503"/>
      <c r="AN147" s="502"/>
      <c r="AO147" s="503"/>
      <c r="AP147" s="503"/>
      <c r="AQ147" s="503"/>
      <c r="AR147" s="503"/>
      <c r="AS147" s="503"/>
      <c r="AT147" s="502"/>
      <c r="AU147" s="502"/>
      <c r="AV147" s="502"/>
      <c r="AW147" s="502"/>
    </row>
    <row r="148" spans="1:49" ht="14.1" customHeight="1">
      <c r="A148" s="39"/>
      <c r="B148" s="481"/>
      <c r="C148" s="500"/>
      <c r="D148" s="485"/>
      <c r="E148" s="481"/>
      <c r="F148" s="39"/>
      <c r="G148" s="474"/>
      <c r="H148" s="474"/>
      <c r="I148" s="474"/>
      <c r="J148" s="474"/>
      <c r="K148" s="474"/>
      <c r="L148" s="481"/>
      <c r="M148" s="481"/>
      <c r="N148" s="481"/>
      <c r="O148" s="485"/>
      <c r="P148" s="481"/>
      <c r="Q148" s="481"/>
      <c r="R148" s="481"/>
      <c r="S148" s="481"/>
      <c r="T148" s="39"/>
      <c r="U148" s="474"/>
      <c r="V148" s="474"/>
      <c r="W148" s="474"/>
      <c r="X148" s="474"/>
      <c r="Z148" s="529"/>
      <c r="AA148" s="503"/>
      <c r="AB148" s="548" t="s">
        <v>288</v>
      </c>
      <c r="AC148" s="549"/>
      <c r="AD148" s="503"/>
      <c r="AE148" s="511"/>
      <c r="AF148" s="504"/>
      <c r="AG148" s="504"/>
      <c r="AH148" s="504"/>
      <c r="AI148" s="504"/>
      <c r="AJ148" s="504"/>
      <c r="AK148" s="503"/>
      <c r="AL148" s="503"/>
      <c r="AM148" s="503"/>
      <c r="AN148" s="549" t="s">
        <v>287</v>
      </c>
      <c r="AO148" s="503"/>
      <c r="AP148" s="503"/>
      <c r="AQ148" s="503"/>
      <c r="AR148" s="503"/>
      <c r="AS148" s="511"/>
      <c r="AT148" s="504"/>
      <c r="AU148" s="504"/>
      <c r="AV148" s="504"/>
      <c r="AW148" s="504"/>
    </row>
    <row r="149" spans="1:49" ht="14.1" customHeight="1">
      <c r="A149" s="39"/>
      <c r="B149" s="481"/>
      <c r="C149" s="500"/>
      <c r="D149" s="474"/>
      <c r="E149" s="481"/>
      <c r="F149" s="39"/>
      <c r="G149" s="474"/>
      <c r="H149" s="474"/>
      <c r="I149" s="474"/>
      <c r="J149" s="474"/>
      <c r="K149" s="474"/>
      <c r="L149" s="481"/>
      <c r="M149" s="481"/>
      <c r="N149" s="481"/>
      <c r="O149" s="474"/>
      <c r="P149" s="481"/>
      <c r="Q149" s="481"/>
      <c r="R149" s="481"/>
      <c r="S149" s="481"/>
      <c r="T149" s="481"/>
      <c r="U149" s="474"/>
      <c r="V149" s="474"/>
      <c r="W149" s="474"/>
      <c r="X149" s="474"/>
      <c r="Z149" s="529"/>
      <c r="AA149" s="503"/>
      <c r="AB149" s="548"/>
      <c r="AC149" s="502"/>
      <c r="AD149" s="503"/>
      <c r="AE149" s="508"/>
      <c r="AF149" s="552"/>
      <c r="AG149" s="552"/>
      <c r="AH149" s="552"/>
      <c r="AI149" s="552"/>
      <c r="AJ149" s="552"/>
      <c r="AK149" s="503"/>
      <c r="AL149" s="503"/>
      <c r="AM149" s="503"/>
      <c r="AN149" s="502"/>
      <c r="AO149" s="503"/>
      <c r="AP149" s="503"/>
      <c r="AQ149" s="503"/>
      <c r="AR149" s="503"/>
      <c r="AS149" s="503"/>
      <c r="AT149" s="502"/>
      <c r="AU149" s="502"/>
      <c r="AV149" s="502"/>
      <c r="AW149" s="502"/>
    </row>
    <row r="150" spans="1:49" ht="14.1" customHeight="1">
      <c r="A150" s="39"/>
      <c r="B150" s="481"/>
      <c r="C150" s="500"/>
      <c r="D150" s="485"/>
      <c r="E150" s="481"/>
      <c r="F150" s="39"/>
      <c r="G150" s="474"/>
      <c r="H150" s="474"/>
      <c r="I150" s="474"/>
      <c r="J150" s="474"/>
      <c r="K150" s="474"/>
      <c r="L150" s="481"/>
      <c r="M150" s="481"/>
      <c r="N150" s="481"/>
      <c r="O150" s="485"/>
      <c r="P150" s="481"/>
      <c r="Q150" s="481"/>
      <c r="R150" s="481"/>
      <c r="S150" s="481"/>
      <c r="T150" s="39"/>
      <c r="U150" s="474"/>
      <c r="V150" s="474"/>
      <c r="W150" s="474"/>
      <c r="X150" s="474"/>
      <c r="Z150" s="529"/>
      <c r="AA150" s="503"/>
      <c r="AB150" s="548" t="s">
        <v>289</v>
      </c>
      <c r="AC150" s="549"/>
      <c r="AD150" s="503"/>
      <c r="AE150" s="511"/>
      <c r="AF150" s="504"/>
      <c r="AG150" s="504"/>
      <c r="AH150" s="504"/>
      <c r="AI150" s="504"/>
      <c r="AJ150" s="504"/>
      <c r="AK150" s="503"/>
      <c r="AL150" s="503"/>
      <c r="AM150" s="503"/>
      <c r="AN150" s="549" t="s">
        <v>287</v>
      </c>
      <c r="AO150" s="503"/>
      <c r="AP150" s="503"/>
      <c r="AQ150" s="503"/>
      <c r="AR150" s="503"/>
      <c r="AS150" s="511"/>
      <c r="AT150" s="504"/>
      <c r="AU150" s="504"/>
      <c r="AV150" s="504"/>
      <c r="AW150" s="504"/>
    </row>
  </sheetData>
  <mergeCells count="161">
    <mergeCell ref="H11:J11"/>
    <mergeCell ref="W11:X11"/>
    <mergeCell ref="H12:J12"/>
    <mergeCell ref="W12:X12"/>
    <mergeCell ref="R11:V11"/>
    <mergeCell ref="E17:G17"/>
    <mergeCell ref="H17:L17"/>
    <mergeCell ref="O17:S17"/>
    <mergeCell ref="T17:V17"/>
    <mergeCell ref="H13:J13"/>
    <mergeCell ref="W13:X13"/>
    <mergeCell ref="H14:J14"/>
    <mergeCell ref="W14:X14"/>
    <mergeCell ref="H15:J15"/>
    <mergeCell ref="W15:X15"/>
    <mergeCell ref="AV15:AW15"/>
    <mergeCell ref="AD17:AF17"/>
    <mergeCell ref="H133:J133"/>
    <mergeCell ref="W133:X133"/>
    <mergeCell ref="H134:J134"/>
    <mergeCell ref="W134:X134"/>
    <mergeCell ref="H135:J135"/>
    <mergeCell ref="W135:X135"/>
    <mergeCell ref="A126:X127"/>
    <mergeCell ref="H131:J131"/>
    <mergeCell ref="W131:X131"/>
    <mergeCell ref="H132:J132"/>
    <mergeCell ref="W132:X132"/>
    <mergeCell ref="H104:J104"/>
    <mergeCell ref="W104:X104"/>
    <mergeCell ref="H105:J105"/>
    <mergeCell ref="W105:X105"/>
    <mergeCell ref="E107:G107"/>
    <mergeCell ref="H107:L107"/>
    <mergeCell ref="O107:S107"/>
    <mergeCell ref="T107:V107"/>
    <mergeCell ref="H101:J101"/>
    <mergeCell ref="W101:X101"/>
    <mergeCell ref="W75:X75"/>
    <mergeCell ref="AV11:AW11"/>
    <mergeCell ref="AG12:AI12"/>
    <mergeCell ref="AV12:AW12"/>
    <mergeCell ref="AG13:AI13"/>
    <mergeCell ref="AV13:AW13"/>
    <mergeCell ref="AG14:AI14"/>
    <mergeCell ref="AV14:AW14"/>
    <mergeCell ref="AG6:AK7"/>
    <mergeCell ref="AL6:AU7"/>
    <mergeCell ref="AV41:AW41"/>
    <mergeCell ref="E137:G137"/>
    <mergeCell ref="H137:L137"/>
    <mergeCell ref="O137:S137"/>
    <mergeCell ref="T137:V137"/>
    <mergeCell ref="H102:J102"/>
    <mergeCell ref="W102:X102"/>
    <mergeCell ref="H103:J103"/>
    <mergeCell ref="W103:X103"/>
    <mergeCell ref="E77:G77"/>
    <mergeCell ref="H77:L77"/>
    <mergeCell ref="O77:S77"/>
    <mergeCell ref="T77:V77"/>
    <mergeCell ref="H73:J73"/>
    <mergeCell ref="W73:X73"/>
    <mergeCell ref="H74:J74"/>
    <mergeCell ref="W74:X74"/>
    <mergeCell ref="H75:J75"/>
    <mergeCell ref="H71:J71"/>
    <mergeCell ref="W71:X71"/>
    <mergeCell ref="H72:J72"/>
    <mergeCell ref="W72:X72"/>
    <mergeCell ref="H44:J44"/>
    <mergeCell ref="W44:X44"/>
    <mergeCell ref="AV45:AW45"/>
    <mergeCell ref="AD47:AF47"/>
    <mergeCell ref="AG47:AK47"/>
    <mergeCell ref="AN47:AR47"/>
    <mergeCell ref="AS47:AU47"/>
    <mergeCell ref="AG42:AI42"/>
    <mergeCell ref="AV42:AW42"/>
    <mergeCell ref="AG43:AI43"/>
    <mergeCell ref="AV43:AW43"/>
    <mergeCell ref="AG44:AI44"/>
    <mergeCell ref="AV44:AW44"/>
    <mergeCell ref="AV73:AW73"/>
    <mergeCell ref="AG74:AI74"/>
    <mergeCell ref="AV74:AW74"/>
    <mergeCell ref="AG75:AI75"/>
    <mergeCell ref="AV75:AW75"/>
    <mergeCell ref="AG71:AI71"/>
    <mergeCell ref="AV71:AW71"/>
    <mergeCell ref="AG72:AI72"/>
    <mergeCell ref="AV72:AW72"/>
    <mergeCell ref="AV104:AW104"/>
    <mergeCell ref="AG105:AI105"/>
    <mergeCell ref="AV105:AW105"/>
    <mergeCell ref="AD107:AF107"/>
    <mergeCell ref="AG107:AK107"/>
    <mergeCell ref="AN107:AR107"/>
    <mergeCell ref="AS107:AU107"/>
    <mergeCell ref="AG101:AI101"/>
    <mergeCell ref="AV101:AW101"/>
    <mergeCell ref="AG102:AI102"/>
    <mergeCell ref="AV102:AW102"/>
    <mergeCell ref="AG103:AI103"/>
    <mergeCell ref="AV103:AW103"/>
    <mergeCell ref="AV133:AW133"/>
    <mergeCell ref="AG134:AI134"/>
    <mergeCell ref="AV134:AW134"/>
    <mergeCell ref="AG135:AI135"/>
    <mergeCell ref="AV135:AW135"/>
    <mergeCell ref="AG131:AI131"/>
    <mergeCell ref="AV131:AW131"/>
    <mergeCell ref="AG132:AI132"/>
    <mergeCell ref="AV132:AW132"/>
    <mergeCell ref="H6:L7"/>
    <mergeCell ref="M6:W7"/>
    <mergeCell ref="AD66:AH67"/>
    <mergeCell ref="AI66:AU67"/>
    <mergeCell ref="AD137:AF137"/>
    <mergeCell ref="AG137:AK137"/>
    <mergeCell ref="AN137:AR137"/>
    <mergeCell ref="AS137:AU137"/>
    <mergeCell ref="AG133:AI133"/>
    <mergeCell ref="AG104:AI104"/>
    <mergeCell ref="AD77:AF77"/>
    <mergeCell ref="AG77:AK77"/>
    <mergeCell ref="AN77:AR77"/>
    <mergeCell ref="AS77:AU77"/>
    <mergeCell ref="AG73:AI73"/>
    <mergeCell ref="AG45:AI45"/>
    <mergeCell ref="AG17:AK17"/>
    <mergeCell ref="AN17:AR17"/>
    <mergeCell ref="AS17:AU17"/>
    <mergeCell ref="AG41:AI41"/>
    <mergeCell ref="AG11:AI11"/>
    <mergeCell ref="AG15:AI15"/>
    <mergeCell ref="H45:J45"/>
    <mergeCell ref="W45:X45"/>
    <mergeCell ref="E96:I97"/>
    <mergeCell ref="J96:W97"/>
    <mergeCell ref="AE96:AH97"/>
    <mergeCell ref="AI96:AT97"/>
    <mergeCell ref="AD126:AG127"/>
    <mergeCell ref="AH126:AS127"/>
    <mergeCell ref="AT126:AU127"/>
    <mergeCell ref="AD36:AH37"/>
    <mergeCell ref="AI36:AU37"/>
    <mergeCell ref="G66:L67"/>
    <mergeCell ref="M66:W67"/>
    <mergeCell ref="E47:G47"/>
    <mergeCell ref="H47:L47"/>
    <mergeCell ref="O47:S47"/>
    <mergeCell ref="T47:V47"/>
    <mergeCell ref="G36:L37"/>
    <mergeCell ref="M36:W37"/>
    <mergeCell ref="H41:J41"/>
    <mergeCell ref="W41:X41"/>
    <mergeCell ref="H42:J42"/>
    <mergeCell ref="W42:X42"/>
    <mergeCell ref="H43:J43"/>
    <mergeCell ref="W43:X43"/>
  </mergeCells>
  <printOptions horizontalCentered="1"/>
  <pageMargins left="0.38395833333333335" right="0.34354166666666669" top="0.55118110236220474" bottom="0.55118110236220474" header="0.31496062992125984" footer="0.31496062992125984"/>
  <pageSetup paperSize="9" scale="97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27"/>
  <sheetViews>
    <sheetView showGridLines="0" view="pageLayout" topLeftCell="A5" zoomScale="37" zoomScalePageLayoutView="37" workbookViewId="0">
      <selection activeCell="D26" sqref="D26"/>
    </sheetView>
  </sheetViews>
  <sheetFormatPr defaultRowHeight="35.1" customHeight="1"/>
  <cols>
    <col min="1" max="1" width="10.7109375" style="7" customWidth="1"/>
    <col min="2" max="2" width="39.42578125" style="13" customWidth="1"/>
    <col min="3" max="3" width="24.5703125" style="13" customWidth="1"/>
    <col min="4" max="4" width="110.7109375" style="7" customWidth="1"/>
    <col min="5" max="5" width="65" style="18" customWidth="1"/>
    <col min="6" max="16384" width="9.140625" style="7"/>
  </cols>
  <sheetData>
    <row r="1" spans="1:6" ht="35.1" customHeight="1">
      <c r="A1" s="785"/>
      <c r="B1" s="785"/>
      <c r="C1" s="785"/>
      <c r="D1" s="785"/>
      <c r="E1" s="785"/>
    </row>
    <row r="2" spans="1:6" ht="35.1" customHeight="1">
      <c r="A2" s="14"/>
      <c r="B2" s="14"/>
      <c r="C2" s="14"/>
      <c r="D2" s="14"/>
      <c r="E2" s="193"/>
    </row>
    <row r="3" spans="1:6" ht="35.1" customHeight="1">
      <c r="A3" s="14"/>
      <c r="B3" s="14"/>
      <c r="C3" s="14"/>
      <c r="D3" s="14"/>
      <c r="E3" s="193"/>
    </row>
    <row r="4" spans="1:6" ht="35.1" customHeight="1">
      <c r="A4" s="786"/>
      <c r="B4" s="786"/>
      <c r="C4" s="786"/>
      <c r="D4" s="786"/>
      <c r="E4" s="786"/>
    </row>
    <row r="5" spans="1:6" ht="35.1" customHeight="1">
      <c r="A5" s="787"/>
      <c r="B5" s="787"/>
      <c r="C5" s="787"/>
      <c r="D5" s="787"/>
      <c r="E5" s="787"/>
    </row>
    <row r="6" spans="1:6" ht="35.1" customHeight="1">
      <c r="A6" s="107"/>
      <c r="B6" s="107"/>
      <c r="C6" s="107"/>
      <c r="D6" s="107"/>
      <c r="E6" s="194"/>
    </row>
    <row r="7" spans="1:6" ht="35.1" customHeight="1">
      <c r="A7" s="788"/>
      <c r="B7" s="788"/>
      <c r="C7" s="788"/>
      <c r="D7" s="788"/>
      <c r="E7" s="788"/>
    </row>
    <row r="8" spans="1:6" ht="35.1" customHeight="1" thickBot="1">
      <c r="A8" s="187"/>
      <c r="B8" s="188"/>
      <c r="C8" s="188"/>
      <c r="D8" s="187"/>
      <c r="E8" s="195"/>
    </row>
    <row r="9" spans="1:6" s="240" customFormat="1" ht="35.1" customHeight="1" thickTop="1">
      <c r="A9" s="8"/>
      <c r="B9" s="414"/>
      <c r="C9" s="414"/>
      <c r="D9" s="8"/>
      <c r="E9" s="196"/>
    </row>
    <row r="10" spans="1:6" s="240" customFormat="1" ht="35.1" customHeight="1">
      <c r="A10" s="8"/>
      <c r="B10" s="414"/>
      <c r="C10" s="414"/>
      <c r="D10" s="8"/>
      <c r="E10" s="196"/>
    </row>
    <row r="11" spans="1:6" s="240" customFormat="1" ht="35.1" customHeight="1">
      <c r="A11" s="8"/>
      <c r="B11" s="414"/>
      <c r="C11" s="414"/>
      <c r="D11" s="8"/>
      <c r="E11" s="196"/>
    </row>
    <row r="12" spans="1:6" ht="35.1" customHeight="1">
      <c r="A12" s="8"/>
      <c r="B12" s="414"/>
      <c r="C12" s="414"/>
      <c r="D12" s="8"/>
      <c r="E12" s="196"/>
      <c r="F12" s="240"/>
    </row>
    <row r="13" spans="1:6" ht="35.1" customHeight="1">
      <c r="A13" s="789" t="s">
        <v>296</v>
      </c>
      <c r="B13" s="789"/>
      <c r="C13" s="789"/>
      <c r="D13" s="789"/>
      <c r="E13" s="789"/>
      <c r="F13" s="240"/>
    </row>
    <row r="14" spans="1:6" ht="35.1" customHeight="1">
      <c r="A14" s="417"/>
      <c r="B14" s="417"/>
      <c r="C14" s="417"/>
      <c r="D14" s="417"/>
      <c r="E14" s="417"/>
      <c r="F14" s="240"/>
    </row>
    <row r="15" spans="1:6" ht="45">
      <c r="A15" s="418" t="s">
        <v>26</v>
      </c>
      <c r="B15" s="418" t="s">
        <v>30</v>
      </c>
      <c r="C15" s="418" t="s">
        <v>80</v>
      </c>
      <c r="D15" s="418" t="s">
        <v>81</v>
      </c>
      <c r="E15" s="418" t="s">
        <v>85</v>
      </c>
      <c r="F15" s="240"/>
    </row>
    <row r="16" spans="1:6" ht="45">
      <c r="A16" s="418">
        <v>1</v>
      </c>
      <c r="B16" s="419" t="str">
        <f>'Name List'!B9</f>
        <v>MEN'S EPEE</v>
      </c>
      <c r="C16" s="419" t="s">
        <v>82</v>
      </c>
      <c r="D16" s="419" t="s">
        <v>186</v>
      </c>
      <c r="E16" s="420" t="s">
        <v>148</v>
      </c>
      <c r="F16" s="240"/>
    </row>
    <row r="17" spans="1:6" ht="35.1" customHeight="1">
      <c r="A17" s="418"/>
      <c r="B17" s="419"/>
      <c r="C17" s="419" t="s">
        <v>83</v>
      </c>
      <c r="D17" s="419" t="s">
        <v>187</v>
      </c>
      <c r="E17" s="420" t="s">
        <v>188</v>
      </c>
      <c r="F17" s="240"/>
    </row>
    <row r="18" spans="1:6" ht="35.1" customHeight="1">
      <c r="A18" s="418"/>
      <c r="B18" s="419"/>
      <c r="C18" s="419" t="s">
        <v>84</v>
      </c>
      <c r="D18" s="419" t="s">
        <v>189</v>
      </c>
      <c r="E18" s="420" t="s">
        <v>143</v>
      </c>
      <c r="F18" s="240"/>
    </row>
    <row r="19" spans="1:6" ht="35.1" customHeight="1">
      <c r="A19" s="418"/>
      <c r="B19" s="419"/>
      <c r="C19" s="419" t="s">
        <v>84</v>
      </c>
      <c r="D19" s="419" t="s">
        <v>190</v>
      </c>
      <c r="E19" s="420" t="s">
        <v>147</v>
      </c>
      <c r="F19" s="240"/>
    </row>
    <row r="20" spans="1:6" ht="35.1" customHeight="1">
      <c r="A20" s="418"/>
      <c r="B20" s="419"/>
      <c r="C20" s="419"/>
      <c r="D20" s="421"/>
      <c r="E20" s="422"/>
      <c r="F20" s="240"/>
    </row>
    <row r="21" spans="1:6" s="240" customFormat="1" ht="35.1" customHeight="1">
      <c r="A21" s="418"/>
      <c r="B21" s="419"/>
      <c r="C21" s="419"/>
      <c r="D21" s="572"/>
      <c r="E21" s="422"/>
    </row>
    <row r="22" spans="1:6" s="240" customFormat="1" ht="35.1" customHeight="1">
      <c r="A22" s="418"/>
      <c r="B22" s="419"/>
      <c r="C22" s="419"/>
      <c r="D22" s="572"/>
      <c r="E22" s="422"/>
    </row>
    <row r="23" spans="1:6" s="240" customFormat="1" ht="35.1" customHeight="1">
      <c r="A23" s="418"/>
      <c r="B23" s="419"/>
      <c r="C23" s="419"/>
      <c r="D23" s="572"/>
      <c r="E23" s="422"/>
    </row>
    <row r="24" spans="1:6" s="240" customFormat="1" ht="35.1" customHeight="1">
      <c r="A24" s="418"/>
      <c r="B24" s="419"/>
      <c r="C24" s="419"/>
      <c r="D24" s="572"/>
      <c r="E24" s="422"/>
    </row>
    <row r="25" spans="1:6" s="240" customFormat="1" ht="35.1" customHeight="1">
      <c r="A25" s="418"/>
      <c r="B25" s="419"/>
      <c r="C25" s="419"/>
      <c r="D25" s="572"/>
      <c r="E25" s="422"/>
    </row>
    <row r="26" spans="1:6" s="240" customFormat="1" ht="35.1" customHeight="1">
      <c r="A26" s="418"/>
      <c r="B26" s="419"/>
      <c r="C26" s="419"/>
      <c r="D26" s="572"/>
      <c r="E26" s="422"/>
    </row>
    <row r="27" spans="1:6" s="240" customFormat="1" ht="35.1" customHeight="1">
      <c r="A27" s="418"/>
      <c r="B27" s="419"/>
      <c r="C27" s="419"/>
      <c r="D27" s="572"/>
      <c r="E27" s="422"/>
    </row>
    <row r="28" spans="1:6" s="240" customFormat="1" ht="35.1" customHeight="1">
      <c r="A28" s="418"/>
      <c r="B28" s="419"/>
      <c r="C28" s="419"/>
      <c r="D28" s="572"/>
      <c r="E28" s="422"/>
    </row>
    <row r="29" spans="1:6" s="240" customFormat="1" ht="35.1" customHeight="1">
      <c r="A29" s="418"/>
      <c r="B29" s="419"/>
      <c r="C29" s="419"/>
      <c r="D29" s="572"/>
      <c r="E29" s="422"/>
    </row>
    <row r="30" spans="1:6" s="240" customFormat="1" ht="35.1" customHeight="1">
      <c r="A30" s="418"/>
      <c r="B30" s="419"/>
      <c r="C30" s="419"/>
      <c r="D30" s="572"/>
      <c r="E30" s="422"/>
    </row>
    <row r="31" spans="1:6" s="240" customFormat="1" ht="35.1" customHeight="1">
      <c r="A31" s="436"/>
      <c r="B31" s="437"/>
      <c r="C31" s="437"/>
      <c r="D31" s="438"/>
      <c r="E31" s="439"/>
    </row>
    <row r="32" spans="1:6" s="240" customFormat="1" ht="35.1" customHeight="1">
      <c r="A32" s="436"/>
      <c r="B32" s="437"/>
      <c r="C32" s="437"/>
      <c r="D32" s="438"/>
      <c r="E32" s="439"/>
    </row>
    <row r="33" spans="1:6" s="240" customFormat="1" ht="35.1" customHeight="1">
      <c r="A33" s="436"/>
      <c r="B33" s="437"/>
      <c r="C33" s="437"/>
      <c r="D33" s="438"/>
      <c r="E33" s="439"/>
    </row>
    <row r="34" spans="1:6" s="240" customFormat="1" ht="35.1" customHeight="1">
      <c r="A34" s="436"/>
      <c r="B34" s="437"/>
      <c r="C34" s="437"/>
      <c r="D34" s="438"/>
      <c r="E34" s="439"/>
    </row>
    <row r="35" spans="1:6" s="240" customFormat="1" ht="35.1" customHeight="1">
      <c r="A35" s="436"/>
      <c r="B35" s="437"/>
      <c r="C35" s="437"/>
      <c r="D35" s="438"/>
      <c r="E35" s="439"/>
    </row>
    <row r="36" spans="1:6" s="240" customFormat="1" ht="35.1" customHeight="1">
      <c r="A36" s="436"/>
      <c r="B36" s="437"/>
      <c r="C36" s="437"/>
      <c r="D36" s="438"/>
      <c r="E36" s="439"/>
    </row>
    <row r="37" spans="1:6" s="240" customFormat="1" ht="35.1" customHeight="1">
      <c r="A37" s="436"/>
      <c r="B37" s="437"/>
      <c r="C37" s="437"/>
      <c r="D37" s="438"/>
      <c r="E37" s="439"/>
    </row>
    <row r="38" spans="1:6" s="240" customFormat="1" ht="35.1" customHeight="1">
      <c r="A38" s="436"/>
      <c r="B38" s="437"/>
      <c r="C38" s="437"/>
      <c r="D38" s="438"/>
      <c r="E38" s="439"/>
    </row>
    <row r="39" spans="1:6" s="240" customFormat="1" ht="35.1" customHeight="1">
      <c r="A39" s="436"/>
      <c r="B39" s="437"/>
      <c r="C39" s="437"/>
      <c r="D39" s="438"/>
      <c r="E39" s="439"/>
    </row>
    <row r="40" spans="1:6" s="240" customFormat="1" ht="35.1" customHeight="1">
      <c r="A40" s="436"/>
      <c r="B40" s="437"/>
      <c r="C40" s="437"/>
      <c r="D40" s="438"/>
      <c r="E40" s="439"/>
    </row>
    <row r="41" spans="1:6" s="240" customFormat="1" ht="35.1" customHeight="1">
      <c r="B41" s="13"/>
      <c r="C41" s="13"/>
      <c r="E41" s="18"/>
    </row>
    <row r="42" spans="1:6" s="240" customFormat="1" ht="35.1" customHeight="1">
      <c r="A42" s="785"/>
      <c r="B42" s="785"/>
      <c r="C42" s="785"/>
      <c r="D42" s="785"/>
      <c r="E42" s="785"/>
    </row>
    <row r="43" spans="1:6" s="240" customFormat="1" ht="35.1" customHeight="1">
      <c r="A43" s="415"/>
      <c r="B43" s="415"/>
      <c r="C43" s="415"/>
      <c r="D43" s="415"/>
      <c r="E43" s="415"/>
    </row>
    <row r="44" spans="1:6" s="240" customFormat="1" ht="35.1" customHeight="1">
      <c r="A44" s="415"/>
      <c r="B44" s="415"/>
      <c r="C44" s="415"/>
      <c r="D44" s="415"/>
      <c r="E44" s="415"/>
    </row>
    <row r="45" spans="1:6" s="240" customFormat="1" ht="35.1" customHeight="1">
      <c r="A45" s="786"/>
      <c r="B45" s="786"/>
      <c r="C45" s="786"/>
      <c r="D45" s="786"/>
      <c r="E45" s="786"/>
    </row>
    <row r="46" spans="1:6" s="240" customFormat="1" ht="35.1" customHeight="1">
      <c r="A46" s="787"/>
      <c r="B46" s="787"/>
      <c r="C46" s="787"/>
      <c r="D46" s="787"/>
      <c r="E46" s="787"/>
    </row>
    <row r="47" spans="1:6" ht="35.1" customHeight="1">
      <c r="A47" s="416"/>
      <c r="B47" s="416"/>
      <c r="C47" s="416"/>
      <c r="D47" s="416"/>
      <c r="E47" s="416"/>
      <c r="F47" s="240"/>
    </row>
    <row r="48" spans="1:6" ht="35.1" customHeight="1">
      <c r="A48" s="788"/>
      <c r="B48" s="788"/>
      <c r="C48" s="788"/>
      <c r="D48" s="788"/>
      <c r="E48" s="788"/>
      <c r="F48" s="240"/>
    </row>
    <row r="49" spans="1:6" ht="35.1" customHeight="1" thickBot="1">
      <c r="A49" s="187"/>
      <c r="B49" s="188"/>
      <c r="C49" s="188"/>
      <c r="D49" s="187"/>
      <c r="E49" s="195"/>
      <c r="F49" s="240"/>
    </row>
    <row r="50" spans="1:6" s="240" customFormat="1" ht="35.1" customHeight="1" thickTop="1">
      <c r="A50" s="8"/>
      <c r="B50" s="414"/>
      <c r="C50" s="414"/>
      <c r="D50" s="8"/>
      <c r="E50" s="196"/>
    </row>
    <row r="51" spans="1:6" s="240" customFormat="1" ht="35.1" customHeight="1">
      <c r="A51" s="8"/>
      <c r="B51" s="414"/>
      <c r="C51" s="414"/>
      <c r="D51" s="8"/>
      <c r="E51" s="196"/>
    </row>
    <row r="52" spans="1:6" s="240" customFormat="1" ht="35.1" customHeight="1">
      <c r="A52" s="8"/>
      <c r="B52" s="414"/>
      <c r="C52" s="414"/>
      <c r="D52" s="8"/>
      <c r="E52" s="196"/>
    </row>
    <row r="53" spans="1:6" s="240" customFormat="1" ht="35.1" customHeight="1">
      <c r="A53" s="8"/>
      <c r="B53" s="414"/>
      <c r="C53" s="414"/>
      <c r="D53" s="8"/>
      <c r="E53" s="196"/>
    </row>
    <row r="54" spans="1:6" s="240" customFormat="1" ht="35.1" customHeight="1">
      <c r="A54" s="8"/>
      <c r="B54" s="414"/>
      <c r="C54" s="414"/>
      <c r="D54" s="8"/>
      <c r="E54" s="196"/>
    </row>
    <row r="55" spans="1:6" s="240" customFormat="1" ht="35.1" customHeight="1">
      <c r="A55" s="8"/>
      <c r="B55" s="414"/>
      <c r="C55" s="414"/>
      <c r="D55" s="8"/>
      <c r="E55" s="196"/>
    </row>
    <row r="56" spans="1:6" s="240" customFormat="1" ht="35.1" customHeight="1">
      <c r="A56" s="8"/>
      <c r="B56" s="414"/>
      <c r="C56" s="414"/>
      <c r="D56" s="8"/>
      <c r="E56" s="196"/>
    </row>
    <row r="57" spans="1:6" s="240" customFormat="1" ht="35.1" customHeight="1">
      <c r="A57" s="8"/>
      <c r="B57" s="414"/>
      <c r="C57" s="414"/>
      <c r="D57" s="8"/>
      <c r="E57" s="196"/>
    </row>
    <row r="58" spans="1:6" s="240" customFormat="1" ht="35.1" customHeight="1">
      <c r="A58" s="8"/>
      <c r="B58" s="414"/>
      <c r="C58" s="414"/>
      <c r="D58" s="8"/>
      <c r="E58" s="196"/>
    </row>
    <row r="59" spans="1:6" ht="35.1" customHeight="1">
      <c r="A59" s="8"/>
      <c r="B59" s="414"/>
      <c r="C59" s="414"/>
      <c r="D59" s="8"/>
      <c r="E59" s="196"/>
      <c r="F59" s="240"/>
    </row>
    <row r="60" spans="1:6" ht="35.1" customHeight="1">
      <c r="A60" s="789" t="s">
        <v>115</v>
      </c>
      <c r="B60" s="789"/>
      <c r="C60" s="789"/>
      <c r="D60" s="789"/>
      <c r="E60" s="789"/>
      <c r="F60" s="240"/>
    </row>
    <row r="61" spans="1:6" ht="35.1" customHeight="1">
      <c r="A61" s="417"/>
      <c r="B61" s="417"/>
      <c r="C61" s="417"/>
      <c r="D61" s="417"/>
      <c r="E61" s="417"/>
      <c r="F61" s="240"/>
    </row>
    <row r="62" spans="1:6" ht="35.1" customHeight="1">
      <c r="A62" s="423" t="s">
        <v>26</v>
      </c>
      <c r="B62" s="423" t="s">
        <v>30</v>
      </c>
      <c r="C62" s="423" t="s">
        <v>80</v>
      </c>
      <c r="D62" s="423" t="s">
        <v>81</v>
      </c>
      <c r="E62" s="423" t="s">
        <v>85</v>
      </c>
      <c r="F62" s="240"/>
    </row>
    <row r="63" spans="1:6" ht="35.1" customHeight="1">
      <c r="A63" s="423">
        <v>5</v>
      </c>
      <c r="B63" s="424" t="s">
        <v>198</v>
      </c>
      <c r="C63" s="425" t="s">
        <v>82</v>
      </c>
      <c r="D63" s="425" t="s">
        <v>180</v>
      </c>
      <c r="E63" s="275" t="s">
        <v>188</v>
      </c>
      <c r="F63" s="240"/>
    </row>
    <row r="64" spans="1:6" ht="35.1" customHeight="1">
      <c r="A64" s="423"/>
      <c r="B64" s="425"/>
      <c r="C64" s="425"/>
      <c r="D64" s="425" t="s">
        <v>178</v>
      </c>
      <c r="E64" s="275"/>
      <c r="F64" s="240"/>
    </row>
    <row r="65" spans="1:6" ht="35.1" customHeight="1">
      <c r="A65" s="423"/>
      <c r="B65" s="425"/>
      <c r="C65" s="425"/>
      <c r="D65" s="425" t="s">
        <v>179</v>
      </c>
      <c r="E65" s="275"/>
      <c r="F65" s="240"/>
    </row>
    <row r="66" spans="1:6" ht="35.1" customHeight="1">
      <c r="A66" s="423"/>
      <c r="B66" s="425"/>
      <c r="C66" s="425"/>
      <c r="D66" s="425" t="s">
        <v>181</v>
      </c>
      <c r="E66" s="275"/>
      <c r="F66" s="240"/>
    </row>
    <row r="67" spans="1:6" ht="35.1" customHeight="1">
      <c r="A67" s="423"/>
      <c r="B67" s="425"/>
      <c r="C67" s="425" t="s">
        <v>83</v>
      </c>
      <c r="D67" s="425" t="s">
        <v>182</v>
      </c>
      <c r="E67" s="275" t="s">
        <v>199</v>
      </c>
      <c r="F67" s="240"/>
    </row>
    <row r="68" spans="1:6" ht="35.1" customHeight="1">
      <c r="A68" s="423"/>
      <c r="B68" s="425"/>
      <c r="C68" s="425"/>
      <c r="D68" s="425" t="s">
        <v>184</v>
      </c>
      <c r="E68" s="275"/>
      <c r="F68" s="240"/>
    </row>
    <row r="69" spans="1:6" ht="35.1" customHeight="1">
      <c r="A69" s="423"/>
      <c r="B69" s="425"/>
      <c r="C69" s="425"/>
      <c r="D69" s="425" t="s">
        <v>183</v>
      </c>
      <c r="E69" s="275"/>
      <c r="F69" s="240"/>
    </row>
    <row r="70" spans="1:6" ht="35.1" customHeight="1">
      <c r="A70" s="423"/>
      <c r="B70" s="425"/>
      <c r="C70" s="425"/>
      <c r="D70" s="275"/>
      <c r="E70" s="275"/>
      <c r="F70" s="240"/>
    </row>
    <row r="71" spans="1:6" ht="35.1" customHeight="1">
      <c r="A71" s="423"/>
      <c r="B71" s="425"/>
      <c r="C71" s="425" t="s">
        <v>84</v>
      </c>
      <c r="D71" s="425" t="s">
        <v>173</v>
      </c>
      <c r="E71" s="275" t="s">
        <v>148</v>
      </c>
      <c r="F71" s="240"/>
    </row>
    <row r="72" spans="1:6" ht="35.1" customHeight="1">
      <c r="A72" s="423"/>
      <c r="B72" s="425"/>
      <c r="C72" s="425"/>
      <c r="D72" s="425" t="s">
        <v>172</v>
      </c>
      <c r="E72" s="275"/>
      <c r="F72" s="240"/>
    </row>
    <row r="73" spans="1:6" ht="35.1" customHeight="1">
      <c r="A73" s="423"/>
      <c r="B73" s="425"/>
      <c r="C73" s="425"/>
      <c r="D73" s="425" t="s">
        <v>174</v>
      </c>
      <c r="E73" s="275"/>
      <c r="F73" s="240"/>
    </row>
    <row r="74" spans="1:6" ht="35.1" customHeight="1">
      <c r="A74" s="423"/>
      <c r="B74" s="425"/>
      <c r="C74" s="425"/>
      <c r="D74" s="275"/>
      <c r="E74" s="275"/>
      <c r="F74" s="240"/>
    </row>
    <row r="75" spans="1:6" ht="35.1" customHeight="1">
      <c r="A75" s="423"/>
      <c r="B75" s="425"/>
      <c r="C75" s="425" t="s">
        <v>84</v>
      </c>
      <c r="D75" s="425" t="s">
        <v>176</v>
      </c>
      <c r="E75" s="275" t="s">
        <v>149</v>
      </c>
      <c r="F75" s="240"/>
    </row>
    <row r="76" spans="1:6" ht="35.1" customHeight="1">
      <c r="A76" s="423"/>
      <c r="B76" s="425"/>
      <c r="C76" s="425"/>
      <c r="D76" s="425" t="s">
        <v>175</v>
      </c>
      <c r="E76" s="275"/>
      <c r="F76" s="240"/>
    </row>
    <row r="77" spans="1:6" ht="35.1" customHeight="1">
      <c r="A77" s="423"/>
      <c r="B77" s="425"/>
      <c r="C77" s="425"/>
      <c r="D77" s="425" t="s">
        <v>177</v>
      </c>
      <c r="E77" s="275"/>
      <c r="F77" s="240"/>
    </row>
    <row r="78" spans="1:6" ht="35.1" customHeight="1">
      <c r="A78" s="423"/>
      <c r="B78" s="425"/>
      <c r="C78" s="425"/>
      <c r="D78" s="425"/>
      <c r="E78" s="275"/>
      <c r="F78" s="240"/>
    </row>
    <row r="79" spans="1:6" ht="35.1" customHeight="1">
      <c r="A79" s="426"/>
      <c r="B79" s="427"/>
      <c r="C79" s="427"/>
      <c r="D79" s="428"/>
      <c r="E79" s="429"/>
      <c r="F79" s="240"/>
    </row>
    <row r="80" spans="1:6" ht="35.1" customHeight="1">
      <c r="A80" s="423">
        <v>6</v>
      </c>
      <c r="B80" s="424" t="s">
        <v>200</v>
      </c>
      <c r="C80" s="425" t="s">
        <v>82</v>
      </c>
      <c r="D80" s="425" t="s">
        <v>193</v>
      </c>
      <c r="E80" s="275" t="s">
        <v>148</v>
      </c>
      <c r="F80" s="240"/>
    </row>
    <row r="81" spans="1:6" ht="35.1" customHeight="1">
      <c r="A81" s="423"/>
      <c r="B81" s="425"/>
      <c r="C81" s="425"/>
      <c r="D81" s="425" t="s">
        <v>194</v>
      </c>
      <c r="E81" s="275"/>
      <c r="F81" s="240"/>
    </row>
    <row r="82" spans="1:6" ht="35.1" customHeight="1">
      <c r="A82" s="423"/>
      <c r="B82" s="425"/>
      <c r="C82" s="425"/>
      <c r="D82" s="425" t="s">
        <v>196</v>
      </c>
      <c r="E82" s="275"/>
      <c r="F82" s="240"/>
    </row>
    <row r="83" spans="1:6" ht="35.1" customHeight="1">
      <c r="A83" s="423"/>
      <c r="B83" s="425"/>
      <c r="C83" s="425"/>
      <c r="D83" s="425" t="s">
        <v>252</v>
      </c>
      <c r="E83" s="275"/>
      <c r="F83" s="240"/>
    </row>
    <row r="84" spans="1:6" ht="35.1" customHeight="1">
      <c r="A84" s="423"/>
      <c r="B84" s="425"/>
      <c r="C84" s="425" t="s">
        <v>83</v>
      </c>
      <c r="D84" s="424" t="s">
        <v>195</v>
      </c>
      <c r="E84" s="275" t="s">
        <v>201</v>
      </c>
      <c r="F84" s="240"/>
    </row>
    <row r="85" spans="1:6" ht="35.1" customHeight="1">
      <c r="A85" s="423"/>
      <c r="B85" s="425"/>
      <c r="C85" s="425"/>
      <c r="D85" s="424" t="s">
        <v>253</v>
      </c>
      <c r="E85" s="275"/>
      <c r="F85" s="240"/>
    </row>
    <row r="86" spans="1:6" ht="35.1" customHeight="1">
      <c r="A86" s="423"/>
      <c r="B86" s="425"/>
      <c r="C86" s="425"/>
      <c r="D86" s="424" t="s">
        <v>254</v>
      </c>
      <c r="E86" s="275"/>
      <c r="F86" s="240"/>
    </row>
    <row r="87" spans="1:6" ht="35.1" customHeight="1">
      <c r="A87" s="423"/>
      <c r="B87" s="425"/>
      <c r="C87" s="425"/>
      <c r="D87" s="424" t="s">
        <v>255</v>
      </c>
      <c r="E87" s="275"/>
      <c r="F87" s="240"/>
    </row>
    <row r="88" spans="1:6" ht="35.1" customHeight="1">
      <c r="A88" s="423"/>
      <c r="B88" s="425"/>
      <c r="C88" s="425" t="s">
        <v>84</v>
      </c>
      <c r="D88" s="425" t="s">
        <v>202</v>
      </c>
      <c r="E88" s="275" t="s">
        <v>143</v>
      </c>
      <c r="F88" s="240"/>
    </row>
    <row r="89" spans="1:6" ht="35.1" customHeight="1">
      <c r="A89" s="423"/>
      <c r="B89" s="425"/>
      <c r="C89" s="425"/>
      <c r="D89" s="425" t="s">
        <v>203</v>
      </c>
      <c r="E89" s="275"/>
      <c r="F89" s="240"/>
    </row>
    <row r="90" spans="1:6" ht="35.1" customHeight="1">
      <c r="A90" s="423"/>
      <c r="B90" s="425"/>
      <c r="C90" s="425"/>
      <c r="D90" s="425" t="s">
        <v>204</v>
      </c>
      <c r="E90" s="275"/>
      <c r="F90" s="240"/>
    </row>
    <row r="91" spans="1:6" ht="35.1" customHeight="1">
      <c r="A91" s="423"/>
      <c r="B91" s="425"/>
      <c r="C91" s="425"/>
      <c r="D91" s="275"/>
      <c r="E91" s="275"/>
      <c r="F91" s="240"/>
    </row>
    <row r="92" spans="1:6" ht="35.1" customHeight="1">
      <c r="A92" s="423"/>
      <c r="B92" s="425"/>
      <c r="C92" s="425" t="s">
        <v>84</v>
      </c>
      <c r="D92" s="425" t="s">
        <v>205</v>
      </c>
      <c r="E92" s="275" t="s">
        <v>153</v>
      </c>
      <c r="F92" s="240"/>
    </row>
    <row r="93" spans="1:6" ht="35.1" customHeight="1">
      <c r="A93" s="423"/>
      <c r="B93" s="425"/>
      <c r="C93" s="425"/>
      <c r="D93" s="425" t="s">
        <v>206</v>
      </c>
      <c r="E93" s="275"/>
      <c r="F93" s="240"/>
    </row>
    <row r="94" spans="1:6" ht="35.1" customHeight="1">
      <c r="A94" s="423"/>
      <c r="B94" s="425"/>
      <c r="C94" s="425"/>
      <c r="D94" s="425" t="s">
        <v>207</v>
      </c>
      <c r="E94" s="275"/>
      <c r="F94" s="240"/>
    </row>
    <row r="95" spans="1:6" ht="35.1" customHeight="1">
      <c r="A95" s="423"/>
      <c r="B95" s="425"/>
      <c r="C95" s="425"/>
      <c r="D95" s="275"/>
      <c r="E95" s="275"/>
      <c r="F95" s="240"/>
    </row>
    <row r="96" spans="1:6" s="240" customFormat="1" ht="35.1" customHeight="1">
      <c r="A96" s="440"/>
      <c r="B96" s="441"/>
      <c r="C96" s="441"/>
      <c r="D96" s="442"/>
      <c r="E96" s="442"/>
      <c r="F96" s="8"/>
    </row>
    <row r="97" spans="1:6" s="240" customFormat="1" ht="35.1" customHeight="1">
      <c r="A97" s="440"/>
      <c r="B97" s="441"/>
      <c r="C97" s="441"/>
      <c r="D97" s="442"/>
      <c r="E97" s="442"/>
      <c r="F97" s="8"/>
    </row>
    <row r="98" spans="1:6" s="240" customFormat="1" ht="35.1" customHeight="1">
      <c r="A98" s="440"/>
      <c r="B98" s="441"/>
      <c r="C98" s="441"/>
      <c r="D98" s="442"/>
      <c r="E98" s="442"/>
      <c r="F98" s="8"/>
    </row>
    <row r="99" spans="1:6" s="240" customFormat="1" ht="35.1" customHeight="1">
      <c r="A99" s="440"/>
      <c r="B99" s="441"/>
      <c r="C99" s="441"/>
      <c r="D99" s="442"/>
      <c r="E99" s="442"/>
      <c r="F99" s="8"/>
    </row>
    <row r="100" spans="1:6" s="240" customFormat="1" ht="35.1" customHeight="1">
      <c r="A100" s="440"/>
      <c r="B100" s="441"/>
      <c r="C100" s="441"/>
      <c r="D100" s="442"/>
      <c r="E100" s="442"/>
      <c r="F100" s="8"/>
    </row>
    <row r="101" spans="1:6" s="240" customFormat="1" ht="35.1" customHeight="1">
      <c r="A101" s="440"/>
      <c r="B101" s="441"/>
      <c r="C101" s="441"/>
      <c r="D101" s="442"/>
      <c r="E101" s="442"/>
      <c r="F101" s="8"/>
    </row>
    <row r="102" spans="1:6" s="240" customFormat="1" ht="35.1" customHeight="1">
      <c r="A102" s="440"/>
      <c r="B102" s="441"/>
      <c r="C102" s="441"/>
      <c r="D102" s="442"/>
      <c r="E102" s="442"/>
      <c r="F102" s="8"/>
    </row>
    <row r="103" spans="1:6" s="240" customFormat="1" ht="35.1" customHeight="1">
      <c r="A103" s="440"/>
      <c r="B103" s="441"/>
      <c r="C103" s="441"/>
      <c r="D103" s="442"/>
      <c r="E103" s="442"/>
      <c r="F103" s="8"/>
    </row>
    <row r="104" spans="1:6" s="240" customFormat="1" ht="35.1" customHeight="1">
      <c r="A104" s="440"/>
      <c r="B104" s="441"/>
      <c r="C104" s="441"/>
      <c r="D104" s="442"/>
      <c r="E104" s="442"/>
      <c r="F104" s="8"/>
    </row>
    <row r="105" spans="1:6" s="240" customFormat="1" ht="35.1" customHeight="1">
      <c r="A105" s="440"/>
      <c r="B105" s="441"/>
      <c r="C105" s="441"/>
      <c r="D105" s="442"/>
      <c r="E105" s="442"/>
      <c r="F105" s="8"/>
    </row>
    <row r="106" spans="1:6" s="240" customFormat="1" ht="35.1" customHeight="1">
      <c r="A106" s="440"/>
      <c r="B106" s="441"/>
      <c r="C106" s="441"/>
      <c r="D106" s="442"/>
      <c r="E106" s="442"/>
      <c r="F106" s="8"/>
    </row>
    <row r="107" spans="1:6" s="240" customFormat="1" ht="35.1" customHeight="1">
      <c r="A107" s="440"/>
      <c r="B107" s="441"/>
      <c r="C107" s="441"/>
      <c r="D107" s="442"/>
      <c r="E107" s="442"/>
      <c r="F107" s="8"/>
    </row>
    <row r="108" spans="1:6" s="240" customFormat="1" ht="35.1" customHeight="1">
      <c r="A108" s="440"/>
      <c r="B108" s="441"/>
      <c r="C108" s="441"/>
      <c r="D108" s="442"/>
      <c r="E108" s="442"/>
      <c r="F108" s="8"/>
    </row>
    <row r="109" spans="1:6" s="240" customFormat="1" ht="35.1" customHeight="1">
      <c r="A109" s="440"/>
      <c r="B109" s="441"/>
      <c r="C109" s="441"/>
      <c r="D109" s="442"/>
      <c r="E109" s="442"/>
      <c r="F109" s="8"/>
    </row>
    <row r="110" spans="1:6" s="240" customFormat="1" ht="35.1" customHeight="1">
      <c r="A110" s="440"/>
      <c r="B110" s="441"/>
      <c r="C110" s="441"/>
      <c r="D110" s="442"/>
      <c r="E110" s="442"/>
      <c r="F110" s="8"/>
    </row>
    <row r="111" spans="1:6" ht="35.1" customHeight="1">
      <c r="A111" s="440"/>
      <c r="B111" s="441"/>
      <c r="C111" s="441"/>
      <c r="D111" s="443"/>
      <c r="E111" s="444"/>
      <c r="F111" s="240"/>
    </row>
    <row r="112" spans="1:6" ht="35.1" customHeight="1">
      <c r="A112" s="785"/>
      <c r="B112" s="785"/>
      <c r="C112" s="785"/>
      <c r="D112" s="785"/>
      <c r="E112" s="785"/>
      <c r="F112" s="240"/>
    </row>
    <row r="113" spans="1:6" ht="35.1" customHeight="1">
      <c r="A113" s="415"/>
      <c r="B113" s="415"/>
      <c r="C113" s="415"/>
      <c r="D113" s="415"/>
      <c r="E113" s="415"/>
      <c r="F113" s="240"/>
    </row>
    <row r="114" spans="1:6" ht="35.1" customHeight="1">
      <c r="A114" s="415"/>
      <c r="B114" s="415"/>
      <c r="C114" s="415"/>
      <c r="D114" s="415"/>
      <c r="E114" s="415"/>
      <c r="F114" s="240"/>
    </row>
    <row r="115" spans="1:6" ht="35.1" customHeight="1">
      <c r="A115" s="786"/>
      <c r="B115" s="786"/>
      <c r="C115" s="786"/>
      <c r="D115" s="786"/>
      <c r="E115" s="786"/>
      <c r="F115" s="240"/>
    </row>
    <row r="116" spans="1:6" ht="35.1" customHeight="1">
      <c r="A116" s="787"/>
      <c r="B116" s="787"/>
      <c r="C116" s="787"/>
      <c r="D116" s="787"/>
      <c r="E116" s="787"/>
      <c r="F116" s="240"/>
    </row>
    <row r="117" spans="1:6" ht="35.1" customHeight="1">
      <c r="A117" s="416"/>
      <c r="B117" s="416"/>
      <c r="C117" s="416"/>
      <c r="D117" s="416"/>
      <c r="E117" s="416"/>
      <c r="F117" s="240"/>
    </row>
    <row r="118" spans="1:6" ht="35.1" customHeight="1">
      <c r="A118" s="788"/>
      <c r="B118" s="788"/>
      <c r="C118" s="788"/>
      <c r="D118" s="788"/>
      <c r="E118" s="788"/>
      <c r="F118" s="240"/>
    </row>
    <row r="119" spans="1:6" ht="35.1" customHeight="1" thickBot="1">
      <c r="A119" s="187"/>
      <c r="B119" s="188"/>
      <c r="C119" s="188"/>
      <c r="D119" s="187"/>
      <c r="E119" s="195"/>
      <c r="F119" s="240"/>
    </row>
    <row r="120" spans="1:6" s="240" customFormat="1" ht="35.1" customHeight="1" thickTop="1">
      <c r="A120" s="8"/>
      <c r="B120" s="414"/>
      <c r="C120" s="414"/>
      <c r="D120" s="8"/>
      <c r="E120" s="196"/>
    </row>
    <row r="121" spans="1:6" s="240" customFormat="1" ht="35.1" customHeight="1">
      <c r="A121" s="8"/>
      <c r="B121" s="414"/>
      <c r="C121" s="414"/>
      <c r="D121" s="8"/>
      <c r="E121" s="196"/>
    </row>
    <row r="122" spans="1:6" s="240" customFormat="1" ht="35.1" customHeight="1">
      <c r="A122" s="8"/>
      <c r="B122" s="414"/>
      <c r="C122" s="414"/>
      <c r="D122" s="8"/>
      <c r="E122" s="196"/>
    </row>
    <row r="123" spans="1:6" s="240" customFormat="1" ht="35.1" customHeight="1">
      <c r="A123" s="8"/>
      <c r="B123" s="414"/>
      <c r="C123" s="414"/>
      <c r="D123" s="8"/>
      <c r="E123" s="196"/>
    </row>
    <row r="124" spans="1:6" s="240" customFormat="1" ht="35.1" customHeight="1">
      <c r="A124" s="8"/>
      <c r="B124" s="414"/>
      <c r="C124" s="414"/>
      <c r="D124" s="8"/>
      <c r="E124" s="196"/>
    </row>
    <row r="125" spans="1:6" s="240" customFormat="1" ht="35.1" customHeight="1">
      <c r="A125" s="8"/>
      <c r="B125" s="414"/>
      <c r="C125" s="414"/>
      <c r="D125" s="8"/>
      <c r="E125" s="196"/>
    </row>
    <row r="126" spans="1:6" ht="35.1" customHeight="1">
      <c r="A126" s="8"/>
      <c r="B126" s="414"/>
      <c r="C126" s="414"/>
      <c r="D126" s="8"/>
      <c r="E126" s="196"/>
      <c r="F126" s="240"/>
    </row>
    <row r="127" spans="1:6" ht="35.1" customHeight="1">
      <c r="A127" s="789" t="s">
        <v>208</v>
      </c>
      <c r="B127" s="789"/>
      <c r="C127" s="789"/>
      <c r="D127" s="789"/>
      <c r="E127" s="789"/>
      <c r="F127" s="240"/>
    </row>
    <row r="128" spans="1:6" ht="35.1" customHeight="1">
      <c r="A128" s="417"/>
      <c r="B128" s="417"/>
      <c r="C128" s="417"/>
      <c r="D128" s="417"/>
      <c r="E128" s="417"/>
      <c r="F128" s="240"/>
    </row>
    <row r="129" spans="1:6" ht="35.1" customHeight="1">
      <c r="A129" s="423" t="s">
        <v>26</v>
      </c>
      <c r="B129" s="423" t="s">
        <v>30</v>
      </c>
      <c r="C129" s="423" t="s">
        <v>80</v>
      </c>
      <c r="D129" s="423" t="s">
        <v>81</v>
      </c>
      <c r="E129" s="423" t="s">
        <v>85</v>
      </c>
      <c r="F129" s="240"/>
    </row>
    <row r="130" spans="1:6" ht="35.1" customHeight="1">
      <c r="A130" s="423">
        <v>1</v>
      </c>
      <c r="B130" s="425" t="s">
        <v>185</v>
      </c>
      <c r="C130" s="425" t="s">
        <v>82</v>
      </c>
      <c r="D130" s="425" t="s">
        <v>209</v>
      </c>
      <c r="E130" s="430" t="s">
        <v>143</v>
      </c>
      <c r="F130" s="240"/>
    </row>
    <row r="131" spans="1:6" ht="35.1" customHeight="1">
      <c r="A131" s="423"/>
      <c r="B131" s="425"/>
      <c r="C131" s="425" t="s">
        <v>83</v>
      </c>
      <c r="D131" s="425" t="s">
        <v>210</v>
      </c>
      <c r="E131" s="431" t="s">
        <v>148</v>
      </c>
      <c r="F131" s="240"/>
    </row>
    <row r="132" spans="1:6" ht="35.1" customHeight="1">
      <c r="A132" s="423"/>
      <c r="B132" s="425"/>
      <c r="C132" s="425" t="s">
        <v>84</v>
      </c>
      <c r="D132" s="425" t="s">
        <v>211</v>
      </c>
      <c r="E132" s="431" t="s">
        <v>151</v>
      </c>
      <c r="F132" s="240"/>
    </row>
    <row r="133" spans="1:6" ht="35.1" customHeight="1">
      <c r="A133" s="423"/>
      <c r="B133" s="425"/>
      <c r="C133" s="425" t="s">
        <v>84</v>
      </c>
      <c r="D133" s="425" t="s">
        <v>212</v>
      </c>
      <c r="E133" s="430" t="s">
        <v>143</v>
      </c>
      <c r="F133" s="240"/>
    </row>
    <row r="134" spans="1:6" ht="35.1" customHeight="1">
      <c r="A134" s="423"/>
      <c r="B134" s="425"/>
      <c r="C134" s="425"/>
      <c r="D134" s="432"/>
      <c r="E134" s="430"/>
      <c r="F134" s="240"/>
    </row>
    <row r="135" spans="1:6" ht="35.1" customHeight="1">
      <c r="A135" s="423">
        <v>2</v>
      </c>
      <c r="B135" s="425" t="s">
        <v>191</v>
      </c>
      <c r="C135" s="425" t="s">
        <v>82</v>
      </c>
      <c r="D135" s="425" t="s">
        <v>213</v>
      </c>
      <c r="E135" s="431" t="s">
        <v>201</v>
      </c>
      <c r="F135" s="240"/>
    </row>
    <row r="136" spans="1:6" ht="35.1" customHeight="1">
      <c r="A136" s="423"/>
      <c r="B136" s="425"/>
      <c r="C136" s="425" t="s">
        <v>83</v>
      </c>
      <c r="D136" s="425" t="s">
        <v>214</v>
      </c>
      <c r="E136" s="431" t="s">
        <v>148</v>
      </c>
      <c r="F136" s="240"/>
    </row>
    <row r="137" spans="1:6" ht="35.1" customHeight="1">
      <c r="A137" s="423"/>
      <c r="B137" s="425"/>
      <c r="C137" s="425" t="s">
        <v>84</v>
      </c>
      <c r="D137" s="425" t="s">
        <v>215</v>
      </c>
      <c r="E137" s="431" t="s">
        <v>201</v>
      </c>
      <c r="F137" s="240"/>
    </row>
    <row r="138" spans="1:6" ht="35.1" customHeight="1">
      <c r="A138" s="423"/>
      <c r="B138" s="425"/>
      <c r="C138" s="425" t="s">
        <v>84</v>
      </c>
      <c r="D138" s="425" t="s">
        <v>216</v>
      </c>
      <c r="E138" s="430" t="s">
        <v>143</v>
      </c>
      <c r="F138" s="240"/>
    </row>
    <row r="139" spans="1:6" ht="35.1" customHeight="1">
      <c r="A139" s="423"/>
      <c r="B139" s="425"/>
      <c r="C139" s="425"/>
      <c r="D139" s="433"/>
      <c r="E139" s="431"/>
      <c r="F139" s="240"/>
    </row>
    <row r="140" spans="1:6" ht="35.1" customHeight="1">
      <c r="A140" s="423">
        <v>3</v>
      </c>
      <c r="B140" s="425" t="s">
        <v>192</v>
      </c>
      <c r="C140" s="425" t="s">
        <v>82</v>
      </c>
      <c r="D140" s="425" t="s">
        <v>217</v>
      </c>
      <c r="E140" s="431" t="s">
        <v>148</v>
      </c>
      <c r="F140" s="240"/>
    </row>
    <row r="141" spans="1:6" ht="35.1" customHeight="1">
      <c r="A141" s="423"/>
      <c r="B141" s="425"/>
      <c r="C141" s="425" t="s">
        <v>83</v>
      </c>
      <c r="D141" s="425" t="s">
        <v>218</v>
      </c>
      <c r="E141" s="430" t="s">
        <v>143</v>
      </c>
      <c r="F141" s="240"/>
    </row>
    <row r="142" spans="1:6" ht="35.1" customHeight="1">
      <c r="A142" s="423"/>
      <c r="B142" s="425"/>
      <c r="C142" s="425" t="s">
        <v>84</v>
      </c>
      <c r="D142" s="425" t="s">
        <v>219</v>
      </c>
      <c r="E142" s="431" t="s">
        <v>201</v>
      </c>
      <c r="F142" s="240"/>
    </row>
    <row r="143" spans="1:6" ht="35.1" customHeight="1">
      <c r="A143" s="423"/>
      <c r="B143" s="425"/>
      <c r="C143" s="425" t="s">
        <v>84</v>
      </c>
      <c r="D143" s="425" t="s">
        <v>220</v>
      </c>
      <c r="E143" s="430" t="s">
        <v>149</v>
      </c>
      <c r="F143" s="240"/>
    </row>
    <row r="144" spans="1:6" ht="35.1" customHeight="1">
      <c r="A144" s="423"/>
      <c r="B144" s="425"/>
      <c r="C144" s="425"/>
      <c r="D144" s="434"/>
      <c r="E144" s="431"/>
      <c r="F144" s="240"/>
    </row>
    <row r="145" spans="1:6" ht="35.1" customHeight="1">
      <c r="A145" s="423">
        <v>4</v>
      </c>
      <c r="B145" s="424" t="s">
        <v>197</v>
      </c>
      <c r="C145" s="425" t="s">
        <v>82</v>
      </c>
      <c r="D145" s="425" t="s">
        <v>210</v>
      </c>
      <c r="E145" s="431" t="s">
        <v>148</v>
      </c>
      <c r="F145" s="240"/>
    </row>
    <row r="146" spans="1:6" ht="35.1" customHeight="1">
      <c r="A146" s="423"/>
      <c r="B146" s="425"/>
      <c r="C146" s="425"/>
      <c r="D146" s="425" t="s">
        <v>221</v>
      </c>
      <c r="E146" s="430"/>
      <c r="F146" s="240"/>
    </row>
    <row r="147" spans="1:6" ht="35.1" customHeight="1">
      <c r="A147" s="423"/>
      <c r="B147" s="425"/>
      <c r="C147" s="425"/>
      <c r="D147" s="425" t="s">
        <v>222</v>
      </c>
      <c r="E147" s="430"/>
      <c r="F147" s="240"/>
    </row>
    <row r="148" spans="1:6" ht="35.1" customHeight="1">
      <c r="A148" s="423"/>
      <c r="B148" s="425"/>
      <c r="C148" s="425"/>
      <c r="D148" s="425" t="s">
        <v>223</v>
      </c>
      <c r="E148" s="430"/>
      <c r="F148" s="240"/>
    </row>
    <row r="149" spans="1:6" ht="35.1" customHeight="1">
      <c r="A149" s="423"/>
      <c r="B149" s="425"/>
      <c r="C149" s="425" t="s">
        <v>83</v>
      </c>
      <c r="D149" s="425" t="s">
        <v>209</v>
      </c>
      <c r="E149" s="430" t="s">
        <v>143</v>
      </c>
      <c r="F149" s="240"/>
    </row>
    <row r="150" spans="1:6" ht="35.1" customHeight="1">
      <c r="A150" s="423"/>
      <c r="B150" s="425"/>
      <c r="C150" s="425"/>
      <c r="D150" s="425" t="s">
        <v>212</v>
      </c>
      <c r="E150" s="430"/>
      <c r="F150" s="240"/>
    </row>
    <row r="151" spans="1:6" ht="35.1" customHeight="1">
      <c r="A151" s="423"/>
      <c r="B151" s="425"/>
      <c r="C151" s="425"/>
      <c r="D151" s="425" t="s">
        <v>224</v>
      </c>
      <c r="E151" s="430"/>
      <c r="F151" s="240"/>
    </row>
    <row r="152" spans="1:6" ht="35.1" customHeight="1">
      <c r="A152" s="423"/>
      <c r="B152" s="425"/>
      <c r="C152" s="425"/>
      <c r="D152" s="425" t="s">
        <v>225</v>
      </c>
      <c r="E152" s="430"/>
      <c r="F152" s="240"/>
    </row>
    <row r="153" spans="1:6" ht="35.1" customHeight="1">
      <c r="A153" s="423"/>
      <c r="B153" s="425"/>
      <c r="C153" s="425" t="s">
        <v>84</v>
      </c>
      <c r="D153" s="425" t="s">
        <v>226</v>
      </c>
      <c r="E153" s="431" t="s">
        <v>201</v>
      </c>
      <c r="F153" s="240"/>
    </row>
    <row r="154" spans="1:6" ht="35.1" customHeight="1">
      <c r="A154" s="423"/>
      <c r="B154" s="425"/>
      <c r="C154" s="425"/>
      <c r="D154" s="425" t="s">
        <v>227</v>
      </c>
      <c r="E154" s="430"/>
      <c r="F154" s="240"/>
    </row>
    <row r="155" spans="1:6" ht="35.1" customHeight="1">
      <c r="A155" s="423"/>
      <c r="B155" s="425"/>
      <c r="C155" s="425"/>
      <c r="D155" s="425" t="s">
        <v>228</v>
      </c>
      <c r="E155" s="430"/>
      <c r="F155" s="240"/>
    </row>
    <row r="156" spans="1:6" ht="35.1" customHeight="1">
      <c r="A156" s="423"/>
      <c r="B156" s="425"/>
      <c r="C156" s="425"/>
      <c r="D156" s="433"/>
      <c r="E156" s="430"/>
      <c r="F156" s="240"/>
    </row>
    <row r="157" spans="1:6" ht="35.1" customHeight="1">
      <c r="A157" s="423"/>
      <c r="B157" s="425"/>
      <c r="C157" s="425" t="s">
        <v>84</v>
      </c>
      <c r="D157" s="425" t="s">
        <v>211</v>
      </c>
      <c r="E157" s="430" t="s">
        <v>151</v>
      </c>
      <c r="F157" s="240"/>
    </row>
    <row r="158" spans="1:6" ht="35.1" customHeight="1">
      <c r="A158" s="423"/>
      <c r="B158" s="425"/>
      <c r="C158" s="425"/>
      <c r="D158" s="425" t="s">
        <v>229</v>
      </c>
      <c r="E158" s="430"/>
      <c r="F158" s="240"/>
    </row>
    <row r="159" spans="1:6" ht="35.1" customHeight="1">
      <c r="A159" s="423"/>
      <c r="B159" s="425"/>
      <c r="C159" s="425"/>
      <c r="D159" s="425" t="s">
        <v>230</v>
      </c>
      <c r="E159" s="430"/>
      <c r="F159" s="240"/>
    </row>
    <row r="160" spans="1:6" ht="35.1" customHeight="1">
      <c r="A160" s="423"/>
      <c r="B160" s="425"/>
      <c r="C160" s="425"/>
      <c r="D160" s="433"/>
      <c r="E160" s="430"/>
      <c r="F160" s="240"/>
    </row>
    <row r="161" spans="1:6" ht="35.1" customHeight="1">
      <c r="A161" s="423"/>
      <c r="B161" s="425"/>
      <c r="D161" s="240"/>
      <c r="F161" s="240"/>
    </row>
    <row r="162" spans="1:6" s="240" customFormat="1" ht="35.1" customHeight="1">
      <c r="A162" s="440"/>
      <c r="B162" s="441"/>
      <c r="C162" s="13"/>
      <c r="E162" s="18"/>
    </row>
    <row r="163" spans="1:6" s="240" customFormat="1" ht="35.1" customHeight="1">
      <c r="A163" s="440"/>
      <c r="B163" s="441"/>
      <c r="C163" s="13"/>
      <c r="E163" s="18"/>
    </row>
    <row r="164" spans="1:6" s="240" customFormat="1" ht="35.1" customHeight="1">
      <c r="A164" s="440"/>
      <c r="B164" s="441"/>
      <c r="C164" s="13"/>
      <c r="E164" s="18"/>
    </row>
    <row r="165" spans="1:6" s="240" customFormat="1" ht="35.1" customHeight="1">
      <c r="A165" s="440"/>
      <c r="B165" s="441"/>
      <c r="C165" s="13"/>
      <c r="E165" s="18"/>
    </row>
    <row r="166" spans="1:6" s="240" customFormat="1" ht="35.1" customHeight="1">
      <c r="A166" s="440"/>
      <c r="B166" s="441"/>
      <c r="C166" s="13"/>
      <c r="E166" s="18"/>
    </row>
    <row r="167" spans="1:6" s="240" customFormat="1" ht="35.1" customHeight="1">
      <c r="A167" s="440"/>
      <c r="B167" s="441"/>
      <c r="C167" s="13"/>
      <c r="E167" s="18"/>
    </row>
    <row r="168" spans="1:6" s="240" customFormat="1" ht="35.1" customHeight="1">
      <c r="A168" s="440"/>
      <c r="B168" s="441"/>
      <c r="C168" s="13"/>
      <c r="E168" s="18"/>
    </row>
    <row r="169" spans="1:6" s="240" customFormat="1" ht="35.1" customHeight="1">
      <c r="A169" s="440"/>
      <c r="B169" s="441"/>
      <c r="C169" s="13"/>
      <c r="E169" s="18"/>
    </row>
    <row r="170" spans="1:6" s="240" customFormat="1" ht="35.1" customHeight="1">
      <c r="A170" s="440"/>
      <c r="B170" s="441"/>
      <c r="C170" s="13"/>
      <c r="E170" s="18"/>
    </row>
    <row r="171" spans="1:6" s="240" customFormat="1" ht="35.1" customHeight="1">
      <c r="A171" s="440"/>
      <c r="B171" s="441"/>
      <c r="C171" s="13"/>
      <c r="E171" s="18"/>
    </row>
    <row r="172" spans="1:6" s="240" customFormat="1" ht="35.1" customHeight="1">
      <c r="A172" s="440"/>
      <c r="B172" s="441"/>
      <c r="C172" s="13"/>
      <c r="E172" s="18"/>
    </row>
    <row r="173" spans="1:6" s="240" customFormat="1" ht="35.1" customHeight="1">
      <c r="A173" s="440"/>
      <c r="B173" s="441"/>
      <c r="C173" s="13"/>
      <c r="E173" s="18"/>
    </row>
    <row r="174" spans="1:6" s="240" customFormat="1" ht="35.1" customHeight="1">
      <c r="A174" s="440"/>
      <c r="B174" s="441"/>
      <c r="C174" s="13"/>
      <c r="E174" s="18"/>
    </row>
    <row r="175" spans="1:6" s="240" customFormat="1" ht="35.1" customHeight="1">
      <c r="A175" s="440"/>
      <c r="B175" s="441"/>
      <c r="C175" s="13"/>
      <c r="E175" s="18"/>
    </row>
    <row r="176" spans="1:6" s="240" customFormat="1" ht="35.1" customHeight="1">
      <c r="A176" s="440"/>
      <c r="B176" s="441"/>
      <c r="C176" s="13"/>
      <c r="E176" s="18"/>
    </row>
    <row r="177" spans="1:6" s="240" customFormat="1" ht="35.1" customHeight="1">
      <c r="A177" s="440"/>
      <c r="B177" s="441"/>
      <c r="C177" s="13"/>
      <c r="E177" s="18"/>
    </row>
    <row r="178" spans="1:6" s="240" customFormat="1" ht="35.1" customHeight="1">
      <c r="A178" s="440"/>
      <c r="B178" s="441"/>
      <c r="C178" s="13"/>
      <c r="E178" s="18"/>
    </row>
    <row r="179" spans="1:6" s="240" customFormat="1" ht="35.1" customHeight="1">
      <c r="A179" s="440"/>
      <c r="B179" s="441"/>
      <c r="C179" s="13"/>
      <c r="E179" s="18"/>
    </row>
    <row r="180" spans="1:6" s="240" customFormat="1" ht="35.1" customHeight="1">
      <c r="A180" s="440"/>
      <c r="B180" s="441"/>
      <c r="C180" s="13"/>
      <c r="E180" s="18"/>
    </row>
    <row r="181" spans="1:6" s="240" customFormat="1" ht="35.1" customHeight="1">
      <c r="A181" s="440"/>
      <c r="B181" s="441"/>
      <c r="C181" s="13"/>
      <c r="E181" s="18"/>
    </row>
    <row r="182" spans="1:6" ht="35.1" customHeight="1">
      <c r="A182" s="785"/>
      <c r="B182" s="785"/>
      <c r="C182" s="785"/>
      <c r="D182" s="785"/>
      <c r="E182" s="785"/>
      <c r="F182" s="240"/>
    </row>
    <row r="183" spans="1:6" ht="35.1" customHeight="1">
      <c r="A183" s="415"/>
      <c r="B183" s="415"/>
      <c r="C183" s="415"/>
      <c r="D183" s="415"/>
      <c r="E183" s="415"/>
      <c r="F183" s="240"/>
    </row>
    <row r="184" spans="1:6" ht="35.1" customHeight="1">
      <c r="A184" s="415"/>
      <c r="B184" s="415"/>
      <c r="C184" s="415"/>
      <c r="D184" s="415"/>
      <c r="E184" s="415"/>
      <c r="F184" s="240"/>
    </row>
    <row r="185" spans="1:6" ht="35.1" customHeight="1">
      <c r="A185" s="786"/>
      <c r="B185" s="786"/>
      <c r="C185" s="786"/>
      <c r="D185" s="786"/>
      <c r="E185" s="786"/>
      <c r="F185" s="240"/>
    </row>
    <row r="186" spans="1:6" ht="35.1" customHeight="1">
      <c r="A186" s="787"/>
      <c r="B186" s="787"/>
      <c r="C186" s="787"/>
      <c r="D186" s="787"/>
      <c r="E186" s="787"/>
      <c r="F186" s="240"/>
    </row>
    <row r="187" spans="1:6" ht="35.1" customHeight="1">
      <c r="A187" s="416"/>
      <c r="B187" s="416"/>
      <c r="C187" s="416"/>
      <c r="D187" s="416"/>
      <c r="E187" s="416"/>
      <c r="F187" s="240"/>
    </row>
    <row r="188" spans="1:6" ht="35.1" customHeight="1">
      <c r="A188" s="788"/>
      <c r="B188" s="788"/>
      <c r="C188" s="788"/>
      <c r="D188" s="788"/>
      <c r="E188" s="788"/>
      <c r="F188" s="240"/>
    </row>
    <row r="189" spans="1:6" ht="35.1" customHeight="1" thickBot="1">
      <c r="A189" s="187"/>
      <c r="B189" s="188"/>
      <c r="C189" s="188"/>
      <c r="D189" s="187"/>
      <c r="E189" s="195"/>
      <c r="F189" s="240"/>
    </row>
    <row r="190" spans="1:6" ht="35.1" customHeight="1" thickTop="1">
      <c r="A190" s="8"/>
      <c r="B190" s="414"/>
      <c r="C190" s="414"/>
      <c r="D190" s="8"/>
      <c r="E190" s="196"/>
      <c r="F190" s="240"/>
    </row>
    <row r="191" spans="1:6" ht="35.1" customHeight="1">
      <c r="A191" s="789" t="s">
        <v>231</v>
      </c>
      <c r="B191" s="789"/>
      <c r="C191" s="789"/>
      <c r="D191" s="789"/>
      <c r="E191" s="789"/>
      <c r="F191" s="240"/>
    </row>
    <row r="192" spans="1:6" ht="35.1" customHeight="1">
      <c r="A192" s="417"/>
      <c r="B192" s="417"/>
      <c r="C192" s="417"/>
      <c r="D192" s="417"/>
      <c r="E192" s="417"/>
      <c r="F192" s="240"/>
    </row>
    <row r="193" spans="1:6" ht="35.1" customHeight="1">
      <c r="A193" s="423" t="s">
        <v>26</v>
      </c>
      <c r="B193" s="423" t="s">
        <v>30</v>
      </c>
      <c r="C193" s="423" t="s">
        <v>80</v>
      </c>
      <c r="D193" s="423" t="s">
        <v>81</v>
      </c>
      <c r="E193" s="423" t="s">
        <v>85</v>
      </c>
      <c r="F193" s="240"/>
    </row>
    <row r="194" spans="1:6" ht="35.1" customHeight="1">
      <c r="A194" s="423">
        <v>5</v>
      </c>
      <c r="B194" s="424" t="s">
        <v>198</v>
      </c>
      <c r="C194" s="425" t="s">
        <v>82</v>
      </c>
      <c r="D194" s="425" t="s">
        <v>216</v>
      </c>
      <c r="E194" s="431" t="s">
        <v>143</v>
      </c>
      <c r="F194" s="240"/>
    </row>
    <row r="195" spans="1:6" ht="35.1" customHeight="1">
      <c r="A195" s="423"/>
      <c r="B195" s="425"/>
      <c r="C195" s="425"/>
      <c r="D195" s="425" t="s">
        <v>232</v>
      </c>
      <c r="E195" s="430"/>
      <c r="F195" s="240"/>
    </row>
    <row r="196" spans="1:6" ht="35.1" customHeight="1">
      <c r="A196" s="423"/>
      <c r="B196" s="425"/>
      <c r="C196" s="425"/>
      <c r="D196" s="425" t="s">
        <v>233</v>
      </c>
      <c r="E196" s="430"/>
      <c r="F196" s="240"/>
    </row>
    <row r="197" spans="1:6" ht="35.1" customHeight="1">
      <c r="A197" s="423"/>
      <c r="B197" s="425"/>
      <c r="C197" s="425"/>
      <c r="D197" s="425" t="s">
        <v>234</v>
      </c>
      <c r="E197" s="430"/>
      <c r="F197" s="240"/>
    </row>
    <row r="198" spans="1:6" ht="35.1" customHeight="1">
      <c r="A198" s="423"/>
      <c r="B198" s="425"/>
      <c r="C198" s="425" t="s">
        <v>83</v>
      </c>
      <c r="D198" s="425" t="s">
        <v>214</v>
      </c>
      <c r="E198" s="431" t="s">
        <v>148</v>
      </c>
      <c r="F198" s="240"/>
    </row>
    <row r="199" spans="1:6" ht="35.1" customHeight="1">
      <c r="A199" s="423"/>
      <c r="B199" s="425"/>
      <c r="C199" s="425"/>
      <c r="D199" s="425" t="s">
        <v>235</v>
      </c>
      <c r="E199" s="430"/>
      <c r="F199" s="240"/>
    </row>
    <row r="200" spans="1:6" ht="35.1" customHeight="1">
      <c r="A200" s="423"/>
      <c r="B200" s="425"/>
      <c r="C200" s="425"/>
      <c r="D200" s="425" t="s">
        <v>236</v>
      </c>
      <c r="E200" s="430"/>
      <c r="F200" s="240"/>
    </row>
    <row r="201" spans="1:6" ht="35.1" customHeight="1">
      <c r="A201" s="423"/>
      <c r="B201" s="425"/>
      <c r="C201" s="425"/>
      <c r="D201" s="425" t="s">
        <v>237</v>
      </c>
      <c r="E201" s="430"/>
      <c r="F201" s="240"/>
    </row>
    <row r="202" spans="1:6" ht="35.1" customHeight="1">
      <c r="A202" s="423"/>
      <c r="B202" s="425"/>
      <c r="C202" s="425" t="s">
        <v>84</v>
      </c>
      <c r="D202" s="425" t="s">
        <v>213</v>
      </c>
      <c r="E202" s="431" t="s">
        <v>145</v>
      </c>
      <c r="F202" s="240"/>
    </row>
    <row r="203" spans="1:6" ht="35.1" customHeight="1">
      <c r="A203" s="423"/>
      <c r="B203" s="425"/>
      <c r="C203" s="425"/>
      <c r="D203" s="425" t="s">
        <v>215</v>
      </c>
      <c r="E203" s="430"/>
      <c r="F203" s="240"/>
    </row>
    <row r="204" spans="1:6" ht="35.1" customHeight="1">
      <c r="A204" s="423"/>
      <c r="B204" s="425"/>
      <c r="C204" s="425"/>
      <c r="D204" s="425" t="s">
        <v>238</v>
      </c>
      <c r="E204" s="430"/>
      <c r="F204" s="240"/>
    </row>
    <row r="205" spans="1:6" ht="35.1" customHeight="1">
      <c r="A205" s="423"/>
      <c r="B205" s="425"/>
      <c r="C205" s="425"/>
      <c r="D205" s="425" t="s">
        <v>239</v>
      </c>
      <c r="E205" s="430"/>
      <c r="F205" s="240"/>
    </row>
    <row r="206" spans="1:6" ht="35.1" customHeight="1">
      <c r="A206" s="423"/>
      <c r="B206" s="425"/>
      <c r="C206" s="425" t="s">
        <v>84</v>
      </c>
      <c r="D206" s="425" t="s">
        <v>240</v>
      </c>
      <c r="E206" s="431" t="s">
        <v>149</v>
      </c>
      <c r="F206" s="240"/>
    </row>
    <row r="207" spans="1:6" ht="35.1" customHeight="1">
      <c r="A207" s="423"/>
      <c r="B207" s="425"/>
      <c r="C207" s="425"/>
      <c r="D207" s="425" t="s">
        <v>241</v>
      </c>
      <c r="E207" s="430"/>
      <c r="F207" s="240"/>
    </row>
    <row r="208" spans="1:6" ht="35.1" customHeight="1">
      <c r="A208" s="423"/>
      <c r="B208" s="425"/>
      <c r="C208" s="425"/>
      <c r="D208" s="425" t="s">
        <v>242</v>
      </c>
      <c r="E208" s="430"/>
      <c r="F208" s="240"/>
    </row>
    <row r="209" spans="1:6" ht="35.1" customHeight="1">
      <c r="A209" s="423"/>
      <c r="B209" s="425"/>
      <c r="C209" s="425"/>
      <c r="D209" s="425" t="s">
        <v>243</v>
      </c>
      <c r="E209" s="430"/>
      <c r="F209" s="240"/>
    </row>
    <row r="210" spans="1:6" ht="35.1" customHeight="1">
      <c r="A210" s="426"/>
      <c r="B210" s="427"/>
      <c r="C210" s="427"/>
      <c r="D210" s="428"/>
      <c r="E210" s="429"/>
      <c r="F210" s="240"/>
    </row>
    <row r="211" spans="1:6" ht="35.1" customHeight="1">
      <c r="A211" s="423">
        <v>6</v>
      </c>
      <c r="B211" s="424" t="s">
        <v>200</v>
      </c>
      <c r="C211" s="425" t="s">
        <v>82</v>
      </c>
      <c r="D211" s="425" t="s">
        <v>217</v>
      </c>
      <c r="E211" s="431" t="s">
        <v>244</v>
      </c>
      <c r="F211" s="240"/>
    </row>
    <row r="212" spans="1:6" ht="35.1" customHeight="1">
      <c r="A212" s="423"/>
      <c r="B212" s="425"/>
      <c r="C212" s="425"/>
      <c r="D212" s="425" t="s">
        <v>245</v>
      </c>
      <c r="E212" s="430"/>
      <c r="F212" s="240"/>
    </row>
    <row r="213" spans="1:6" ht="35.1" customHeight="1">
      <c r="A213" s="423"/>
      <c r="B213" s="425"/>
      <c r="C213" s="425"/>
      <c r="D213" s="425" t="s">
        <v>246</v>
      </c>
      <c r="E213" s="430"/>
      <c r="F213" s="240"/>
    </row>
    <row r="214" spans="1:6" ht="35.1" customHeight="1">
      <c r="A214" s="423"/>
      <c r="B214" s="425"/>
      <c r="C214" s="425"/>
      <c r="D214" s="435"/>
      <c r="E214" s="430"/>
      <c r="F214" s="240"/>
    </row>
    <row r="215" spans="1:6" ht="35.1" customHeight="1">
      <c r="A215" s="423"/>
      <c r="B215" s="425"/>
      <c r="C215" s="425" t="s">
        <v>83</v>
      </c>
      <c r="D215" s="425" t="s">
        <v>219</v>
      </c>
      <c r="E215" s="431" t="s">
        <v>201</v>
      </c>
      <c r="F215" s="240"/>
    </row>
    <row r="216" spans="1:6" ht="35.1" customHeight="1">
      <c r="A216" s="423"/>
      <c r="B216" s="425"/>
      <c r="C216" s="425"/>
      <c r="D216" s="425" t="s">
        <v>247</v>
      </c>
      <c r="E216" s="430"/>
      <c r="F216" s="240"/>
    </row>
    <row r="217" spans="1:6" ht="35.1" customHeight="1">
      <c r="A217" s="423"/>
      <c r="B217" s="425"/>
      <c r="C217" s="425"/>
      <c r="D217" s="425" t="s">
        <v>248</v>
      </c>
      <c r="E217" s="430"/>
      <c r="F217" s="240"/>
    </row>
    <row r="218" spans="1:6" ht="35.1" customHeight="1">
      <c r="A218" s="423"/>
      <c r="B218" s="425"/>
      <c r="C218" s="425"/>
      <c r="D218" s="425" t="s">
        <v>249</v>
      </c>
      <c r="E218" s="430"/>
      <c r="F218" s="240"/>
    </row>
    <row r="219" spans="1:6" ht="35.1" customHeight="1">
      <c r="A219" s="423"/>
      <c r="B219" s="425"/>
      <c r="C219" s="425"/>
      <c r="D219" s="425"/>
      <c r="E219" s="431"/>
      <c r="F219" s="240"/>
    </row>
    <row r="220" spans="1:6" ht="35.1" customHeight="1">
      <c r="A220" s="423"/>
      <c r="B220" s="425"/>
      <c r="C220" s="425"/>
      <c r="D220" s="425"/>
      <c r="E220" s="430"/>
      <c r="F220" s="240"/>
    </row>
    <row r="221" spans="1:6" ht="35.1" customHeight="1">
      <c r="A221" s="423"/>
      <c r="B221" s="425"/>
      <c r="C221" s="425"/>
      <c r="D221" s="425"/>
      <c r="E221" s="430"/>
      <c r="F221" s="240"/>
    </row>
    <row r="222" spans="1:6" ht="35.1" customHeight="1">
      <c r="A222" s="423"/>
      <c r="B222" s="425"/>
      <c r="C222" s="425"/>
      <c r="D222" s="433"/>
      <c r="E222" s="430"/>
      <c r="F222" s="240"/>
    </row>
    <row r="223" spans="1:6" ht="35.1" customHeight="1">
      <c r="A223" s="423"/>
      <c r="B223" s="425"/>
      <c r="C223" s="425"/>
      <c r="D223" s="433"/>
      <c r="E223" s="431"/>
      <c r="F223" s="240"/>
    </row>
    <row r="224" spans="1:6" ht="35.1" customHeight="1">
      <c r="A224" s="423"/>
      <c r="B224" s="425"/>
      <c r="C224" s="425"/>
      <c r="D224" s="433"/>
      <c r="E224" s="430"/>
      <c r="F224" s="240"/>
    </row>
    <row r="225" spans="1:6" ht="35.1" customHeight="1">
      <c r="A225" s="423"/>
      <c r="B225" s="425"/>
      <c r="C225" s="425"/>
      <c r="D225" s="433"/>
      <c r="E225" s="430"/>
      <c r="F225" s="240"/>
    </row>
    <row r="226" spans="1:6" ht="35.1" customHeight="1">
      <c r="A226" s="423"/>
      <c r="B226" s="425"/>
      <c r="C226" s="425"/>
      <c r="D226" s="433"/>
      <c r="E226" s="430"/>
      <c r="F226" s="240"/>
    </row>
    <row r="227" spans="1:6" ht="35.1" customHeight="1">
      <c r="A227" s="240"/>
      <c r="D227" s="240"/>
      <c r="F227" s="240"/>
    </row>
  </sheetData>
  <mergeCells count="20">
    <mergeCell ref="A1:E1"/>
    <mergeCell ref="A4:E4"/>
    <mergeCell ref="A5:E5"/>
    <mergeCell ref="A7:E7"/>
    <mergeCell ref="A13:E13"/>
    <mergeCell ref="A42:E42"/>
    <mergeCell ref="A45:E45"/>
    <mergeCell ref="A46:E46"/>
    <mergeCell ref="A48:E48"/>
    <mergeCell ref="A60:E60"/>
    <mergeCell ref="A112:E112"/>
    <mergeCell ref="A115:E115"/>
    <mergeCell ref="A116:E116"/>
    <mergeCell ref="A118:E118"/>
    <mergeCell ref="A191:E191"/>
    <mergeCell ref="A127:E127"/>
    <mergeCell ref="A182:E182"/>
    <mergeCell ref="A185:E185"/>
    <mergeCell ref="A186:E186"/>
    <mergeCell ref="A188:E188"/>
  </mergeCells>
  <printOptions horizontalCentered="1"/>
  <pageMargins left="0.27" right="0.3" top="0.74803149606299202" bottom="0.74803149606299202" header="0.31496062992126" footer="0.31496062992126"/>
  <pageSetup paperSize="9" scale="3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0"/>
  <sheetViews>
    <sheetView showGridLines="0" view="pageLayout" workbookViewId="0">
      <selection activeCell="U8" sqref="U8"/>
    </sheetView>
  </sheetViews>
  <sheetFormatPr defaultColWidth="5.140625" defaultRowHeight="28.35" customHeight="1"/>
  <cols>
    <col min="1" max="3" width="5.140625" style="5"/>
    <col min="4" max="4" width="5.140625" style="5" customWidth="1"/>
    <col min="5" max="23" width="5.140625" style="5"/>
    <col min="24" max="24" width="5.85546875" style="5" customWidth="1"/>
    <col min="25" max="25" width="4.42578125" style="5" customWidth="1"/>
    <col min="26" max="26" width="6.140625" style="5" customWidth="1"/>
    <col min="27" max="16384" width="5.140625" style="5"/>
  </cols>
  <sheetData>
    <row r="1" spans="1:26" s="39" customFormat="1" ht="28.35" customHeight="1">
      <c r="A1" s="653"/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</row>
    <row r="2" spans="1:26" s="39" customFormat="1" ht="28.35" customHeight="1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  <c r="U2" s="654"/>
      <c r="V2" s="654"/>
      <c r="W2" s="654"/>
      <c r="X2" s="654"/>
      <c r="Y2" s="654"/>
      <c r="Z2" s="654"/>
    </row>
    <row r="3" spans="1:26" s="39" customFormat="1" ht="28.35" customHeight="1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  <c r="Z3" s="654"/>
    </row>
    <row r="4" spans="1:26" s="39" customFormat="1" ht="28.35" customHeight="1">
      <c r="A4" s="654"/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  <c r="Y4" s="654"/>
      <c r="Z4" s="654"/>
    </row>
    <row r="5" spans="1:26" s="72" customFormat="1" ht="15.75" thickBot="1">
      <c r="A5" s="76"/>
      <c r="B5" s="76"/>
      <c r="C5" s="76"/>
      <c r="D5" s="76"/>
      <c r="E5" s="80"/>
      <c r="F5" s="80"/>
      <c r="G5" s="76"/>
      <c r="H5" s="76"/>
      <c r="I5" s="76"/>
      <c r="J5" s="76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s="72" customFormat="1" ht="21" thickTop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8.35" customHeight="1">
      <c r="A7" s="795" t="s">
        <v>53</v>
      </c>
      <c r="B7" s="795"/>
      <c r="C7" s="795"/>
      <c r="D7" s="795"/>
      <c r="E7" s="795"/>
      <c r="F7" s="795"/>
      <c r="G7" s="795"/>
      <c r="H7" s="795"/>
      <c r="I7" s="795"/>
      <c r="J7" s="795"/>
      <c r="K7" s="795"/>
      <c r="L7" s="795"/>
      <c r="M7" s="795"/>
      <c r="N7" s="795"/>
      <c r="O7" s="795"/>
      <c r="P7" s="795"/>
      <c r="Q7" s="795"/>
      <c r="R7" s="795"/>
      <c r="S7" s="795"/>
      <c r="T7" s="795"/>
      <c r="U7" s="795"/>
      <c r="V7" s="795"/>
      <c r="W7" s="795"/>
      <c r="X7" s="795"/>
      <c r="Y7" s="795"/>
      <c r="Z7" s="795"/>
    </row>
    <row r="8" spans="1:26" ht="28.35" customHeight="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28.35" customHeight="1">
      <c r="A9" s="410" t="s">
        <v>50</v>
      </c>
      <c r="B9" s="411"/>
      <c r="C9" s="411"/>
      <c r="D9" s="411"/>
      <c r="E9" s="793" t="str">
        <f>Pool!B9</f>
        <v>MEN'S EPEE</v>
      </c>
      <c r="F9" s="793"/>
      <c r="G9" s="793"/>
      <c r="H9" s="793"/>
      <c r="I9" s="793"/>
      <c r="J9" s="793"/>
      <c r="K9" s="793"/>
      <c r="L9" s="793"/>
      <c r="M9" s="794"/>
      <c r="N9" s="410" t="s">
        <v>12</v>
      </c>
      <c r="O9" s="411"/>
      <c r="P9" s="796" t="e">
        <f>#REF!</f>
        <v>#REF!</v>
      </c>
      <c r="Q9" s="760"/>
      <c r="R9" s="760"/>
      <c r="S9" s="760"/>
      <c r="T9" s="760"/>
      <c r="U9" s="760"/>
      <c r="V9" s="760"/>
      <c r="W9" s="760"/>
      <c r="X9" s="760"/>
      <c r="Y9" s="760"/>
      <c r="Z9" s="761"/>
    </row>
    <row r="10" spans="1:26" ht="28.35" customHeight="1">
      <c r="A10" s="790" t="s">
        <v>162</v>
      </c>
      <c r="B10" s="790"/>
      <c r="C10" s="790"/>
      <c r="D10" s="790"/>
      <c r="E10" s="790"/>
      <c r="F10" s="790"/>
      <c r="G10" s="790"/>
      <c r="H10" s="790"/>
      <c r="I10" s="790"/>
      <c r="J10" s="790"/>
      <c r="K10" s="790"/>
      <c r="L10" s="790"/>
      <c r="M10" s="790"/>
      <c r="N10" s="790" t="s">
        <v>10</v>
      </c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</row>
    <row r="11" spans="1:26" ht="28.35" customHeight="1">
      <c r="A11" s="209"/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</row>
    <row r="12" spans="1:26" ht="28.35" customHeight="1">
      <c r="C12" s="792" t="s">
        <v>117</v>
      </c>
      <c r="D12" s="792"/>
      <c r="E12" s="791" t="s">
        <v>118</v>
      </c>
      <c r="F12" s="791"/>
      <c r="G12" s="759" t="s">
        <v>116</v>
      </c>
      <c r="H12" s="761"/>
      <c r="I12" s="791" t="s">
        <v>9</v>
      </c>
      <c r="J12" s="791"/>
      <c r="K12" s="791"/>
      <c r="L12" s="791" t="s">
        <v>52</v>
      </c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 t="s">
        <v>58</v>
      </c>
      <c r="Y12" s="791"/>
      <c r="Z12" s="791"/>
    </row>
    <row r="13" spans="1:26" ht="28.35" customHeight="1">
      <c r="C13" s="791"/>
      <c r="D13" s="791"/>
      <c r="E13" s="30"/>
      <c r="F13" s="30"/>
      <c r="G13" s="759"/>
      <c r="H13" s="761"/>
      <c r="I13" s="791"/>
      <c r="J13" s="791"/>
      <c r="K13" s="791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791"/>
      <c r="Y13" s="791"/>
      <c r="Z13" s="791"/>
    </row>
    <row r="14" spans="1:26" ht="28.35" customHeight="1">
      <c r="A14" s="759" t="s">
        <v>11</v>
      </c>
      <c r="B14" s="761"/>
      <c r="C14" s="759" t="s">
        <v>3</v>
      </c>
      <c r="D14" s="760"/>
      <c r="E14" s="760"/>
      <c r="F14" s="760"/>
      <c r="G14" s="760"/>
      <c r="H14" s="761"/>
      <c r="I14" s="759" t="s">
        <v>128</v>
      </c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  <c r="U14" s="760"/>
      <c r="V14" s="760"/>
      <c r="W14" s="761"/>
      <c r="X14" s="30" t="s">
        <v>5</v>
      </c>
      <c r="Y14" s="791" t="s">
        <v>4</v>
      </c>
      <c r="Z14" s="791"/>
    </row>
    <row r="15" spans="1:26" ht="28.35" customHeight="1">
      <c r="A15" s="759"/>
      <c r="B15" s="761"/>
      <c r="C15" s="759"/>
      <c r="D15" s="760"/>
      <c r="E15" s="760"/>
      <c r="F15" s="760"/>
      <c r="G15" s="760"/>
      <c r="H15" s="761"/>
      <c r="I15" s="212">
        <v>1</v>
      </c>
      <c r="J15" s="212">
        <v>2</v>
      </c>
      <c r="K15" s="212">
        <v>3</v>
      </c>
      <c r="L15" s="212">
        <v>4</v>
      </c>
      <c r="M15" s="212">
        <v>5</v>
      </c>
      <c r="N15" s="212">
        <v>6</v>
      </c>
      <c r="O15" s="212">
        <v>7</v>
      </c>
      <c r="P15" s="212">
        <v>8</v>
      </c>
      <c r="Q15" s="212">
        <v>9</v>
      </c>
      <c r="R15" s="212">
        <v>10</v>
      </c>
      <c r="S15" s="212">
        <v>11</v>
      </c>
      <c r="T15" s="212">
        <v>12</v>
      </c>
      <c r="U15" s="212">
        <v>13</v>
      </c>
      <c r="V15" s="212">
        <v>14</v>
      </c>
      <c r="W15" s="212">
        <v>15</v>
      </c>
      <c r="X15" s="30"/>
      <c r="Y15" s="791"/>
      <c r="Z15" s="791"/>
    </row>
    <row r="16" spans="1:26" ht="28.35" customHeight="1">
      <c r="A16" s="759"/>
      <c r="B16" s="761"/>
      <c r="C16" s="759"/>
      <c r="D16" s="760"/>
      <c r="E16" s="760"/>
      <c r="F16" s="760"/>
      <c r="G16" s="760"/>
      <c r="H16" s="761"/>
      <c r="I16" s="212">
        <v>1</v>
      </c>
      <c r="J16" s="212">
        <v>2</v>
      </c>
      <c r="K16" s="212">
        <v>3</v>
      </c>
      <c r="L16" s="212">
        <v>4</v>
      </c>
      <c r="M16" s="212">
        <v>5</v>
      </c>
      <c r="N16" s="212">
        <v>6</v>
      </c>
      <c r="O16" s="212">
        <v>7</v>
      </c>
      <c r="P16" s="212">
        <v>8</v>
      </c>
      <c r="Q16" s="212">
        <v>9</v>
      </c>
      <c r="R16" s="212">
        <v>10</v>
      </c>
      <c r="S16" s="212">
        <v>11</v>
      </c>
      <c r="T16" s="212">
        <v>12</v>
      </c>
      <c r="U16" s="212">
        <v>13</v>
      </c>
      <c r="V16" s="212">
        <v>14</v>
      </c>
      <c r="W16" s="212">
        <v>15</v>
      </c>
      <c r="X16" s="30"/>
      <c r="Y16" s="791"/>
      <c r="Z16" s="791"/>
    </row>
    <row r="17" spans="1:26" ht="28.35" customHeight="1">
      <c r="C17" s="792" t="s">
        <v>117</v>
      </c>
      <c r="D17" s="792"/>
      <c r="E17" s="791" t="s">
        <v>118</v>
      </c>
      <c r="F17" s="791"/>
      <c r="G17" s="759" t="s">
        <v>116</v>
      </c>
      <c r="H17" s="761"/>
      <c r="I17" s="791" t="s">
        <v>9</v>
      </c>
      <c r="J17" s="791"/>
      <c r="K17" s="791"/>
      <c r="L17" s="791" t="s">
        <v>52</v>
      </c>
      <c r="M17" s="791"/>
      <c r="N17" s="791"/>
      <c r="O17" s="791"/>
      <c r="P17" s="791"/>
      <c r="Q17" s="791"/>
      <c r="R17" s="791"/>
      <c r="S17" s="791"/>
      <c r="T17" s="791"/>
      <c r="U17" s="791"/>
      <c r="V17" s="791"/>
      <c r="W17" s="791"/>
      <c r="X17" s="791" t="s">
        <v>58</v>
      </c>
      <c r="Y17" s="791"/>
      <c r="Z17" s="791"/>
    </row>
    <row r="18" spans="1:26" ht="28.35" customHeight="1">
      <c r="C18" s="791"/>
      <c r="D18" s="791"/>
      <c r="E18" s="30"/>
      <c r="F18" s="30"/>
      <c r="G18" s="759"/>
      <c r="H18" s="761"/>
      <c r="I18" s="791"/>
      <c r="J18" s="791"/>
      <c r="K18" s="79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791"/>
      <c r="Y18" s="791"/>
      <c r="Z18" s="791"/>
    </row>
    <row r="20" spans="1:26" ht="28.35" customHeight="1">
      <c r="A20" s="790" t="s">
        <v>6</v>
      </c>
      <c r="B20" s="790"/>
      <c r="C20" s="790"/>
      <c r="D20" s="790"/>
      <c r="E20" s="790"/>
      <c r="F20" s="790"/>
      <c r="G20" s="790"/>
      <c r="H20" s="790" t="s">
        <v>7</v>
      </c>
      <c r="I20" s="790"/>
      <c r="J20" s="790"/>
      <c r="K20" s="790"/>
      <c r="L20" s="790"/>
      <c r="M20" s="790"/>
      <c r="N20" s="790" t="s">
        <v>8</v>
      </c>
      <c r="O20" s="790"/>
      <c r="P20" s="790"/>
      <c r="Q20" s="790"/>
      <c r="R20" s="790"/>
      <c r="S20" s="790"/>
      <c r="T20" s="790" t="s">
        <v>49</v>
      </c>
      <c r="U20" s="790"/>
      <c r="V20" s="790"/>
      <c r="W20" s="790"/>
      <c r="X20" s="790"/>
      <c r="Y20" s="790"/>
      <c r="Z20" s="790"/>
    </row>
  </sheetData>
  <mergeCells count="43">
    <mergeCell ref="E9:M9"/>
    <mergeCell ref="A7:Z7"/>
    <mergeCell ref="A1:Z1"/>
    <mergeCell ref="A2:Z2"/>
    <mergeCell ref="A3:Z3"/>
    <mergeCell ref="A4:Z4"/>
    <mergeCell ref="P9:Z9"/>
    <mergeCell ref="Y14:Z14"/>
    <mergeCell ref="Y15:Z15"/>
    <mergeCell ref="Y16:Z16"/>
    <mergeCell ref="I14:W14"/>
    <mergeCell ref="C15:H15"/>
    <mergeCell ref="C16:H16"/>
    <mergeCell ref="I18:K18"/>
    <mergeCell ref="C14:H14"/>
    <mergeCell ref="I17:K17"/>
    <mergeCell ref="I13:K13"/>
    <mergeCell ref="C12:D12"/>
    <mergeCell ref="E12:F12"/>
    <mergeCell ref="G12:H12"/>
    <mergeCell ref="C13:D13"/>
    <mergeCell ref="G13:H13"/>
    <mergeCell ref="A15:B15"/>
    <mergeCell ref="A16:B16"/>
    <mergeCell ref="L12:W12"/>
    <mergeCell ref="L17:W17"/>
    <mergeCell ref="I12:K12"/>
    <mergeCell ref="N20:S20"/>
    <mergeCell ref="T20:Z20"/>
    <mergeCell ref="N10:Z10"/>
    <mergeCell ref="A10:M10"/>
    <mergeCell ref="X12:Z12"/>
    <mergeCell ref="X13:Z13"/>
    <mergeCell ref="X17:Z17"/>
    <mergeCell ref="X18:Z18"/>
    <mergeCell ref="A20:G20"/>
    <mergeCell ref="H20:M20"/>
    <mergeCell ref="C17:D17"/>
    <mergeCell ref="E17:F17"/>
    <mergeCell ref="G17:H17"/>
    <mergeCell ref="C18:D18"/>
    <mergeCell ref="G18:H18"/>
    <mergeCell ref="A14:B14"/>
  </mergeCells>
  <phoneticPr fontId="34" type="noConversion"/>
  <printOptions horizontalCentered="1"/>
  <pageMargins left="0.70866141732283472" right="0.70866141732283472" top="0.55118110236220474" bottom="0.55118110236220474" header="0.31496062992125984" footer="0.31496062992125984"/>
  <pageSetup paperSize="9" scale="97" orientation="landscape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G34"/>
  <sheetViews>
    <sheetView topLeftCell="A11" workbookViewId="0">
      <selection activeCell="B2" sqref="B2:G34"/>
    </sheetView>
  </sheetViews>
  <sheetFormatPr defaultRowHeight="15"/>
  <sheetData>
    <row r="1" spans="1:7">
      <c r="A1" s="238" t="s">
        <v>14</v>
      </c>
      <c r="B1" s="238" t="s">
        <v>15</v>
      </c>
      <c r="C1" s="238" t="s">
        <v>165</v>
      </c>
      <c r="D1" s="238" t="s">
        <v>17</v>
      </c>
      <c r="E1" s="238" t="s">
        <v>18</v>
      </c>
      <c r="F1" s="238" t="s">
        <v>19</v>
      </c>
      <c r="G1" s="238" t="s">
        <v>20</v>
      </c>
    </row>
    <row r="2" spans="1:7">
      <c r="A2" s="238">
        <v>3</v>
      </c>
      <c r="B2" s="238" t="s">
        <v>304</v>
      </c>
      <c r="C2" s="238" t="s">
        <v>325</v>
      </c>
      <c r="D2" s="238"/>
      <c r="E2" s="797">
        <v>1</v>
      </c>
      <c r="F2" s="238">
        <v>24</v>
      </c>
      <c r="G2" s="238">
        <v>28</v>
      </c>
    </row>
    <row r="3" spans="1:7">
      <c r="A3" s="238">
        <v>25</v>
      </c>
      <c r="B3" s="238" t="s">
        <v>311</v>
      </c>
      <c r="C3" s="238" t="s">
        <v>329</v>
      </c>
      <c r="D3" s="238"/>
      <c r="E3" s="797">
        <v>1</v>
      </c>
      <c r="F3" s="238">
        <v>17</v>
      </c>
      <c r="G3" s="238">
        <v>25</v>
      </c>
    </row>
    <row r="4" spans="1:7">
      <c r="A4" s="238">
        <v>17</v>
      </c>
      <c r="B4" s="238" t="s">
        <v>322</v>
      </c>
      <c r="C4" s="238" t="s">
        <v>333</v>
      </c>
      <c r="D4" s="238"/>
      <c r="E4" s="797">
        <v>1</v>
      </c>
      <c r="F4" s="238">
        <v>14</v>
      </c>
      <c r="G4" s="238">
        <v>30</v>
      </c>
    </row>
    <row r="5" spans="1:7">
      <c r="A5" s="238">
        <v>13</v>
      </c>
      <c r="B5" s="238" t="s">
        <v>310</v>
      </c>
      <c r="C5" s="238" t="s">
        <v>329</v>
      </c>
      <c r="D5" s="238"/>
      <c r="E5" s="797">
        <v>1</v>
      </c>
      <c r="F5" s="238">
        <v>13</v>
      </c>
      <c r="G5" s="238">
        <v>29</v>
      </c>
    </row>
    <row r="6" spans="1:7">
      <c r="A6" s="238">
        <v>6</v>
      </c>
      <c r="B6" s="238" t="s">
        <v>313</v>
      </c>
      <c r="C6" s="238" t="s">
        <v>330</v>
      </c>
      <c r="D6" s="238"/>
      <c r="E6" s="797">
        <v>0.83333333333333337</v>
      </c>
      <c r="F6" s="238">
        <v>9</v>
      </c>
      <c r="G6" s="238">
        <v>27</v>
      </c>
    </row>
    <row r="7" spans="1:7">
      <c r="A7" s="238">
        <v>34</v>
      </c>
      <c r="B7" s="238" t="s">
        <v>343</v>
      </c>
      <c r="C7" s="238" t="s">
        <v>344</v>
      </c>
      <c r="D7" s="238"/>
      <c r="E7" s="797">
        <v>0.8</v>
      </c>
      <c r="F7" s="238">
        <v>13</v>
      </c>
      <c r="G7" s="238">
        <v>24</v>
      </c>
    </row>
    <row r="8" spans="1:7">
      <c r="A8" s="238">
        <v>31</v>
      </c>
      <c r="B8" s="238" t="s">
        <v>340</v>
      </c>
      <c r="C8" s="238" t="s">
        <v>339</v>
      </c>
      <c r="D8" s="238"/>
      <c r="E8" s="797">
        <v>0.8</v>
      </c>
      <c r="F8" s="238">
        <v>11</v>
      </c>
      <c r="G8" s="238">
        <v>23</v>
      </c>
    </row>
    <row r="9" spans="1:7">
      <c r="A9" s="238">
        <v>22</v>
      </c>
      <c r="B9" s="238" t="s">
        <v>338</v>
      </c>
      <c r="C9" s="238" t="s">
        <v>339</v>
      </c>
      <c r="D9" s="238"/>
      <c r="E9" s="797">
        <v>0.8</v>
      </c>
      <c r="F9" s="238">
        <v>10</v>
      </c>
      <c r="G9" s="238">
        <v>24</v>
      </c>
    </row>
    <row r="10" spans="1:7">
      <c r="A10" s="238">
        <v>5</v>
      </c>
      <c r="B10" s="238" t="s">
        <v>300</v>
      </c>
      <c r="C10" s="238" t="s">
        <v>326</v>
      </c>
      <c r="D10" s="238"/>
      <c r="E10" s="797">
        <v>0.66666666666666663</v>
      </c>
      <c r="F10" s="238">
        <v>11</v>
      </c>
      <c r="G10" s="238">
        <v>23</v>
      </c>
    </row>
    <row r="11" spans="1:7">
      <c r="A11" s="238">
        <v>10</v>
      </c>
      <c r="B11" s="238" t="s">
        <v>341</v>
      </c>
      <c r="C11" s="238" t="s">
        <v>339</v>
      </c>
      <c r="D11" s="238"/>
      <c r="E11" s="797">
        <v>0.66666666666666663</v>
      </c>
      <c r="F11" s="238">
        <v>5</v>
      </c>
      <c r="G11" s="238">
        <v>24</v>
      </c>
    </row>
    <row r="12" spans="1:7">
      <c r="A12" s="238">
        <v>20</v>
      </c>
      <c r="B12" s="238" t="s">
        <v>306</v>
      </c>
      <c r="C12" s="238" t="s">
        <v>328</v>
      </c>
      <c r="D12" s="238"/>
      <c r="E12" s="797">
        <v>0.66666666666666663</v>
      </c>
      <c r="F12" s="238">
        <v>2</v>
      </c>
      <c r="G12" s="238">
        <v>26</v>
      </c>
    </row>
    <row r="13" spans="1:7">
      <c r="A13" s="238">
        <v>32</v>
      </c>
      <c r="B13" s="238" t="s">
        <v>301</v>
      </c>
      <c r="C13" s="238" t="s">
        <v>326</v>
      </c>
      <c r="D13" s="238"/>
      <c r="E13" s="797">
        <v>0.6</v>
      </c>
      <c r="F13" s="238">
        <v>6</v>
      </c>
      <c r="G13" s="238">
        <v>21</v>
      </c>
    </row>
    <row r="14" spans="1:7">
      <c r="A14" s="238">
        <v>29</v>
      </c>
      <c r="B14" s="238" t="s">
        <v>334</v>
      </c>
      <c r="C14" s="238" t="s">
        <v>333</v>
      </c>
      <c r="D14" s="238"/>
      <c r="E14" s="797">
        <v>0.6</v>
      </c>
      <c r="F14" s="238">
        <v>5</v>
      </c>
      <c r="G14" s="238">
        <v>19</v>
      </c>
    </row>
    <row r="15" spans="1:7">
      <c r="A15" s="238">
        <v>26</v>
      </c>
      <c r="B15" s="238" t="s">
        <v>314</v>
      </c>
      <c r="C15" s="238" t="s">
        <v>330</v>
      </c>
      <c r="D15" s="238"/>
      <c r="E15" s="797">
        <v>0.6</v>
      </c>
      <c r="F15" s="238">
        <v>2</v>
      </c>
      <c r="G15" s="238">
        <v>20</v>
      </c>
    </row>
    <row r="16" spans="1:7">
      <c r="A16" s="238">
        <v>16</v>
      </c>
      <c r="B16" s="238" t="s">
        <v>318</v>
      </c>
      <c r="C16" s="238" t="s">
        <v>331</v>
      </c>
      <c r="D16" s="238"/>
      <c r="E16" s="797">
        <v>0.5</v>
      </c>
      <c r="F16" s="238">
        <v>3</v>
      </c>
      <c r="G16" s="238">
        <v>26</v>
      </c>
    </row>
    <row r="17" spans="1:7">
      <c r="A17" s="238">
        <v>19</v>
      </c>
      <c r="B17" s="238" t="s">
        <v>342</v>
      </c>
      <c r="C17" s="238" t="s">
        <v>339</v>
      </c>
      <c r="D17" s="238"/>
      <c r="E17" s="797">
        <v>0.5</v>
      </c>
      <c r="F17" s="238">
        <v>2</v>
      </c>
      <c r="G17" s="238">
        <v>26</v>
      </c>
    </row>
    <row r="18" spans="1:7">
      <c r="A18" s="238">
        <v>8</v>
      </c>
      <c r="B18" s="238" t="s">
        <v>315</v>
      </c>
      <c r="C18" s="238" t="s">
        <v>330</v>
      </c>
      <c r="D18" s="238"/>
      <c r="E18" s="797">
        <v>0.5</v>
      </c>
      <c r="F18" s="238">
        <v>2</v>
      </c>
      <c r="G18" s="238">
        <v>24</v>
      </c>
    </row>
    <row r="19" spans="1:7">
      <c r="A19" s="238">
        <v>14</v>
      </c>
      <c r="B19" s="238" t="s">
        <v>321</v>
      </c>
      <c r="C19" s="238" t="s">
        <v>332</v>
      </c>
      <c r="D19" s="238"/>
      <c r="E19" s="797">
        <v>0.5</v>
      </c>
      <c r="F19" s="238">
        <v>2</v>
      </c>
      <c r="G19" s="238">
        <v>24</v>
      </c>
    </row>
    <row r="20" spans="1:7">
      <c r="A20" s="238">
        <v>15</v>
      </c>
      <c r="B20" s="238" t="s">
        <v>312</v>
      </c>
      <c r="C20" s="238" t="s">
        <v>330</v>
      </c>
      <c r="D20" s="238"/>
      <c r="E20" s="797">
        <v>0.5</v>
      </c>
      <c r="F20" s="238">
        <v>1</v>
      </c>
      <c r="G20" s="238">
        <v>26</v>
      </c>
    </row>
    <row r="21" spans="1:7">
      <c r="A21" s="238">
        <v>4</v>
      </c>
      <c r="B21" s="238" t="s">
        <v>305</v>
      </c>
      <c r="C21" s="238" t="s">
        <v>327</v>
      </c>
      <c r="D21" s="238"/>
      <c r="E21" s="797">
        <v>0.5</v>
      </c>
      <c r="F21" s="238">
        <v>-3</v>
      </c>
      <c r="G21" s="238">
        <v>14</v>
      </c>
    </row>
    <row r="22" spans="1:7">
      <c r="A22" s="238">
        <v>23</v>
      </c>
      <c r="B22" s="238" t="s">
        <v>337</v>
      </c>
      <c r="C22" s="238" t="s">
        <v>336</v>
      </c>
      <c r="D22" s="238"/>
      <c r="E22" s="797">
        <v>0.4</v>
      </c>
      <c r="F22" s="238">
        <v>-1</v>
      </c>
      <c r="G22" s="238">
        <v>19</v>
      </c>
    </row>
    <row r="23" spans="1:7">
      <c r="A23" s="238">
        <v>2</v>
      </c>
      <c r="B23" s="238" t="s">
        <v>309</v>
      </c>
      <c r="C23" s="238" t="s">
        <v>329</v>
      </c>
      <c r="D23" s="238"/>
      <c r="E23" s="797">
        <v>0.33333333333333331</v>
      </c>
      <c r="F23" s="238">
        <v>-3</v>
      </c>
      <c r="G23" s="238">
        <v>17</v>
      </c>
    </row>
    <row r="24" spans="1:7">
      <c r="A24" s="238">
        <v>11</v>
      </c>
      <c r="B24" s="238" t="s">
        <v>323</v>
      </c>
      <c r="C24" s="238" t="s">
        <v>333</v>
      </c>
      <c r="D24" s="238"/>
      <c r="E24" s="797">
        <v>0.33333333333333331</v>
      </c>
      <c r="F24" s="238">
        <v>-4</v>
      </c>
      <c r="G24" s="238">
        <v>21</v>
      </c>
    </row>
    <row r="25" spans="1:7">
      <c r="A25" s="238">
        <v>21</v>
      </c>
      <c r="B25" s="238" t="s">
        <v>302</v>
      </c>
      <c r="C25" s="238" t="s">
        <v>326</v>
      </c>
      <c r="D25" s="238"/>
      <c r="E25" s="797">
        <v>0.33333333333333331</v>
      </c>
      <c r="F25" s="238">
        <v>-5</v>
      </c>
      <c r="G25" s="238">
        <v>22</v>
      </c>
    </row>
    <row r="26" spans="1:7">
      <c r="A26" s="238">
        <v>9</v>
      </c>
      <c r="B26" s="238" t="s">
        <v>317</v>
      </c>
      <c r="C26" s="238" t="s">
        <v>331</v>
      </c>
      <c r="D26" s="238"/>
      <c r="E26" s="797">
        <v>0.33333333333333331</v>
      </c>
      <c r="F26" s="238">
        <v>-7</v>
      </c>
      <c r="G26" s="238">
        <v>21</v>
      </c>
    </row>
    <row r="27" spans="1:7">
      <c r="A27" s="238">
        <v>24</v>
      </c>
      <c r="B27" s="238" t="s">
        <v>324</v>
      </c>
      <c r="C27" s="238" t="s">
        <v>333</v>
      </c>
      <c r="D27" s="238"/>
      <c r="E27" s="797">
        <v>0.2</v>
      </c>
      <c r="F27" s="238">
        <v>-11</v>
      </c>
      <c r="G27" s="238">
        <v>10</v>
      </c>
    </row>
    <row r="28" spans="1:7">
      <c r="A28" s="238">
        <v>30</v>
      </c>
      <c r="B28" s="238" t="s">
        <v>308</v>
      </c>
      <c r="C28" s="238" t="s">
        <v>328</v>
      </c>
      <c r="D28" s="238"/>
      <c r="E28" s="797">
        <v>0.2</v>
      </c>
      <c r="F28" s="238">
        <v>-15</v>
      </c>
      <c r="G28" s="238">
        <v>7</v>
      </c>
    </row>
    <row r="29" spans="1:7">
      <c r="A29" s="238">
        <v>12</v>
      </c>
      <c r="B29" s="238" t="s">
        <v>303</v>
      </c>
      <c r="C29" s="238" t="s">
        <v>326</v>
      </c>
      <c r="D29" s="238"/>
      <c r="E29" s="797">
        <v>0.16666666666666666</v>
      </c>
      <c r="F29" s="238">
        <v>-11</v>
      </c>
      <c r="G29" s="238">
        <v>17</v>
      </c>
    </row>
    <row r="30" spans="1:7">
      <c r="A30" s="238">
        <v>1</v>
      </c>
      <c r="B30" s="238" t="s">
        <v>316</v>
      </c>
      <c r="C30" s="238" t="s">
        <v>331</v>
      </c>
      <c r="D30" s="238">
        <v>1</v>
      </c>
      <c r="E30" s="797">
        <v>0.16666666666666666</v>
      </c>
      <c r="F30" s="238">
        <v>-11</v>
      </c>
      <c r="G30" s="238">
        <v>15</v>
      </c>
    </row>
    <row r="31" spans="1:7">
      <c r="A31" s="238">
        <v>18</v>
      </c>
      <c r="B31" s="238" t="s">
        <v>335</v>
      </c>
      <c r="C31" s="238" t="s">
        <v>336</v>
      </c>
      <c r="D31" s="238"/>
      <c r="E31" s="797">
        <v>0</v>
      </c>
      <c r="F31" s="238">
        <v>-17</v>
      </c>
      <c r="G31" s="238">
        <v>13</v>
      </c>
    </row>
    <row r="32" spans="1:7">
      <c r="A32" s="238">
        <v>27</v>
      </c>
      <c r="B32" s="238" t="s">
        <v>307</v>
      </c>
      <c r="C32" s="238" t="s">
        <v>328</v>
      </c>
      <c r="D32" s="238"/>
      <c r="E32" s="797">
        <v>0</v>
      </c>
      <c r="F32" s="238">
        <v>-17</v>
      </c>
      <c r="G32" s="238">
        <v>8</v>
      </c>
    </row>
    <row r="33" spans="1:7">
      <c r="A33" s="238">
        <v>33</v>
      </c>
      <c r="B33" s="238" t="s">
        <v>319</v>
      </c>
      <c r="C33" s="238" t="s">
        <v>331</v>
      </c>
      <c r="D33" s="238"/>
      <c r="E33" s="797">
        <v>0</v>
      </c>
      <c r="F33" s="238">
        <v>-20</v>
      </c>
      <c r="G33" s="238">
        <v>5</v>
      </c>
    </row>
    <row r="34" spans="1:7">
      <c r="A34" s="238">
        <v>7</v>
      </c>
      <c r="B34" s="238" t="s">
        <v>320</v>
      </c>
      <c r="C34" s="238" t="s">
        <v>332</v>
      </c>
      <c r="D34" s="238"/>
      <c r="E34" s="797">
        <v>0</v>
      </c>
      <c r="F34" s="238">
        <v>-27</v>
      </c>
      <c r="G34" s="238">
        <v>3</v>
      </c>
    </row>
  </sheetData>
  <sortState ref="A2:G35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7"/>
  <sheetViews>
    <sheetView showGridLines="0" view="pageBreakPreview" topLeftCell="A21" zoomScale="60" zoomScaleNormal="68" zoomScalePageLayoutView="68" workbookViewId="0">
      <selection activeCell="C26" sqref="C26"/>
    </sheetView>
  </sheetViews>
  <sheetFormatPr defaultColWidth="8.85546875" defaultRowHeight="24.95" customHeight="1"/>
  <cols>
    <col min="1" max="1" width="10.140625" style="3" customWidth="1"/>
    <col min="2" max="2" width="69.7109375" style="1" customWidth="1"/>
    <col min="3" max="4" width="11.28515625" style="69" customWidth="1"/>
    <col min="5" max="5" width="11.140625" style="69" customWidth="1"/>
    <col min="6" max="6" width="11.140625" style="70" customWidth="1"/>
    <col min="7" max="7" width="11.140625" style="3" customWidth="1"/>
    <col min="8" max="8" width="11.28515625" style="1" customWidth="1"/>
    <col min="9" max="9" width="13.85546875" style="1" customWidth="1"/>
    <col min="10" max="10" width="16" style="1" customWidth="1"/>
    <col min="11" max="11" width="10.140625" style="3" customWidth="1"/>
    <col min="12" max="12" width="69.140625" style="1" customWidth="1"/>
    <col min="13" max="14" width="11.28515625" style="69" customWidth="1"/>
    <col min="15" max="15" width="11.140625" style="69" customWidth="1"/>
    <col min="16" max="16" width="11.140625" style="70" customWidth="1"/>
    <col min="17" max="17" width="11.140625" style="3" customWidth="1"/>
    <col min="18" max="18" width="11.28515625" style="1" customWidth="1"/>
    <col min="19" max="19" width="13.85546875" style="1" customWidth="1"/>
    <col min="20" max="20" width="16" style="1" customWidth="1"/>
    <col min="21" max="16384" width="8.85546875" style="1"/>
  </cols>
  <sheetData>
    <row r="1" spans="1:20" s="72" customFormat="1" ht="24.95" customHeight="1">
      <c r="G1" s="78"/>
      <c r="Q1" s="78"/>
    </row>
    <row r="2" spans="1:20" s="72" customFormat="1" ht="19.5" customHeight="1">
      <c r="G2" s="78"/>
      <c r="Q2" s="78"/>
    </row>
    <row r="3" spans="1:20" s="72" customFormat="1" ht="19.5" customHeight="1">
      <c r="G3" s="78"/>
      <c r="Q3" s="78"/>
    </row>
    <row r="4" spans="1:20" s="72" customFormat="1" ht="19.5" customHeight="1">
      <c r="G4" s="78"/>
      <c r="Q4" s="78"/>
    </row>
    <row r="5" spans="1:20" s="72" customFormat="1" ht="19.5" customHeight="1">
      <c r="G5" s="78"/>
      <c r="Q5" s="78"/>
    </row>
    <row r="6" spans="1:20" s="72" customFormat="1" ht="19.5" customHeight="1">
      <c r="G6" s="78"/>
      <c r="Q6" s="78"/>
    </row>
    <row r="7" spans="1:20" s="72" customFormat="1" ht="20.25" customHeight="1">
      <c r="G7" s="78"/>
      <c r="Q7" s="78"/>
    </row>
    <row r="8" spans="1:20" s="72" customFormat="1" ht="19.5" customHeight="1">
      <c r="G8" s="78"/>
      <c r="Q8" s="78"/>
    </row>
    <row r="9" spans="1:20" s="72" customFormat="1" ht="19.5" customHeight="1">
      <c r="G9" s="78"/>
      <c r="Q9" s="78"/>
    </row>
    <row r="10" spans="1:20" s="72" customFormat="1" ht="19.5" customHeight="1">
      <c r="A10" s="74"/>
      <c r="B10" s="74"/>
      <c r="C10" s="74"/>
      <c r="D10" s="74"/>
      <c r="E10" s="74"/>
      <c r="F10" s="74"/>
      <c r="G10" s="79"/>
      <c r="K10" s="74"/>
      <c r="L10" s="74"/>
      <c r="M10" s="74"/>
      <c r="N10" s="74"/>
      <c r="O10" s="74"/>
      <c r="P10" s="74"/>
      <c r="Q10" s="79"/>
    </row>
    <row r="11" spans="1:20" s="72" customFormat="1" ht="24.95" customHeight="1" thickBot="1">
      <c r="A11" s="76"/>
      <c r="B11" s="76"/>
      <c r="C11" s="76"/>
      <c r="D11" s="76"/>
      <c r="E11" s="76"/>
      <c r="F11" s="76"/>
      <c r="G11" s="80"/>
      <c r="H11" s="76"/>
      <c r="I11" s="76"/>
      <c r="J11" s="76"/>
      <c r="K11" s="76"/>
      <c r="L11" s="76"/>
      <c r="M11" s="76"/>
      <c r="N11" s="76"/>
      <c r="O11" s="76"/>
      <c r="P11" s="76"/>
      <c r="Q11" s="80"/>
      <c r="R11" s="76"/>
      <c r="S11" s="76"/>
      <c r="T11" s="76"/>
    </row>
    <row r="12" spans="1:20" ht="24.95" customHeight="1" thickTop="1">
      <c r="A12" s="600"/>
      <c r="B12" s="600"/>
      <c r="C12" s="600"/>
      <c r="D12" s="600"/>
      <c r="E12" s="600"/>
      <c r="F12" s="600"/>
      <c r="G12" s="600"/>
      <c r="H12" s="201"/>
      <c r="I12" s="201"/>
      <c r="K12" s="600"/>
      <c r="L12" s="600"/>
      <c r="M12" s="600"/>
      <c r="N12" s="600"/>
      <c r="O12" s="600"/>
      <c r="P12" s="600"/>
      <c r="Q12" s="600"/>
      <c r="R12" s="201"/>
      <c r="S12" s="201"/>
    </row>
    <row r="13" spans="1:20" ht="41.25" customHeight="1">
      <c r="A13" s="601" t="s">
        <v>63</v>
      </c>
      <c r="B13" s="601"/>
      <c r="C13" s="601"/>
      <c r="D13" s="601"/>
      <c r="E13" s="601"/>
      <c r="F13" s="601"/>
      <c r="G13" s="601"/>
      <c r="H13" s="601"/>
      <c r="I13" s="601"/>
      <c r="J13" s="601"/>
      <c r="K13" s="601" t="s">
        <v>64</v>
      </c>
      <c r="L13" s="601"/>
      <c r="M13" s="601"/>
      <c r="N13" s="601"/>
      <c r="O13" s="601"/>
      <c r="P13" s="601"/>
      <c r="Q13" s="601"/>
      <c r="R13" s="601"/>
      <c r="S13" s="601"/>
      <c r="T13" s="601"/>
    </row>
    <row r="14" spans="1:20" ht="24.95" customHeight="1">
      <c r="A14" s="141"/>
      <c r="B14" s="141"/>
      <c r="C14" s="141"/>
      <c r="D14" s="141"/>
      <c r="E14" s="141"/>
      <c r="F14" s="141"/>
      <c r="G14" s="141"/>
      <c r="H14" s="141"/>
      <c r="I14" s="203"/>
      <c r="K14" s="141"/>
      <c r="L14" s="141"/>
      <c r="M14" s="141"/>
      <c r="N14" s="141"/>
      <c r="O14" s="141"/>
      <c r="P14" s="141"/>
      <c r="Q14" s="141"/>
      <c r="R14" s="141"/>
      <c r="S14" s="203"/>
    </row>
    <row r="15" spans="1:20" ht="24.95" customHeight="1">
      <c r="A15" s="602" t="s">
        <v>0</v>
      </c>
      <c r="B15" s="602" t="s">
        <v>85</v>
      </c>
      <c r="C15" s="604" t="s">
        <v>65</v>
      </c>
      <c r="D15" s="605"/>
      <c r="E15" s="605"/>
      <c r="F15" s="604" t="s">
        <v>66</v>
      </c>
      <c r="G15" s="605"/>
      <c r="H15" s="605"/>
      <c r="I15" s="606" t="s">
        <v>13</v>
      </c>
      <c r="J15" s="607"/>
      <c r="K15" s="602" t="s">
        <v>0</v>
      </c>
      <c r="L15" s="602" t="s">
        <v>85</v>
      </c>
      <c r="M15" s="604" t="s">
        <v>65</v>
      </c>
      <c r="N15" s="605"/>
      <c r="O15" s="605"/>
      <c r="P15" s="604" t="s">
        <v>66</v>
      </c>
      <c r="Q15" s="605"/>
      <c r="R15" s="605"/>
      <c r="S15" s="606" t="s">
        <v>13</v>
      </c>
      <c r="T15" s="607"/>
    </row>
    <row r="16" spans="1:20" ht="24.95" customHeight="1">
      <c r="A16" s="603"/>
      <c r="B16" s="603"/>
      <c r="C16" s="171" t="s">
        <v>56</v>
      </c>
      <c r="D16" s="171" t="s">
        <v>1</v>
      </c>
      <c r="E16" s="171" t="s">
        <v>2</v>
      </c>
      <c r="F16" s="171" t="s">
        <v>56</v>
      </c>
      <c r="G16" s="171" t="s">
        <v>1</v>
      </c>
      <c r="H16" s="171" t="s">
        <v>2</v>
      </c>
      <c r="I16" s="174" t="s">
        <v>65</v>
      </c>
      <c r="J16" s="174" t="s">
        <v>66</v>
      </c>
      <c r="K16" s="603"/>
      <c r="L16" s="603"/>
      <c r="M16" s="171" t="s">
        <v>56</v>
      </c>
      <c r="N16" s="171" t="s">
        <v>1</v>
      </c>
      <c r="O16" s="171" t="s">
        <v>2</v>
      </c>
      <c r="P16" s="171" t="s">
        <v>56</v>
      </c>
      <c r="Q16" s="171" t="s">
        <v>1</v>
      </c>
      <c r="R16" s="171" t="s">
        <v>2</v>
      </c>
      <c r="S16" s="174" t="s">
        <v>65</v>
      </c>
      <c r="T16" s="174" t="s">
        <v>66</v>
      </c>
    </row>
    <row r="17" spans="1:20" ht="24.95" customHeight="1">
      <c r="A17" s="175">
        <v>1</v>
      </c>
      <c r="B17" s="176" t="s">
        <v>86</v>
      </c>
      <c r="C17" s="175"/>
      <c r="D17" s="175"/>
      <c r="E17" s="175"/>
      <c r="F17" s="175"/>
      <c r="G17" s="175"/>
      <c r="H17" s="175"/>
      <c r="I17" s="174">
        <f>SUM(C17:E17)</f>
        <v>0</v>
      </c>
      <c r="J17" s="174">
        <f t="shared" ref="J17:J53" si="0">SUM(F17:H17)</f>
        <v>0</v>
      </c>
      <c r="K17" s="175">
        <v>1</v>
      </c>
      <c r="L17" s="176" t="s">
        <v>86</v>
      </c>
      <c r="M17" s="175"/>
      <c r="N17" s="175"/>
      <c r="O17" s="175"/>
      <c r="P17" s="175"/>
      <c r="Q17" s="175"/>
      <c r="R17" s="175"/>
      <c r="S17" s="174">
        <f t="shared" ref="S17" si="1">SUM(M17:O17)</f>
        <v>0</v>
      </c>
      <c r="T17" s="174">
        <f>SUM(P17:R17)</f>
        <v>0</v>
      </c>
    </row>
    <row r="18" spans="1:20" ht="24.95" customHeight="1">
      <c r="A18" s="175">
        <v>2</v>
      </c>
      <c r="B18" s="176" t="s">
        <v>87</v>
      </c>
      <c r="C18" s="175">
        <v>2</v>
      </c>
      <c r="D18" s="175">
        <v>2</v>
      </c>
      <c r="E18" s="175">
        <v>2</v>
      </c>
      <c r="F18" s="175">
        <v>2</v>
      </c>
      <c r="G18" s="175">
        <v>2</v>
      </c>
      <c r="H18" s="175">
        <v>2</v>
      </c>
      <c r="I18" s="174">
        <f>SUM(C18:E18)</f>
        <v>6</v>
      </c>
      <c r="J18" s="174">
        <f t="shared" si="0"/>
        <v>6</v>
      </c>
      <c r="K18" s="175">
        <v>2</v>
      </c>
      <c r="L18" s="176" t="s">
        <v>87</v>
      </c>
      <c r="M18" s="175">
        <v>1</v>
      </c>
      <c r="N18" s="175">
        <v>1</v>
      </c>
      <c r="O18" s="175">
        <v>1</v>
      </c>
      <c r="P18" s="175">
        <v>1</v>
      </c>
      <c r="Q18" s="175">
        <v>1</v>
      </c>
      <c r="R18" s="175">
        <v>1</v>
      </c>
      <c r="S18" s="174">
        <f>SUM(M18:O18)</f>
        <v>3</v>
      </c>
      <c r="T18" s="174">
        <f t="shared" ref="T18:T53" si="2">SUM(P18:R18)</f>
        <v>3</v>
      </c>
    </row>
    <row r="19" spans="1:20" ht="24.95" customHeight="1">
      <c r="A19" s="175">
        <v>3</v>
      </c>
      <c r="B19" s="176" t="s">
        <v>88</v>
      </c>
      <c r="C19" s="175" t="s">
        <v>22</v>
      </c>
      <c r="D19" s="175">
        <v>1</v>
      </c>
      <c r="E19" s="175" t="s">
        <v>22</v>
      </c>
      <c r="F19" s="175" t="s">
        <v>22</v>
      </c>
      <c r="G19" s="175" t="s">
        <v>22</v>
      </c>
      <c r="H19" s="175" t="s">
        <v>22</v>
      </c>
      <c r="I19" s="174">
        <f>SUM(C19:E19)</f>
        <v>1</v>
      </c>
      <c r="J19" s="174">
        <f t="shared" si="0"/>
        <v>0</v>
      </c>
      <c r="K19" s="175">
        <v>3</v>
      </c>
      <c r="L19" s="176" t="s">
        <v>88</v>
      </c>
      <c r="M19" s="175" t="s">
        <v>22</v>
      </c>
      <c r="N19" s="175" t="s">
        <v>22</v>
      </c>
      <c r="O19" s="175" t="s">
        <v>22</v>
      </c>
      <c r="P19" s="175" t="s">
        <v>22</v>
      </c>
      <c r="Q19" s="175" t="s">
        <v>22</v>
      </c>
      <c r="R19" s="175" t="s">
        <v>22</v>
      </c>
      <c r="S19" s="174">
        <f t="shared" ref="S19:S53" si="3">SUM(M19:O19)</f>
        <v>0</v>
      </c>
      <c r="T19" s="174">
        <f t="shared" si="2"/>
        <v>0</v>
      </c>
    </row>
    <row r="20" spans="1:20" ht="24.95" customHeight="1">
      <c r="A20" s="175">
        <v>4</v>
      </c>
      <c r="B20" s="177" t="s">
        <v>89</v>
      </c>
      <c r="C20" s="175"/>
      <c r="D20" s="175"/>
      <c r="E20" s="175"/>
      <c r="F20" s="175"/>
      <c r="G20" s="175"/>
      <c r="H20" s="175"/>
      <c r="I20" s="174">
        <f t="shared" ref="I20:I53" si="4">SUM(C20:E20)</f>
        <v>0</v>
      </c>
      <c r="J20" s="174">
        <f t="shared" si="0"/>
        <v>0</v>
      </c>
      <c r="K20" s="175">
        <v>4</v>
      </c>
      <c r="L20" s="177" t="s">
        <v>89</v>
      </c>
      <c r="M20" s="175"/>
      <c r="N20" s="175"/>
      <c r="O20" s="175"/>
      <c r="P20" s="175"/>
      <c r="Q20" s="175"/>
      <c r="R20" s="175"/>
      <c r="S20" s="174">
        <f t="shared" si="3"/>
        <v>0</v>
      </c>
      <c r="T20" s="174">
        <f t="shared" si="2"/>
        <v>0</v>
      </c>
    </row>
    <row r="21" spans="1:20" ht="24.95" customHeight="1">
      <c r="A21" s="175">
        <v>5</v>
      </c>
      <c r="B21" s="177" t="s">
        <v>90</v>
      </c>
      <c r="C21" s="175"/>
      <c r="D21" s="175"/>
      <c r="E21" s="175"/>
      <c r="F21" s="175"/>
      <c r="G21" s="175"/>
      <c r="H21" s="175"/>
      <c r="I21" s="174">
        <f t="shared" si="4"/>
        <v>0</v>
      </c>
      <c r="J21" s="174">
        <f t="shared" si="0"/>
        <v>0</v>
      </c>
      <c r="K21" s="175">
        <v>5</v>
      </c>
      <c r="L21" s="177" t="s">
        <v>90</v>
      </c>
      <c r="M21" s="175"/>
      <c r="N21" s="175"/>
      <c r="O21" s="175"/>
      <c r="P21" s="175"/>
      <c r="Q21" s="175"/>
      <c r="R21" s="175"/>
      <c r="S21" s="174">
        <f t="shared" si="3"/>
        <v>0</v>
      </c>
      <c r="T21" s="174">
        <f t="shared" si="2"/>
        <v>0</v>
      </c>
    </row>
    <row r="22" spans="1:20" ht="24.95" customHeight="1">
      <c r="A22" s="175">
        <v>6</v>
      </c>
      <c r="B22" s="176" t="s">
        <v>91</v>
      </c>
      <c r="C22" s="175"/>
      <c r="D22" s="175"/>
      <c r="E22" s="175"/>
      <c r="F22" s="175"/>
      <c r="G22" s="175"/>
      <c r="H22" s="175"/>
      <c r="I22" s="174">
        <f t="shared" si="4"/>
        <v>0</v>
      </c>
      <c r="J22" s="174">
        <f t="shared" si="0"/>
        <v>0</v>
      </c>
      <c r="K22" s="175">
        <v>6</v>
      </c>
      <c r="L22" s="176" t="s">
        <v>91</v>
      </c>
      <c r="M22" s="175"/>
      <c r="N22" s="175"/>
      <c r="O22" s="175"/>
      <c r="P22" s="175"/>
      <c r="Q22" s="175"/>
      <c r="R22" s="175"/>
      <c r="S22" s="174">
        <f t="shared" si="3"/>
        <v>0</v>
      </c>
      <c r="T22" s="174">
        <f t="shared" si="2"/>
        <v>0</v>
      </c>
    </row>
    <row r="23" spans="1:20" ht="24.95" customHeight="1">
      <c r="A23" s="175">
        <v>7</v>
      </c>
      <c r="B23" s="176" t="s">
        <v>92</v>
      </c>
      <c r="C23" s="175"/>
      <c r="D23" s="175"/>
      <c r="E23" s="175"/>
      <c r="F23" s="175"/>
      <c r="G23" s="175"/>
      <c r="H23" s="175"/>
      <c r="I23" s="174">
        <f>SUM(C23:E23)</f>
        <v>0</v>
      </c>
      <c r="J23" s="174">
        <f t="shared" si="0"/>
        <v>0</v>
      </c>
      <c r="K23" s="175">
        <v>7</v>
      </c>
      <c r="L23" s="176" t="s">
        <v>92</v>
      </c>
      <c r="M23" s="175"/>
      <c r="N23" s="175"/>
      <c r="O23" s="175"/>
      <c r="P23" s="175"/>
      <c r="Q23" s="175"/>
      <c r="R23" s="175"/>
      <c r="S23" s="174">
        <f t="shared" si="3"/>
        <v>0</v>
      </c>
      <c r="T23" s="174">
        <f t="shared" si="2"/>
        <v>0</v>
      </c>
    </row>
    <row r="24" spans="1:20" ht="24.95" customHeight="1">
      <c r="A24" s="175">
        <v>8</v>
      </c>
      <c r="B24" s="176" t="s">
        <v>134</v>
      </c>
      <c r="C24" s="175"/>
      <c r="D24" s="175"/>
      <c r="E24" s="175"/>
      <c r="F24" s="175"/>
      <c r="G24" s="175"/>
      <c r="H24" s="175"/>
      <c r="I24" s="174">
        <f>SUM(C24:E24)</f>
        <v>0</v>
      </c>
      <c r="J24" s="174">
        <f>SUM(F24:H24)</f>
        <v>0</v>
      </c>
      <c r="K24" s="175">
        <v>8</v>
      </c>
      <c r="L24" s="176" t="s">
        <v>134</v>
      </c>
      <c r="M24" s="175"/>
      <c r="N24" s="175"/>
      <c r="O24" s="175"/>
      <c r="P24" s="175"/>
      <c r="Q24" s="175"/>
      <c r="R24" s="175"/>
      <c r="S24" s="174">
        <f>SUM(M24:O24)</f>
        <v>0</v>
      </c>
      <c r="T24" s="174">
        <f>SUM(P24:R24)</f>
        <v>0</v>
      </c>
    </row>
    <row r="25" spans="1:20" ht="24.95" customHeight="1">
      <c r="A25" s="175">
        <v>9</v>
      </c>
      <c r="B25" s="176" t="s">
        <v>93</v>
      </c>
      <c r="C25" s="175">
        <v>2</v>
      </c>
      <c r="D25" s="175">
        <v>2</v>
      </c>
      <c r="E25" s="175">
        <v>2</v>
      </c>
      <c r="F25" s="175">
        <v>2</v>
      </c>
      <c r="G25" s="175">
        <v>2</v>
      </c>
      <c r="H25" s="175">
        <v>2</v>
      </c>
      <c r="I25" s="174">
        <f t="shared" si="4"/>
        <v>6</v>
      </c>
      <c r="J25" s="174">
        <f t="shared" si="0"/>
        <v>6</v>
      </c>
      <c r="K25" s="175">
        <v>9</v>
      </c>
      <c r="L25" s="176" t="s">
        <v>93</v>
      </c>
      <c r="M25" s="175">
        <v>1</v>
      </c>
      <c r="N25" s="175">
        <v>1</v>
      </c>
      <c r="O25" s="175">
        <v>1</v>
      </c>
      <c r="P25" s="175">
        <v>1</v>
      </c>
      <c r="Q25" s="175">
        <v>1</v>
      </c>
      <c r="R25" s="175">
        <v>1</v>
      </c>
      <c r="S25" s="174">
        <f t="shared" si="3"/>
        <v>3</v>
      </c>
      <c r="T25" s="174">
        <f t="shared" si="2"/>
        <v>3</v>
      </c>
    </row>
    <row r="26" spans="1:20" ht="24.95" customHeight="1">
      <c r="A26" s="175">
        <v>10</v>
      </c>
      <c r="B26" s="176" t="s">
        <v>94</v>
      </c>
      <c r="C26" s="175"/>
      <c r="D26" s="175"/>
      <c r="E26" s="175"/>
      <c r="F26" s="175"/>
      <c r="G26" s="175"/>
      <c r="H26" s="175"/>
      <c r="I26" s="174">
        <f t="shared" si="4"/>
        <v>0</v>
      </c>
      <c r="J26" s="174">
        <f t="shared" si="0"/>
        <v>0</v>
      </c>
      <c r="K26" s="175">
        <v>10</v>
      </c>
      <c r="L26" s="176" t="s">
        <v>94</v>
      </c>
      <c r="M26" s="175"/>
      <c r="N26" s="175"/>
      <c r="O26" s="175"/>
      <c r="P26" s="175"/>
      <c r="Q26" s="175"/>
      <c r="R26" s="175"/>
      <c r="S26" s="174">
        <f t="shared" si="3"/>
        <v>0</v>
      </c>
      <c r="T26" s="174">
        <f t="shared" si="2"/>
        <v>0</v>
      </c>
    </row>
    <row r="27" spans="1:20" ht="24.95" customHeight="1">
      <c r="A27" s="175">
        <v>11</v>
      </c>
      <c r="B27" s="176" t="s">
        <v>95</v>
      </c>
      <c r="C27" s="175">
        <v>1</v>
      </c>
      <c r="D27" s="175">
        <v>1</v>
      </c>
      <c r="E27" s="175" t="s">
        <v>22</v>
      </c>
      <c r="F27" s="175" t="s">
        <v>22</v>
      </c>
      <c r="G27" s="175">
        <v>1</v>
      </c>
      <c r="H27" s="175">
        <v>1</v>
      </c>
      <c r="I27" s="174">
        <f t="shared" si="4"/>
        <v>2</v>
      </c>
      <c r="J27" s="174">
        <f t="shared" si="0"/>
        <v>2</v>
      </c>
      <c r="K27" s="175">
        <v>11</v>
      </c>
      <c r="L27" s="176" t="s">
        <v>95</v>
      </c>
      <c r="M27" s="175" t="s">
        <v>22</v>
      </c>
      <c r="N27" s="175" t="s">
        <v>22</v>
      </c>
      <c r="O27" s="175" t="s">
        <v>22</v>
      </c>
      <c r="P27" s="175" t="s">
        <v>22</v>
      </c>
      <c r="Q27" s="175" t="s">
        <v>22</v>
      </c>
      <c r="R27" s="175" t="s">
        <v>22</v>
      </c>
      <c r="S27" s="174">
        <f t="shared" si="3"/>
        <v>0</v>
      </c>
      <c r="T27" s="174">
        <f t="shared" si="2"/>
        <v>0</v>
      </c>
    </row>
    <row r="28" spans="1:20" ht="24.95" customHeight="1">
      <c r="A28" s="175">
        <v>12</v>
      </c>
      <c r="B28" s="176" t="s">
        <v>96</v>
      </c>
      <c r="C28" s="175" t="s">
        <v>22</v>
      </c>
      <c r="D28" s="175" t="s">
        <v>22</v>
      </c>
      <c r="E28" s="175" t="s">
        <v>22</v>
      </c>
      <c r="F28" s="175">
        <v>2</v>
      </c>
      <c r="G28" s="175">
        <v>2</v>
      </c>
      <c r="H28" s="175">
        <v>2</v>
      </c>
      <c r="I28" s="174">
        <f t="shared" si="4"/>
        <v>0</v>
      </c>
      <c r="J28" s="174">
        <f t="shared" si="0"/>
        <v>6</v>
      </c>
      <c r="K28" s="175">
        <v>12</v>
      </c>
      <c r="L28" s="176" t="s">
        <v>96</v>
      </c>
      <c r="M28" s="175" t="s">
        <v>22</v>
      </c>
      <c r="N28" s="175" t="s">
        <v>22</v>
      </c>
      <c r="O28" s="175" t="s">
        <v>22</v>
      </c>
      <c r="P28" s="175">
        <v>1</v>
      </c>
      <c r="Q28" s="175">
        <v>1</v>
      </c>
      <c r="R28" s="175">
        <v>1</v>
      </c>
      <c r="S28" s="174">
        <f t="shared" si="3"/>
        <v>0</v>
      </c>
      <c r="T28" s="174">
        <f t="shared" si="2"/>
        <v>3</v>
      </c>
    </row>
    <row r="29" spans="1:20" ht="24.95" customHeight="1">
      <c r="A29" s="175">
        <v>13</v>
      </c>
      <c r="B29" s="176" t="s">
        <v>97</v>
      </c>
      <c r="C29" s="175">
        <v>2</v>
      </c>
      <c r="D29" s="175">
        <v>2</v>
      </c>
      <c r="E29" s="175">
        <v>2</v>
      </c>
      <c r="F29" s="175">
        <v>2</v>
      </c>
      <c r="G29" s="175">
        <v>2</v>
      </c>
      <c r="H29" s="175">
        <v>2</v>
      </c>
      <c r="I29" s="174">
        <f t="shared" si="4"/>
        <v>6</v>
      </c>
      <c r="J29" s="174">
        <f t="shared" si="0"/>
        <v>6</v>
      </c>
      <c r="K29" s="175">
        <v>13</v>
      </c>
      <c r="L29" s="176" t="s">
        <v>97</v>
      </c>
      <c r="M29" s="175">
        <v>1</v>
      </c>
      <c r="N29" s="175">
        <v>1</v>
      </c>
      <c r="O29" s="175">
        <v>1</v>
      </c>
      <c r="P29" s="175">
        <v>1</v>
      </c>
      <c r="Q29" s="175">
        <v>1</v>
      </c>
      <c r="R29" s="175">
        <v>1</v>
      </c>
      <c r="S29" s="174">
        <f t="shared" si="3"/>
        <v>3</v>
      </c>
      <c r="T29" s="174">
        <f t="shared" si="2"/>
        <v>3</v>
      </c>
    </row>
    <row r="30" spans="1:20" ht="24.95" customHeight="1">
      <c r="A30" s="175">
        <v>14</v>
      </c>
      <c r="B30" s="176" t="s">
        <v>98</v>
      </c>
      <c r="C30" s="175"/>
      <c r="D30" s="175"/>
      <c r="E30" s="175"/>
      <c r="F30" s="175"/>
      <c r="G30" s="175"/>
      <c r="H30" s="175"/>
      <c r="I30" s="174">
        <f t="shared" si="4"/>
        <v>0</v>
      </c>
      <c r="J30" s="174">
        <f t="shared" si="0"/>
        <v>0</v>
      </c>
      <c r="K30" s="175">
        <v>14</v>
      </c>
      <c r="L30" s="176" t="s">
        <v>98</v>
      </c>
      <c r="M30" s="175"/>
      <c r="N30" s="175"/>
      <c r="O30" s="175"/>
      <c r="P30" s="175"/>
      <c r="Q30" s="175"/>
      <c r="R30" s="175"/>
      <c r="S30" s="174">
        <f t="shared" si="3"/>
        <v>0</v>
      </c>
      <c r="T30" s="174">
        <f t="shared" si="2"/>
        <v>0</v>
      </c>
    </row>
    <row r="31" spans="1:20" ht="24.95" customHeight="1">
      <c r="A31" s="175">
        <v>15</v>
      </c>
      <c r="B31" s="176" t="s">
        <v>99</v>
      </c>
      <c r="C31" s="175">
        <v>2</v>
      </c>
      <c r="D31" s="175">
        <v>2</v>
      </c>
      <c r="E31" s="175">
        <v>2</v>
      </c>
      <c r="F31" s="175">
        <v>2</v>
      </c>
      <c r="G31" s="175">
        <v>2</v>
      </c>
      <c r="H31" s="175">
        <v>2</v>
      </c>
      <c r="I31" s="174">
        <f t="shared" si="4"/>
        <v>6</v>
      </c>
      <c r="J31" s="174">
        <f t="shared" si="0"/>
        <v>6</v>
      </c>
      <c r="K31" s="175">
        <v>15</v>
      </c>
      <c r="L31" s="176" t="s">
        <v>99</v>
      </c>
      <c r="M31" s="175">
        <v>1</v>
      </c>
      <c r="N31" s="175">
        <v>1</v>
      </c>
      <c r="O31" s="175">
        <v>1</v>
      </c>
      <c r="P31" s="175">
        <v>1</v>
      </c>
      <c r="Q31" s="175">
        <v>1</v>
      </c>
      <c r="R31" s="175">
        <v>1</v>
      </c>
      <c r="S31" s="174">
        <f t="shared" si="3"/>
        <v>3</v>
      </c>
      <c r="T31" s="174">
        <f t="shared" si="2"/>
        <v>3</v>
      </c>
    </row>
    <row r="32" spans="1:20" ht="24.95" customHeight="1">
      <c r="A32" s="175">
        <v>16</v>
      </c>
      <c r="B32" s="176" t="s">
        <v>136</v>
      </c>
      <c r="C32" s="175"/>
      <c r="D32" s="175"/>
      <c r="E32" s="175"/>
      <c r="F32" s="175"/>
      <c r="G32" s="175"/>
      <c r="H32" s="175"/>
      <c r="I32" s="174">
        <f>SUM(C32:E32)</f>
        <v>0</v>
      </c>
      <c r="J32" s="174">
        <f t="shared" ref="J32:J38" si="5">SUM(F32:H32)</f>
        <v>0</v>
      </c>
      <c r="K32" s="175">
        <v>16</v>
      </c>
      <c r="L32" s="176" t="s">
        <v>136</v>
      </c>
      <c r="M32" s="175"/>
      <c r="N32" s="175"/>
      <c r="O32" s="175"/>
      <c r="P32" s="175"/>
      <c r="Q32" s="175"/>
      <c r="R32" s="175"/>
      <c r="S32" s="174">
        <f>SUM(M32:O32)</f>
        <v>0</v>
      </c>
      <c r="T32" s="174">
        <f t="shared" ref="T32:T38" si="6">SUM(P32:R32)</f>
        <v>0</v>
      </c>
    </row>
    <row r="33" spans="1:20" ht="24.95" customHeight="1">
      <c r="A33" s="175">
        <v>17</v>
      </c>
      <c r="B33" s="176" t="s">
        <v>135</v>
      </c>
      <c r="C33" s="175"/>
      <c r="D33" s="175"/>
      <c r="E33" s="175"/>
      <c r="F33" s="175"/>
      <c r="G33" s="175"/>
      <c r="H33" s="175"/>
      <c r="I33" s="174">
        <f>SUM(C33:E33)</f>
        <v>0</v>
      </c>
      <c r="J33" s="174">
        <f t="shared" si="5"/>
        <v>0</v>
      </c>
      <c r="K33" s="175">
        <v>17</v>
      </c>
      <c r="L33" s="176" t="s">
        <v>135</v>
      </c>
      <c r="M33" s="175"/>
      <c r="N33" s="175"/>
      <c r="O33" s="175"/>
      <c r="P33" s="175"/>
      <c r="Q33" s="175"/>
      <c r="R33" s="175"/>
      <c r="S33" s="174">
        <f>SUM(M33:O33)</f>
        <v>0</v>
      </c>
      <c r="T33" s="174">
        <f t="shared" si="6"/>
        <v>0</v>
      </c>
    </row>
    <row r="34" spans="1:20" ht="24.95" customHeight="1">
      <c r="A34" s="175">
        <v>18</v>
      </c>
      <c r="B34" s="176" t="s">
        <v>139</v>
      </c>
      <c r="C34" s="175"/>
      <c r="D34" s="175"/>
      <c r="E34" s="175"/>
      <c r="F34" s="175"/>
      <c r="G34" s="175"/>
      <c r="H34" s="175"/>
      <c r="I34" s="174">
        <f>SUM(C34:E34)</f>
        <v>0</v>
      </c>
      <c r="J34" s="174">
        <f t="shared" si="5"/>
        <v>0</v>
      </c>
      <c r="K34" s="175">
        <v>18</v>
      </c>
      <c r="L34" s="176" t="s">
        <v>139</v>
      </c>
      <c r="M34" s="175"/>
      <c r="N34" s="175"/>
      <c r="O34" s="175"/>
      <c r="P34" s="175"/>
      <c r="Q34" s="175"/>
      <c r="R34" s="175"/>
      <c r="S34" s="174">
        <f>SUM(M34:O34)</f>
        <v>0</v>
      </c>
      <c r="T34" s="174">
        <f t="shared" si="6"/>
        <v>0</v>
      </c>
    </row>
    <row r="35" spans="1:20" ht="24.95" customHeight="1">
      <c r="A35" s="175">
        <v>19</v>
      </c>
      <c r="B35" s="176" t="s">
        <v>140</v>
      </c>
      <c r="C35" s="175"/>
      <c r="D35" s="175"/>
      <c r="E35" s="175"/>
      <c r="F35" s="175"/>
      <c r="G35" s="175"/>
      <c r="H35" s="175"/>
      <c r="I35" s="174">
        <f>SUM(C35:E35)</f>
        <v>0</v>
      </c>
      <c r="J35" s="174">
        <f t="shared" si="5"/>
        <v>0</v>
      </c>
      <c r="K35" s="175">
        <v>19</v>
      </c>
      <c r="L35" s="176" t="s">
        <v>140</v>
      </c>
      <c r="M35" s="175"/>
      <c r="N35" s="175"/>
      <c r="O35" s="175"/>
      <c r="P35" s="175"/>
      <c r="Q35" s="175"/>
      <c r="R35" s="175"/>
      <c r="S35" s="174">
        <f>SUM(M35:O35)</f>
        <v>0</v>
      </c>
      <c r="T35" s="174">
        <f t="shared" si="6"/>
        <v>0</v>
      </c>
    </row>
    <row r="36" spans="1:20" ht="24.95" customHeight="1">
      <c r="A36" s="175">
        <v>20</v>
      </c>
      <c r="B36" s="176" t="s">
        <v>129</v>
      </c>
      <c r="C36" s="175"/>
      <c r="D36" s="175"/>
      <c r="E36" s="175"/>
      <c r="F36" s="175"/>
      <c r="G36" s="175"/>
      <c r="H36" s="175"/>
      <c r="I36" s="174">
        <f>SUM(C36:E36)</f>
        <v>0</v>
      </c>
      <c r="J36" s="174">
        <f t="shared" si="5"/>
        <v>0</v>
      </c>
      <c r="K36" s="175">
        <v>20</v>
      </c>
      <c r="L36" s="176" t="s">
        <v>129</v>
      </c>
      <c r="M36" s="175"/>
      <c r="N36" s="175"/>
      <c r="O36" s="175"/>
      <c r="P36" s="175"/>
      <c r="Q36" s="175"/>
      <c r="R36" s="175"/>
      <c r="S36" s="174">
        <f>SUM(M36:O36)</f>
        <v>0</v>
      </c>
      <c r="T36" s="174">
        <f t="shared" si="6"/>
        <v>0</v>
      </c>
    </row>
    <row r="37" spans="1:20" ht="24.95" customHeight="1">
      <c r="A37" s="175">
        <v>21</v>
      </c>
      <c r="B37" s="176" t="s">
        <v>100</v>
      </c>
      <c r="C37" s="175">
        <v>2</v>
      </c>
      <c r="D37" s="175">
        <v>2</v>
      </c>
      <c r="E37" s="175">
        <v>2</v>
      </c>
      <c r="F37" s="175">
        <v>2</v>
      </c>
      <c r="G37" s="175">
        <v>2</v>
      </c>
      <c r="H37" s="175">
        <v>2</v>
      </c>
      <c r="I37" s="174">
        <f t="shared" si="4"/>
        <v>6</v>
      </c>
      <c r="J37" s="174">
        <f t="shared" si="5"/>
        <v>6</v>
      </c>
      <c r="K37" s="175">
        <v>21</v>
      </c>
      <c r="L37" s="176" t="s">
        <v>100</v>
      </c>
      <c r="M37" s="175">
        <v>1</v>
      </c>
      <c r="N37" s="175">
        <v>1</v>
      </c>
      <c r="O37" s="175">
        <v>1</v>
      </c>
      <c r="P37" s="175">
        <v>1</v>
      </c>
      <c r="Q37" s="175">
        <v>1</v>
      </c>
      <c r="R37" s="175">
        <v>1</v>
      </c>
      <c r="S37" s="174">
        <f t="shared" si="3"/>
        <v>3</v>
      </c>
      <c r="T37" s="174">
        <f t="shared" si="6"/>
        <v>3</v>
      </c>
    </row>
    <row r="38" spans="1:20" ht="24.95" customHeight="1">
      <c r="A38" s="175">
        <v>22</v>
      </c>
      <c r="B38" s="176" t="s">
        <v>131</v>
      </c>
      <c r="C38" s="175"/>
      <c r="D38" s="175"/>
      <c r="E38" s="175"/>
      <c r="F38" s="175"/>
      <c r="G38" s="175"/>
      <c r="H38" s="175"/>
      <c r="I38" s="174">
        <f>SUM(C38:E38)</f>
        <v>0</v>
      </c>
      <c r="J38" s="174">
        <f t="shared" si="5"/>
        <v>0</v>
      </c>
      <c r="K38" s="175">
        <v>22</v>
      </c>
      <c r="L38" s="176" t="s">
        <v>131</v>
      </c>
      <c r="M38" s="175"/>
      <c r="N38" s="175"/>
      <c r="O38" s="175"/>
      <c r="P38" s="175"/>
      <c r="Q38" s="175"/>
      <c r="R38" s="175"/>
      <c r="S38" s="174">
        <f>SUM(M38:O38)</f>
        <v>0</v>
      </c>
      <c r="T38" s="174">
        <f t="shared" si="6"/>
        <v>0</v>
      </c>
    </row>
    <row r="39" spans="1:20" ht="24.95" customHeight="1">
      <c r="A39" s="175">
        <v>23</v>
      </c>
      <c r="B39" s="176" t="s">
        <v>101</v>
      </c>
      <c r="C39" s="175" t="s">
        <v>22</v>
      </c>
      <c r="D39" s="175">
        <v>1</v>
      </c>
      <c r="E39" s="175">
        <v>1</v>
      </c>
      <c r="F39" s="175" t="s">
        <v>22</v>
      </c>
      <c r="G39" s="175" t="s">
        <v>22</v>
      </c>
      <c r="H39" s="175" t="s">
        <v>22</v>
      </c>
      <c r="I39" s="174">
        <f t="shared" si="4"/>
        <v>2</v>
      </c>
      <c r="J39" s="174">
        <f t="shared" si="0"/>
        <v>0</v>
      </c>
      <c r="K39" s="175">
        <v>23</v>
      </c>
      <c r="L39" s="176" t="s">
        <v>101</v>
      </c>
      <c r="M39" s="175" t="s">
        <v>22</v>
      </c>
      <c r="N39" s="175" t="s">
        <v>22</v>
      </c>
      <c r="O39" s="175" t="s">
        <v>22</v>
      </c>
      <c r="P39" s="175" t="s">
        <v>22</v>
      </c>
      <c r="Q39" s="175" t="s">
        <v>22</v>
      </c>
      <c r="R39" s="175" t="s">
        <v>22</v>
      </c>
      <c r="S39" s="174">
        <f t="shared" si="3"/>
        <v>0</v>
      </c>
      <c r="T39" s="174">
        <f t="shared" si="2"/>
        <v>0</v>
      </c>
    </row>
    <row r="40" spans="1:20" ht="24.95" customHeight="1">
      <c r="A40" s="175">
        <v>24</v>
      </c>
      <c r="B40" s="176" t="s">
        <v>137</v>
      </c>
      <c r="C40" s="175"/>
      <c r="D40" s="175"/>
      <c r="E40" s="175"/>
      <c r="F40" s="175"/>
      <c r="G40" s="175"/>
      <c r="H40" s="175"/>
      <c r="I40" s="174">
        <f>SUM(C40:E40)</f>
        <v>0</v>
      </c>
      <c r="J40" s="174">
        <f>SUM(F40:H40)</f>
        <v>0</v>
      </c>
      <c r="K40" s="175">
        <v>24</v>
      </c>
      <c r="L40" s="176" t="s">
        <v>137</v>
      </c>
      <c r="M40" s="175"/>
      <c r="N40" s="175"/>
      <c r="O40" s="175"/>
      <c r="P40" s="175"/>
      <c r="Q40" s="175"/>
      <c r="R40" s="175"/>
      <c r="S40" s="174">
        <f>SUM(M40:O40)</f>
        <v>0</v>
      </c>
      <c r="T40" s="174">
        <f>SUM(P40:R40)</f>
        <v>0</v>
      </c>
    </row>
    <row r="41" spans="1:20" ht="24.95" customHeight="1">
      <c r="A41" s="175">
        <v>25</v>
      </c>
      <c r="B41" s="176" t="s">
        <v>102</v>
      </c>
      <c r="C41" s="175"/>
      <c r="D41" s="175"/>
      <c r="E41" s="175"/>
      <c r="F41" s="175"/>
      <c r="G41" s="175"/>
      <c r="H41" s="175"/>
      <c r="I41" s="174">
        <f t="shared" si="4"/>
        <v>0</v>
      </c>
      <c r="J41" s="174">
        <f t="shared" si="0"/>
        <v>0</v>
      </c>
      <c r="K41" s="175">
        <v>25</v>
      </c>
      <c r="L41" s="176" t="s">
        <v>102</v>
      </c>
      <c r="M41" s="175"/>
      <c r="N41" s="175"/>
      <c r="O41" s="175"/>
      <c r="P41" s="175"/>
      <c r="Q41" s="175"/>
      <c r="R41" s="175"/>
      <c r="S41" s="174">
        <f t="shared" si="3"/>
        <v>0</v>
      </c>
      <c r="T41" s="174">
        <f t="shared" si="2"/>
        <v>0</v>
      </c>
    </row>
    <row r="42" spans="1:20" ht="24.95" customHeight="1">
      <c r="A42" s="175">
        <v>26</v>
      </c>
      <c r="B42" s="176" t="s">
        <v>141</v>
      </c>
      <c r="C42" s="175"/>
      <c r="D42" s="175"/>
      <c r="E42" s="175"/>
      <c r="F42" s="175"/>
      <c r="G42" s="175"/>
      <c r="H42" s="175"/>
      <c r="I42" s="174">
        <f>SUM(C42:E42)</f>
        <v>0</v>
      </c>
      <c r="J42" s="174">
        <f>SUM(F42:H42)</f>
        <v>0</v>
      </c>
      <c r="K42" s="175">
        <v>26</v>
      </c>
      <c r="L42" s="176" t="s">
        <v>141</v>
      </c>
      <c r="M42" s="175"/>
      <c r="N42" s="175"/>
      <c r="O42" s="175"/>
      <c r="P42" s="175"/>
      <c r="Q42" s="175"/>
      <c r="R42" s="175"/>
      <c r="S42" s="174">
        <f>SUM(M42:O42)</f>
        <v>0</v>
      </c>
      <c r="T42" s="174">
        <f>SUM(P42:R42)</f>
        <v>0</v>
      </c>
    </row>
    <row r="43" spans="1:20" ht="24.95" customHeight="1">
      <c r="A43" s="175">
        <v>27</v>
      </c>
      <c r="B43" s="176" t="s">
        <v>103</v>
      </c>
      <c r="C43" s="175"/>
      <c r="D43" s="175"/>
      <c r="E43" s="175"/>
      <c r="F43" s="175"/>
      <c r="G43" s="175"/>
      <c r="H43" s="175"/>
      <c r="I43" s="174">
        <f t="shared" si="4"/>
        <v>0</v>
      </c>
      <c r="J43" s="174">
        <f t="shared" si="0"/>
        <v>0</v>
      </c>
      <c r="K43" s="175">
        <v>27</v>
      </c>
      <c r="L43" s="176" t="s">
        <v>103</v>
      </c>
      <c r="M43" s="175"/>
      <c r="N43" s="175"/>
      <c r="O43" s="175"/>
      <c r="P43" s="175"/>
      <c r="Q43" s="175"/>
      <c r="R43" s="175"/>
      <c r="S43" s="174">
        <f t="shared" si="3"/>
        <v>0</v>
      </c>
      <c r="T43" s="174">
        <f t="shared" si="2"/>
        <v>0</v>
      </c>
    </row>
    <row r="44" spans="1:20" ht="24.95" customHeight="1">
      <c r="A44" s="175">
        <v>28</v>
      </c>
      <c r="B44" s="176" t="s">
        <v>132</v>
      </c>
      <c r="C44" s="175"/>
      <c r="D44" s="175"/>
      <c r="E44" s="175"/>
      <c r="F44" s="175"/>
      <c r="G44" s="175"/>
      <c r="H44" s="175"/>
      <c r="I44" s="174">
        <f>SUM(C44:E44)</f>
        <v>0</v>
      </c>
      <c r="J44" s="174">
        <f>SUM(F44:H44)</f>
        <v>0</v>
      </c>
      <c r="K44" s="175">
        <v>28</v>
      </c>
      <c r="L44" s="176" t="s">
        <v>132</v>
      </c>
      <c r="M44" s="175"/>
      <c r="N44" s="175"/>
      <c r="O44" s="175"/>
      <c r="P44" s="175"/>
      <c r="Q44" s="175"/>
      <c r="R44" s="175"/>
      <c r="S44" s="174">
        <f>SUM(M44:O44)</f>
        <v>0</v>
      </c>
      <c r="T44" s="174">
        <f>SUM(P44:R44)</f>
        <v>0</v>
      </c>
    </row>
    <row r="45" spans="1:20" ht="24.95" customHeight="1">
      <c r="A45" s="175">
        <v>29</v>
      </c>
      <c r="B45" s="176" t="s">
        <v>104</v>
      </c>
      <c r="C45" s="175"/>
      <c r="D45" s="175"/>
      <c r="E45" s="175"/>
      <c r="F45" s="175"/>
      <c r="G45" s="175"/>
      <c r="H45" s="175"/>
      <c r="I45" s="174">
        <f t="shared" si="4"/>
        <v>0</v>
      </c>
      <c r="J45" s="174">
        <f t="shared" si="0"/>
        <v>0</v>
      </c>
      <c r="K45" s="175">
        <v>29</v>
      </c>
      <c r="L45" s="176" t="s">
        <v>104</v>
      </c>
      <c r="M45" s="175"/>
      <c r="N45" s="175"/>
      <c r="O45" s="175"/>
      <c r="P45" s="175"/>
      <c r="Q45" s="175"/>
      <c r="R45" s="175"/>
      <c r="S45" s="174">
        <f t="shared" si="3"/>
        <v>0</v>
      </c>
      <c r="T45" s="174">
        <f t="shared" si="2"/>
        <v>0</v>
      </c>
    </row>
    <row r="46" spans="1:20" ht="24.95" customHeight="1">
      <c r="A46" s="175">
        <v>30</v>
      </c>
      <c r="B46" s="176" t="s">
        <v>105</v>
      </c>
      <c r="C46" s="175">
        <v>2</v>
      </c>
      <c r="D46" s="175">
        <v>2</v>
      </c>
      <c r="E46" s="175">
        <v>2</v>
      </c>
      <c r="F46" s="175">
        <v>2</v>
      </c>
      <c r="G46" s="175">
        <v>2</v>
      </c>
      <c r="H46" s="175">
        <v>2</v>
      </c>
      <c r="I46" s="174">
        <f t="shared" si="4"/>
        <v>6</v>
      </c>
      <c r="J46" s="174">
        <f t="shared" si="0"/>
        <v>6</v>
      </c>
      <c r="K46" s="175">
        <v>30</v>
      </c>
      <c r="L46" s="176" t="s">
        <v>105</v>
      </c>
      <c r="M46" s="175">
        <v>1</v>
      </c>
      <c r="N46" s="175">
        <v>1</v>
      </c>
      <c r="O46" s="175">
        <v>1</v>
      </c>
      <c r="P46" s="175">
        <v>1</v>
      </c>
      <c r="Q46" s="175">
        <v>1</v>
      </c>
      <c r="R46" s="175">
        <v>1</v>
      </c>
      <c r="S46" s="174">
        <f t="shared" si="3"/>
        <v>3</v>
      </c>
      <c r="T46" s="174">
        <f t="shared" si="2"/>
        <v>3</v>
      </c>
    </row>
    <row r="47" spans="1:20" ht="24.95" customHeight="1">
      <c r="A47" s="175">
        <v>31</v>
      </c>
      <c r="B47" s="176" t="s">
        <v>130</v>
      </c>
      <c r="C47" s="175"/>
      <c r="D47" s="175"/>
      <c r="E47" s="175"/>
      <c r="F47" s="175"/>
      <c r="G47" s="175"/>
      <c r="H47" s="175"/>
      <c r="I47" s="174">
        <f>SUM(C47:E47)</f>
        <v>0</v>
      </c>
      <c r="J47" s="174">
        <f>SUM(F47:H47)</f>
        <v>0</v>
      </c>
      <c r="K47" s="175">
        <v>31</v>
      </c>
      <c r="L47" s="176" t="s">
        <v>130</v>
      </c>
      <c r="M47" s="175"/>
      <c r="N47" s="175"/>
      <c r="O47" s="175"/>
      <c r="P47" s="175"/>
      <c r="Q47" s="175"/>
      <c r="R47" s="175"/>
      <c r="S47" s="174">
        <f>SUM(M47:O47)</f>
        <v>0</v>
      </c>
      <c r="T47" s="174">
        <f>SUM(P47:R47)</f>
        <v>0</v>
      </c>
    </row>
    <row r="48" spans="1:20" ht="24.95" customHeight="1">
      <c r="A48" s="175">
        <v>32</v>
      </c>
      <c r="B48" s="176" t="s">
        <v>106</v>
      </c>
      <c r="C48" s="175">
        <v>2</v>
      </c>
      <c r="D48" s="175">
        <v>2</v>
      </c>
      <c r="E48" s="175">
        <v>2</v>
      </c>
      <c r="F48" s="175">
        <v>2</v>
      </c>
      <c r="G48" s="175">
        <v>2</v>
      </c>
      <c r="H48" s="175">
        <v>2</v>
      </c>
      <c r="I48" s="174">
        <f>SUM(C48:E48)</f>
        <v>6</v>
      </c>
      <c r="J48" s="174">
        <f t="shared" si="0"/>
        <v>6</v>
      </c>
      <c r="K48" s="175">
        <v>32</v>
      </c>
      <c r="L48" s="176" t="s">
        <v>106</v>
      </c>
      <c r="M48" s="175">
        <v>1</v>
      </c>
      <c r="N48" s="175">
        <v>1</v>
      </c>
      <c r="O48" s="175">
        <v>1</v>
      </c>
      <c r="P48" s="175">
        <v>1</v>
      </c>
      <c r="Q48" s="175">
        <v>1</v>
      </c>
      <c r="R48" s="175">
        <v>1</v>
      </c>
      <c r="S48" s="174">
        <f>SUM(M48:O48)</f>
        <v>3</v>
      </c>
      <c r="T48" s="174">
        <f t="shared" si="2"/>
        <v>3</v>
      </c>
    </row>
    <row r="49" spans="1:20" ht="24.95" customHeight="1">
      <c r="A49" s="175">
        <v>33</v>
      </c>
      <c r="B49" s="176" t="s">
        <v>142</v>
      </c>
      <c r="C49" s="175">
        <v>2</v>
      </c>
      <c r="D49" s="175">
        <v>2</v>
      </c>
      <c r="E49" s="175">
        <v>2</v>
      </c>
      <c r="F49" s="175">
        <v>2</v>
      </c>
      <c r="G49" s="175">
        <v>2</v>
      </c>
      <c r="H49" s="175">
        <v>2</v>
      </c>
      <c r="I49" s="174">
        <f t="shared" si="4"/>
        <v>6</v>
      </c>
      <c r="J49" s="174">
        <f t="shared" si="0"/>
        <v>6</v>
      </c>
      <c r="K49" s="175">
        <v>33</v>
      </c>
      <c r="L49" s="176" t="s">
        <v>142</v>
      </c>
      <c r="M49" s="175">
        <v>1</v>
      </c>
      <c r="N49" s="175">
        <v>1</v>
      </c>
      <c r="O49" s="175">
        <v>1</v>
      </c>
      <c r="P49" s="175">
        <v>1</v>
      </c>
      <c r="Q49" s="175">
        <v>1</v>
      </c>
      <c r="R49" s="175">
        <v>1</v>
      </c>
      <c r="S49" s="174">
        <f t="shared" si="3"/>
        <v>3</v>
      </c>
      <c r="T49" s="174">
        <f t="shared" si="2"/>
        <v>3</v>
      </c>
    </row>
    <row r="50" spans="1:20" ht="24.95" customHeight="1">
      <c r="A50" s="175">
        <v>34</v>
      </c>
      <c r="B50" s="176" t="s">
        <v>138</v>
      </c>
      <c r="C50" s="175"/>
      <c r="D50" s="175"/>
      <c r="E50" s="175"/>
      <c r="F50" s="175"/>
      <c r="G50" s="175"/>
      <c r="H50" s="175"/>
      <c r="I50" s="174">
        <f>SUM(C50:E50)</f>
        <v>0</v>
      </c>
      <c r="J50" s="174">
        <f>SUM(F50:H50)</f>
        <v>0</v>
      </c>
      <c r="K50" s="175">
        <v>34</v>
      </c>
      <c r="L50" s="176" t="s">
        <v>138</v>
      </c>
      <c r="M50" s="175"/>
      <c r="N50" s="175"/>
      <c r="O50" s="175"/>
      <c r="P50" s="175"/>
      <c r="Q50" s="175"/>
      <c r="R50" s="175"/>
      <c r="S50" s="174">
        <f>SUM(M50:O50)</f>
        <v>0</v>
      </c>
      <c r="T50" s="174">
        <f>SUM(P50:R50)</f>
        <v>0</v>
      </c>
    </row>
    <row r="51" spans="1:20" ht="24.95" customHeight="1">
      <c r="A51" s="175">
        <v>35</v>
      </c>
      <c r="B51" s="176" t="s">
        <v>107</v>
      </c>
      <c r="C51" s="175">
        <v>2</v>
      </c>
      <c r="D51" s="175">
        <v>2</v>
      </c>
      <c r="E51" s="175">
        <v>2</v>
      </c>
      <c r="F51" s="175">
        <v>2</v>
      </c>
      <c r="G51" s="175">
        <v>2</v>
      </c>
      <c r="H51" s="175">
        <v>2</v>
      </c>
      <c r="I51" s="174">
        <f>SUM(C51:E51)</f>
        <v>6</v>
      </c>
      <c r="J51" s="174">
        <f t="shared" si="0"/>
        <v>6</v>
      </c>
      <c r="K51" s="175">
        <v>35</v>
      </c>
      <c r="L51" s="176" t="s">
        <v>107</v>
      </c>
      <c r="M51" s="175">
        <v>1</v>
      </c>
      <c r="N51" s="175">
        <v>1</v>
      </c>
      <c r="O51" s="175">
        <v>1</v>
      </c>
      <c r="P51" s="175">
        <v>1</v>
      </c>
      <c r="Q51" s="175">
        <v>1</v>
      </c>
      <c r="R51" s="175">
        <v>1</v>
      </c>
      <c r="S51" s="174">
        <f t="shared" si="3"/>
        <v>3</v>
      </c>
      <c r="T51" s="174">
        <f t="shared" si="2"/>
        <v>3</v>
      </c>
    </row>
    <row r="52" spans="1:20" ht="24.95" customHeight="1">
      <c r="A52" s="175">
        <v>36</v>
      </c>
      <c r="B52" s="176" t="s">
        <v>133</v>
      </c>
      <c r="C52" s="175"/>
      <c r="D52" s="175"/>
      <c r="E52" s="175"/>
      <c r="F52" s="175"/>
      <c r="G52" s="175"/>
      <c r="H52" s="175"/>
      <c r="I52" s="174">
        <f>SUM(C52:E52)</f>
        <v>0</v>
      </c>
      <c r="J52" s="174">
        <f>SUM(F52:H52)</f>
        <v>0</v>
      </c>
      <c r="K52" s="175">
        <v>36</v>
      </c>
      <c r="L52" s="176" t="s">
        <v>133</v>
      </c>
      <c r="M52" s="175"/>
      <c r="N52" s="175"/>
      <c r="O52" s="175"/>
      <c r="P52" s="175"/>
      <c r="Q52" s="175"/>
      <c r="R52" s="175"/>
      <c r="S52" s="174">
        <f>SUM(M52:O52)</f>
        <v>0</v>
      </c>
      <c r="T52" s="174">
        <f>SUM(P52:R52)</f>
        <v>0</v>
      </c>
    </row>
    <row r="53" spans="1:20" ht="24.95" customHeight="1">
      <c r="A53" s="175">
        <v>37</v>
      </c>
      <c r="B53" s="176" t="s">
        <v>108</v>
      </c>
      <c r="C53" s="175"/>
      <c r="D53" s="175"/>
      <c r="E53" s="175"/>
      <c r="F53" s="175"/>
      <c r="G53" s="175"/>
      <c r="H53" s="175"/>
      <c r="I53" s="174">
        <f t="shared" si="4"/>
        <v>0</v>
      </c>
      <c r="J53" s="174">
        <f t="shared" si="0"/>
        <v>0</v>
      </c>
      <c r="K53" s="175">
        <v>37</v>
      </c>
      <c r="L53" s="176" t="s">
        <v>108</v>
      </c>
      <c r="M53" s="175"/>
      <c r="N53" s="175"/>
      <c r="O53" s="175"/>
      <c r="P53" s="175"/>
      <c r="Q53" s="175"/>
      <c r="R53" s="175"/>
      <c r="S53" s="174">
        <f t="shared" si="3"/>
        <v>0</v>
      </c>
      <c r="T53" s="174">
        <f t="shared" si="2"/>
        <v>0</v>
      </c>
    </row>
    <row r="54" spans="1:20" ht="24.95" customHeight="1">
      <c r="A54" s="598" t="s">
        <v>13</v>
      </c>
      <c r="B54" s="599"/>
      <c r="C54" s="200">
        <f t="shared" ref="C54:J54" si="7">SUM(C17:C53)</f>
        <v>19</v>
      </c>
      <c r="D54" s="202">
        <f t="shared" si="7"/>
        <v>21</v>
      </c>
      <c r="E54" s="202">
        <f t="shared" si="7"/>
        <v>19</v>
      </c>
      <c r="F54" s="202">
        <f t="shared" si="7"/>
        <v>20</v>
      </c>
      <c r="G54" s="202">
        <f t="shared" si="7"/>
        <v>21</v>
      </c>
      <c r="H54" s="202">
        <f t="shared" si="7"/>
        <v>21</v>
      </c>
      <c r="I54" s="174">
        <f t="shared" si="7"/>
        <v>59</v>
      </c>
      <c r="J54" s="174">
        <f t="shared" si="7"/>
        <v>62</v>
      </c>
      <c r="K54" s="598" t="s">
        <v>13</v>
      </c>
      <c r="L54" s="599"/>
      <c r="M54" s="202">
        <f t="shared" ref="M54:T54" si="8">SUM(M17:M53)</f>
        <v>9</v>
      </c>
      <c r="N54" s="202">
        <f t="shared" si="8"/>
        <v>9</v>
      </c>
      <c r="O54" s="202">
        <f t="shared" si="8"/>
        <v>9</v>
      </c>
      <c r="P54" s="202">
        <f t="shared" si="8"/>
        <v>10</v>
      </c>
      <c r="Q54" s="202">
        <f t="shared" si="8"/>
        <v>10</v>
      </c>
      <c r="R54" s="202">
        <f t="shared" si="8"/>
        <v>10</v>
      </c>
      <c r="S54" s="174">
        <f t="shared" si="8"/>
        <v>27</v>
      </c>
      <c r="T54" s="174">
        <f t="shared" si="8"/>
        <v>30</v>
      </c>
    </row>
    <row r="56" spans="1:20" ht="24.95" customHeight="1">
      <c r="H56" s="72"/>
      <c r="I56" s="72"/>
      <c r="R56" s="72"/>
      <c r="S56" s="72"/>
    </row>
    <row r="57" spans="1:20" ht="24.95" customHeight="1">
      <c r="H57" s="72"/>
      <c r="I57" s="72"/>
      <c r="R57" s="72"/>
      <c r="S57" s="72"/>
    </row>
  </sheetData>
  <mergeCells count="16">
    <mergeCell ref="K54:L54"/>
    <mergeCell ref="I15:J15"/>
    <mergeCell ref="A13:J13"/>
    <mergeCell ref="K12:Q12"/>
    <mergeCell ref="K13:T13"/>
    <mergeCell ref="K15:K16"/>
    <mergeCell ref="L15:L16"/>
    <mergeCell ref="M15:O15"/>
    <mergeCell ref="P15:R15"/>
    <mergeCell ref="S15:T15"/>
    <mergeCell ref="A12:G12"/>
    <mergeCell ref="A54:B54"/>
    <mergeCell ref="C15:E15"/>
    <mergeCell ref="A15:A16"/>
    <mergeCell ref="B15:B16"/>
    <mergeCell ref="F15:H15"/>
  </mergeCells>
  <phoneticPr fontId="34" type="noConversion"/>
  <printOptions horizontalCentered="1"/>
  <pageMargins left="0.70866141732283472" right="0.70866141732283472" top="0.55118110236220474" bottom="0.55118110236220474" header="0.31496062992125984" footer="0.31496062992125984"/>
  <pageSetup paperSize="9" scale="44" orientation="portrait" r:id="rId1"/>
  <rowBreaks count="1" manualBreakCount="1">
    <brk id="55" max="9" man="1"/>
  </rowBreaks>
  <colBreaks count="2" manualBreakCount="2">
    <brk id="10" max="48" man="1"/>
    <brk id="20" max="48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showGridLines="0" view="pageBreakPreview" zoomScale="60" zoomScaleNormal="90" workbookViewId="0">
      <selection activeCell="H17" sqref="H17"/>
    </sheetView>
  </sheetViews>
  <sheetFormatPr defaultRowHeight="20.25"/>
  <cols>
    <col min="1" max="1" width="20.7109375" style="3" customWidth="1"/>
    <col min="2" max="2" width="90.7109375" style="1" customWidth="1"/>
    <col min="3" max="5" width="20.7109375" style="69" customWidth="1"/>
    <col min="6" max="6" width="20.7109375" style="70" customWidth="1"/>
    <col min="7" max="7" width="11.140625" style="3" customWidth="1"/>
    <col min="8" max="8" width="11.28515625" style="1" customWidth="1"/>
    <col min="9" max="9" width="13.85546875" style="1" customWidth="1"/>
    <col min="10" max="10" width="16" style="1" customWidth="1"/>
  </cols>
  <sheetData>
    <row r="1" spans="1:10" ht="15">
      <c r="A1" s="243"/>
      <c r="B1" s="243"/>
      <c r="C1" s="243"/>
      <c r="D1" s="243"/>
      <c r="E1" s="243"/>
      <c r="F1" s="243"/>
      <c r="G1" s="246"/>
      <c r="H1" s="243"/>
      <c r="I1" s="243"/>
      <c r="J1" s="243"/>
    </row>
    <row r="2" spans="1:10" ht="15">
      <c r="A2" s="243"/>
      <c r="B2" s="243"/>
      <c r="C2" s="243"/>
      <c r="D2" s="243"/>
      <c r="E2" s="243"/>
      <c r="F2" s="243"/>
      <c r="G2" s="246"/>
      <c r="H2" s="243"/>
      <c r="I2" s="243"/>
      <c r="J2" s="243"/>
    </row>
    <row r="3" spans="1:10" ht="15">
      <c r="A3" s="243"/>
      <c r="B3" s="243"/>
      <c r="C3" s="243"/>
      <c r="D3" s="243"/>
      <c r="E3" s="243"/>
      <c r="F3" s="243"/>
      <c r="G3" s="246"/>
      <c r="H3" s="243"/>
      <c r="I3" s="243"/>
      <c r="J3" s="243"/>
    </row>
    <row r="4" spans="1:10" ht="15">
      <c r="A4" s="243"/>
      <c r="B4" s="243"/>
      <c r="C4" s="243"/>
      <c r="D4" s="243"/>
      <c r="E4" s="243"/>
      <c r="F4" s="243"/>
      <c r="G4" s="246"/>
      <c r="H4" s="243"/>
      <c r="I4" s="243"/>
      <c r="J4" s="243"/>
    </row>
    <row r="5" spans="1:10" ht="15">
      <c r="A5" s="243"/>
      <c r="B5" s="243"/>
      <c r="C5" s="243"/>
      <c r="D5" s="243"/>
      <c r="E5" s="243"/>
      <c r="F5" s="243"/>
      <c r="G5" s="246"/>
      <c r="H5" s="243"/>
      <c r="I5" s="243"/>
      <c r="J5" s="243"/>
    </row>
    <row r="6" spans="1:10" ht="15">
      <c r="A6" s="243"/>
      <c r="B6" s="243"/>
      <c r="C6" s="243"/>
      <c r="D6" s="243"/>
      <c r="E6" s="243"/>
      <c r="F6" s="243"/>
      <c r="G6" s="246"/>
      <c r="H6" s="243"/>
      <c r="I6" s="243"/>
      <c r="J6" s="243"/>
    </row>
    <row r="7" spans="1:10" ht="15">
      <c r="A7" s="243"/>
      <c r="B7" s="243"/>
      <c r="C7" s="243"/>
      <c r="D7" s="243"/>
      <c r="E7" s="243"/>
      <c r="F7" s="243"/>
      <c r="G7" s="246"/>
      <c r="H7" s="243"/>
      <c r="I7" s="243"/>
      <c r="J7" s="243"/>
    </row>
    <row r="8" spans="1:10" ht="15">
      <c r="A8" s="243"/>
      <c r="B8" s="243"/>
      <c r="C8" s="243"/>
      <c r="D8" s="243"/>
      <c r="E8" s="243"/>
      <c r="F8" s="243"/>
      <c r="G8" s="246"/>
      <c r="H8" s="243"/>
      <c r="I8" s="243"/>
      <c r="J8" s="243"/>
    </row>
    <row r="9" spans="1:10" ht="15">
      <c r="A9" s="243"/>
      <c r="B9" s="243"/>
      <c r="C9" s="243"/>
      <c r="D9" s="243"/>
      <c r="E9" s="243"/>
      <c r="F9" s="243"/>
      <c r="G9" s="246"/>
      <c r="H9" s="243"/>
      <c r="I9" s="243"/>
      <c r="J9" s="243"/>
    </row>
    <row r="10" spans="1:10" ht="15">
      <c r="A10" s="244"/>
      <c r="B10" s="244"/>
      <c r="C10" s="244"/>
      <c r="D10" s="244"/>
      <c r="E10" s="244"/>
      <c r="F10" s="244"/>
      <c r="G10" s="247"/>
      <c r="H10" s="243"/>
      <c r="I10" s="243"/>
      <c r="J10" s="243"/>
    </row>
    <row r="11" spans="1:10" ht="15.75" thickBot="1">
      <c r="A11" s="245"/>
      <c r="B11" s="245"/>
      <c r="C11" s="245"/>
      <c r="D11" s="245"/>
      <c r="E11" s="245"/>
      <c r="F11" s="245"/>
      <c r="G11" s="248"/>
      <c r="H11" s="245"/>
      <c r="I11" s="245"/>
      <c r="J11" s="245"/>
    </row>
    <row r="12" spans="1:10" ht="26.25" thickTop="1">
      <c r="A12" s="600"/>
      <c r="B12" s="600"/>
      <c r="C12" s="600"/>
      <c r="D12" s="600"/>
      <c r="E12" s="600"/>
      <c r="F12" s="600"/>
      <c r="G12" s="600"/>
      <c r="H12" s="256"/>
      <c r="I12" s="256"/>
    </row>
    <row r="13" spans="1:10" ht="45">
      <c r="A13" s="601" t="s">
        <v>155</v>
      </c>
      <c r="B13" s="601"/>
      <c r="C13" s="601"/>
      <c r="D13" s="601"/>
      <c r="E13" s="601"/>
      <c r="F13" s="601"/>
      <c r="G13" s="601"/>
      <c r="H13" s="601"/>
      <c r="I13" s="601"/>
      <c r="J13" s="601"/>
    </row>
    <row r="14" spans="1:10" ht="22.5">
      <c r="A14" s="141"/>
      <c r="B14" s="141"/>
      <c r="C14" s="141"/>
      <c r="D14" s="141"/>
      <c r="E14" s="141"/>
      <c r="F14" s="141"/>
      <c r="G14" s="203"/>
      <c r="H14" s="203"/>
      <c r="I14" s="203"/>
    </row>
    <row r="15" spans="1:10" ht="30">
      <c r="A15" s="608" t="s">
        <v>0</v>
      </c>
      <c r="B15" s="608" t="s">
        <v>85</v>
      </c>
      <c r="C15" s="615" t="s">
        <v>13</v>
      </c>
      <c r="D15" s="615"/>
      <c r="E15" s="615"/>
      <c r="F15" s="615"/>
      <c r="G15" s="1"/>
    </row>
    <row r="16" spans="1:10" ht="30">
      <c r="A16" s="609"/>
      <c r="B16" s="610"/>
      <c r="C16" s="611" t="s">
        <v>65</v>
      </c>
      <c r="D16" s="612"/>
      <c r="E16" s="611" t="s">
        <v>66</v>
      </c>
      <c r="F16" s="612"/>
      <c r="G16" s="1"/>
    </row>
    <row r="17" spans="1:7" ht="30">
      <c r="A17" s="257">
        <v>1</v>
      </c>
      <c r="B17" s="258" t="s">
        <v>87</v>
      </c>
      <c r="C17" s="611">
        <v>12</v>
      </c>
      <c r="D17" s="612"/>
      <c r="E17" s="611">
        <v>12</v>
      </c>
      <c r="F17" s="612"/>
      <c r="G17" s="1"/>
    </row>
    <row r="18" spans="1:7" ht="30">
      <c r="A18" s="257">
        <v>2</v>
      </c>
      <c r="B18" s="258" t="s">
        <v>88</v>
      </c>
      <c r="C18" s="611">
        <v>1</v>
      </c>
      <c r="D18" s="612"/>
      <c r="E18" s="611">
        <v>0</v>
      </c>
      <c r="F18" s="612"/>
      <c r="G18" s="1"/>
    </row>
    <row r="19" spans="1:7" ht="30">
      <c r="A19" s="257">
        <v>3</v>
      </c>
      <c r="B19" s="258" t="s">
        <v>93</v>
      </c>
      <c r="C19" s="611">
        <v>12</v>
      </c>
      <c r="D19" s="612"/>
      <c r="E19" s="611">
        <v>12</v>
      </c>
      <c r="F19" s="612"/>
      <c r="G19" s="1"/>
    </row>
    <row r="20" spans="1:7" ht="30">
      <c r="A20" s="257">
        <v>4</v>
      </c>
      <c r="B20" s="258" t="s">
        <v>94</v>
      </c>
      <c r="C20" s="611">
        <v>12</v>
      </c>
      <c r="D20" s="612"/>
      <c r="E20" s="611">
        <v>12</v>
      </c>
      <c r="F20" s="612"/>
      <c r="G20" s="1"/>
    </row>
    <row r="21" spans="1:7" ht="30">
      <c r="A21" s="257">
        <v>5</v>
      </c>
      <c r="B21" s="258" t="s">
        <v>95</v>
      </c>
      <c r="C21" s="611">
        <v>1</v>
      </c>
      <c r="D21" s="612"/>
      <c r="E21" s="611">
        <v>3</v>
      </c>
      <c r="F21" s="612"/>
      <c r="G21" s="1"/>
    </row>
    <row r="22" spans="1:7" ht="30">
      <c r="A22" s="257">
        <v>6</v>
      </c>
      <c r="B22" s="258" t="s">
        <v>96</v>
      </c>
      <c r="C22" s="611">
        <v>0</v>
      </c>
      <c r="D22" s="612"/>
      <c r="E22" s="611">
        <v>12</v>
      </c>
      <c r="F22" s="612"/>
      <c r="G22" s="1"/>
    </row>
    <row r="23" spans="1:7" ht="30">
      <c r="A23" s="257">
        <v>7</v>
      </c>
      <c r="B23" s="258" t="s">
        <v>97</v>
      </c>
      <c r="C23" s="611">
        <v>12</v>
      </c>
      <c r="D23" s="612"/>
      <c r="E23" s="611">
        <v>12</v>
      </c>
      <c r="F23" s="612"/>
      <c r="G23" s="1"/>
    </row>
    <row r="24" spans="1:7" ht="30">
      <c r="A24" s="257">
        <v>8</v>
      </c>
      <c r="B24" s="258" t="s">
        <v>99</v>
      </c>
      <c r="C24" s="611">
        <v>12</v>
      </c>
      <c r="D24" s="612"/>
      <c r="E24" s="611">
        <v>12</v>
      </c>
      <c r="F24" s="612"/>
      <c r="G24" s="1"/>
    </row>
    <row r="25" spans="1:7" ht="30">
      <c r="A25" s="257">
        <v>9</v>
      </c>
      <c r="B25" s="258" t="s">
        <v>98</v>
      </c>
      <c r="C25" s="611">
        <v>3</v>
      </c>
      <c r="D25" s="612"/>
      <c r="E25" s="611">
        <v>0</v>
      </c>
      <c r="F25" s="612"/>
      <c r="G25" s="1"/>
    </row>
    <row r="26" spans="1:7" ht="30">
      <c r="A26" s="257">
        <v>10</v>
      </c>
      <c r="B26" s="258" t="s">
        <v>100</v>
      </c>
      <c r="C26" s="611">
        <v>12</v>
      </c>
      <c r="D26" s="612"/>
      <c r="E26" s="611">
        <v>12</v>
      </c>
      <c r="F26" s="612"/>
      <c r="G26" s="1"/>
    </row>
    <row r="27" spans="1:7" ht="30">
      <c r="A27" s="257">
        <v>11</v>
      </c>
      <c r="B27" s="258" t="s">
        <v>101</v>
      </c>
      <c r="C27" s="611">
        <v>2</v>
      </c>
      <c r="D27" s="612"/>
      <c r="E27" s="611">
        <v>0</v>
      </c>
      <c r="F27" s="612"/>
      <c r="G27" s="1"/>
    </row>
    <row r="28" spans="1:7" ht="30">
      <c r="A28" s="257">
        <v>12</v>
      </c>
      <c r="B28" s="258" t="s">
        <v>104</v>
      </c>
      <c r="C28" s="611">
        <v>3</v>
      </c>
      <c r="D28" s="612"/>
      <c r="E28" s="611">
        <v>3</v>
      </c>
      <c r="F28" s="612"/>
      <c r="G28" s="1"/>
    </row>
    <row r="29" spans="1:7" ht="30">
      <c r="A29" s="257">
        <v>13</v>
      </c>
      <c r="B29" s="258" t="s">
        <v>105</v>
      </c>
      <c r="C29" s="611">
        <v>12</v>
      </c>
      <c r="D29" s="612"/>
      <c r="E29" s="611">
        <v>12</v>
      </c>
      <c r="F29" s="612"/>
      <c r="G29" s="1"/>
    </row>
    <row r="30" spans="1:7" ht="30">
      <c r="A30" s="257">
        <v>14</v>
      </c>
      <c r="B30" s="258" t="s">
        <v>106</v>
      </c>
      <c r="C30" s="611">
        <v>12</v>
      </c>
      <c r="D30" s="612"/>
      <c r="E30" s="611">
        <v>9</v>
      </c>
      <c r="F30" s="612"/>
      <c r="G30" s="1"/>
    </row>
    <row r="31" spans="1:7" ht="30">
      <c r="A31" s="257">
        <v>15</v>
      </c>
      <c r="B31" s="258" t="s">
        <v>142</v>
      </c>
      <c r="C31" s="611">
        <v>12</v>
      </c>
      <c r="D31" s="612"/>
      <c r="E31" s="611">
        <v>12</v>
      </c>
      <c r="F31" s="612"/>
      <c r="G31" s="1"/>
    </row>
    <row r="32" spans="1:7" ht="30">
      <c r="A32" s="257">
        <v>16</v>
      </c>
      <c r="B32" s="258" t="s">
        <v>107</v>
      </c>
      <c r="C32" s="611">
        <v>11</v>
      </c>
      <c r="D32" s="612"/>
      <c r="E32" s="611">
        <v>11</v>
      </c>
      <c r="F32" s="612"/>
      <c r="G32" s="1"/>
    </row>
    <row r="33" spans="1:9" ht="30">
      <c r="A33" s="257">
        <v>17</v>
      </c>
      <c r="B33" s="258" t="s">
        <v>108</v>
      </c>
      <c r="C33" s="611">
        <v>1</v>
      </c>
      <c r="D33" s="612"/>
      <c r="E33" s="611">
        <v>1</v>
      </c>
      <c r="F33" s="612"/>
      <c r="G33" s="1"/>
    </row>
    <row r="34" spans="1:9" ht="30">
      <c r="A34" s="613" t="s">
        <v>13</v>
      </c>
      <c r="B34" s="614"/>
      <c r="C34" s="611">
        <v>130</v>
      </c>
      <c r="D34" s="612"/>
      <c r="E34" s="611">
        <v>135</v>
      </c>
      <c r="F34" s="612"/>
      <c r="G34" s="1"/>
    </row>
    <row r="36" spans="1:9" ht="36">
      <c r="H36" s="243"/>
      <c r="I36" s="233"/>
    </row>
    <row r="37" spans="1:9">
      <c r="H37" s="243"/>
      <c r="I37" s="243"/>
    </row>
  </sheetData>
  <mergeCells count="44">
    <mergeCell ref="C33:D33"/>
    <mergeCell ref="E33:F33"/>
    <mergeCell ref="C34:D34"/>
    <mergeCell ref="E34:F34"/>
    <mergeCell ref="C30:D30"/>
    <mergeCell ref="E30:F30"/>
    <mergeCell ref="C31:D31"/>
    <mergeCell ref="E31:F31"/>
    <mergeCell ref="C32:D32"/>
    <mergeCell ref="E32:F32"/>
    <mergeCell ref="C27:D27"/>
    <mergeCell ref="E27:F27"/>
    <mergeCell ref="C28:D28"/>
    <mergeCell ref="E28:F28"/>
    <mergeCell ref="C29:D29"/>
    <mergeCell ref="E29:F29"/>
    <mergeCell ref="C24:D24"/>
    <mergeCell ref="E24:F24"/>
    <mergeCell ref="C25:D25"/>
    <mergeCell ref="E25:F25"/>
    <mergeCell ref="C26:D26"/>
    <mergeCell ref="E26:F26"/>
    <mergeCell ref="A34:B34"/>
    <mergeCell ref="C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1:D21"/>
    <mergeCell ref="E21:F21"/>
    <mergeCell ref="C22:D22"/>
    <mergeCell ref="E22:F22"/>
    <mergeCell ref="C23:D23"/>
    <mergeCell ref="E23:F23"/>
    <mergeCell ref="A12:G12"/>
    <mergeCell ref="A13:J13"/>
    <mergeCell ref="A15:A16"/>
    <mergeCell ref="B15:B16"/>
    <mergeCell ref="C20:D20"/>
    <mergeCell ref="E20:F20"/>
  </mergeCells>
  <pageMargins left="0.7" right="0.7" top="0.75" bottom="0.75" header="0.3" footer="0.3"/>
  <pageSetup scale="3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8"/>
  <sheetViews>
    <sheetView showGridLines="0" view="pageBreakPreview" topLeftCell="A28" zoomScale="90" zoomScaleNormal="62" zoomScaleSheetLayoutView="90" zoomScalePageLayoutView="90" workbookViewId="0">
      <selection activeCell="B33" sqref="B33:C33"/>
    </sheetView>
  </sheetViews>
  <sheetFormatPr defaultColWidth="8.85546875" defaultRowHeight="14.25"/>
  <cols>
    <col min="1" max="1" width="11" style="27" customWidth="1"/>
    <col min="2" max="2" width="56.140625" style="7" customWidth="1"/>
    <col min="3" max="3" width="73.28515625" style="7" customWidth="1"/>
    <col min="4" max="16384" width="8.85546875" style="7"/>
  </cols>
  <sheetData>
    <row r="1" spans="1:3" s="72" customFormat="1" ht="15">
      <c r="A1" s="616" t="s">
        <v>256</v>
      </c>
      <c r="B1" s="617"/>
      <c r="C1" s="617"/>
    </row>
    <row r="2" spans="1:3" s="72" customFormat="1" ht="15">
      <c r="A2" s="617"/>
      <c r="B2" s="617"/>
      <c r="C2" s="617"/>
    </row>
    <row r="3" spans="1:3" s="72" customFormat="1" ht="15">
      <c r="A3" s="617"/>
      <c r="B3" s="617"/>
      <c r="C3" s="617"/>
    </row>
    <row r="4" spans="1:3" s="72" customFormat="1" ht="15">
      <c r="A4" s="617"/>
      <c r="B4" s="617"/>
      <c r="C4" s="617"/>
    </row>
    <row r="5" spans="1:3" s="72" customFormat="1" ht="15">
      <c r="A5" s="617"/>
      <c r="B5" s="617"/>
      <c r="C5" s="617"/>
    </row>
    <row r="6" spans="1:3" s="72" customFormat="1" ht="15">
      <c r="A6" s="617"/>
      <c r="B6" s="617"/>
      <c r="C6" s="617"/>
    </row>
    <row r="7" spans="1:3" s="72" customFormat="1" ht="15">
      <c r="A7" s="617"/>
      <c r="B7" s="617"/>
      <c r="C7" s="617"/>
    </row>
    <row r="8" spans="1:3" s="72" customFormat="1" ht="24.75" customHeight="1" thickBot="1">
      <c r="A8" s="618"/>
      <c r="B8" s="618"/>
      <c r="C8" s="618"/>
    </row>
    <row r="9" spans="1:3" s="72" customFormat="1" ht="24.75" customHeight="1" thickTop="1">
      <c r="A9" s="74"/>
      <c r="B9" s="564" t="s">
        <v>299</v>
      </c>
      <c r="C9" s="563" t="s">
        <v>292</v>
      </c>
    </row>
    <row r="10" spans="1:3" s="22" customFormat="1">
      <c r="A10" s="27"/>
      <c r="B10" s="7"/>
      <c r="C10" s="7"/>
    </row>
    <row r="11" spans="1:3" s="22" customFormat="1" ht="21" thickBot="1">
      <c r="A11" s="199" t="s">
        <v>0</v>
      </c>
      <c r="B11" s="211" t="s">
        <v>290</v>
      </c>
      <c r="C11" s="250" t="s">
        <v>109</v>
      </c>
    </row>
    <row r="12" spans="1:3" s="22" customFormat="1" ht="21" thickBot="1">
      <c r="A12" s="263">
        <v>1</v>
      </c>
      <c r="B12" s="578" t="s">
        <v>300</v>
      </c>
      <c r="C12" s="579" t="s">
        <v>326</v>
      </c>
    </row>
    <row r="13" spans="1:3" s="22" customFormat="1" ht="21" thickBot="1">
      <c r="A13" s="263">
        <v>2</v>
      </c>
      <c r="B13" s="576" t="s">
        <v>301</v>
      </c>
      <c r="C13" s="577" t="s">
        <v>326</v>
      </c>
    </row>
    <row r="14" spans="1:3" s="22" customFormat="1" ht="21" thickBot="1">
      <c r="A14" s="263">
        <v>3</v>
      </c>
      <c r="B14" s="576" t="s">
        <v>302</v>
      </c>
      <c r="C14" s="577" t="s">
        <v>326</v>
      </c>
    </row>
    <row r="15" spans="1:3" s="22" customFormat="1" ht="21" thickBot="1">
      <c r="A15" s="263">
        <v>4</v>
      </c>
      <c r="B15" s="576" t="s">
        <v>303</v>
      </c>
      <c r="C15" s="577" t="s">
        <v>326</v>
      </c>
    </row>
    <row r="16" spans="1:3" ht="21" thickBot="1">
      <c r="A16" s="263">
        <v>5</v>
      </c>
      <c r="B16" s="576" t="s">
        <v>304</v>
      </c>
      <c r="C16" s="577" t="s">
        <v>325</v>
      </c>
    </row>
    <row r="17" spans="1:3" ht="21" thickBot="1">
      <c r="A17" s="263">
        <v>6</v>
      </c>
      <c r="B17" s="576" t="s">
        <v>305</v>
      </c>
      <c r="C17" s="577" t="s">
        <v>327</v>
      </c>
    </row>
    <row r="18" spans="1:3" ht="21" thickBot="1">
      <c r="A18" s="263">
        <v>7</v>
      </c>
      <c r="B18" s="576" t="s">
        <v>306</v>
      </c>
      <c r="C18" s="577" t="s">
        <v>328</v>
      </c>
    </row>
    <row r="19" spans="1:3" ht="21" thickBot="1">
      <c r="A19" s="263">
        <v>8</v>
      </c>
      <c r="B19" s="576" t="s">
        <v>307</v>
      </c>
      <c r="C19" s="577" t="s">
        <v>328</v>
      </c>
    </row>
    <row r="20" spans="1:3" ht="21" thickBot="1">
      <c r="A20" s="263">
        <v>9</v>
      </c>
      <c r="B20" s="576" t="s">
        <v>308</v>
      </c>
      <c r="C20" s="577" t="s">
        <v>328</v>
      </c>
    </row>
    <row r="21" spans="1:3" ht="27" customHeight="1" thickBot="1">
      <c r="A21" s="263">
        <v>10</v>
      </c>
      <c r="B21" s="576" t="s">
        <v>309</v>
      </c>
      <c r="C21" s="577" t="s">
        <v>329</v>
      </c>
    </row>
    <row r="22" spans="1:3" ht="27" customHeight="1" thickBot="1">
      <c r="A22" s="263">
        <v>11</v>
      </c>
      <c r="B22" s="576" t="s">
        <v>310</v>
      </c>
      <c r="C22" s="577" t="s">
        <v>329</v>
      </c>
    </row>
    <row r="23" spans="1:3" ht="21" thickBot="1">
      <c r="A23" s="263">
        <v>12</v>
      </c>
      <c r="B23" s="576" t="s">
        <v>311</v>
      </c>
      <c r="C23" s="577" t="s">
        <v>329</v>
      </c>
    </row>
    <row r="24" spans="1:3" ht="21" thickBot="1">
      <c r="A24" s="263">
        <v>13</v>
      </c>
      <c r="B24" s="576" t="s">
        <v>312</v>
      </c>
      <c r="C24" s="577" t="s">
        <v>330</v>
      </c>
    </row>
    <row r="25" spans="1:3" ht="21" thickBot="1">
      <c r="A25" s="263">
        <v>14</v>
      </c>
      <c r="B25" s="576" t="s">
        <v>313</v>
      </c>
      <c r="C25" s="577" t="s">
        <v>330</v>
      </c>
    </row>
    <row r="26" spans="1:3" ht="21" thickBot="1">
      <c r="A26" s="263">
        <v>15</v>
      </c>
      <c r="B26" s="576" t="s">
        <v>314</v>
      </c>
      <c r="C26" s="577" t="s">
        <v>330</v>
      </c>
    </row>
    <row r="27" spans="1:3" ht="21" thickBot="1">
      <c r="A27" s="263">
        <v>16</v>
      </c>
      <c r="B27" s="576" t="s">
        <v>315</v>
      </c>
      <c r="C27" s="577" t="s">
        <v>330</v>
      </c>
    </row>
    <row r="28" spans="1:3" ht="21" thickBot="1">
      <c r="A28" s="263">
        <v>17</v>
      </c>
      <c r="B28" s="576" t="s">
        <v>316</v>
      </c>
      <c r="C28" s="577" t="s">
        <v>331</v>
      </c>
    </row>
    <row r="29" spans="1:3" ht="21" thickBot="1">
      <c r="A29" s="263">
        <v>18</v>
      </c>
      <c r="B29" s="576" t="s">
        <v>317</v>
      </c>
      <c r="C29" s="577" t="s">
        <v>331</v>
      </c>
    </row>
    <row r="30" spans="1:3" ht="21" thickBot="1">
      <c r="A30" s="263">
        <v>19</v>
      </c>
      <c r="B30" s="576" t="s">
        <v>318</v>
      </c>
      <c r="C30" s="577" t="s">
        <v>331</v>
      </c>
    </row>
    <row r="31" spans="1:3" ht="21" thickBot="1">
      <c r="A31" s="263">
        <v>20</v>
      </c>
      <c r="B31" s="576" t="s">
        <v>319</v>
      </c>
      <c r="C31" s="577" t="s">
        <v>331</v>
      </c>
    </row>
    <row r="32" spans="1:3" ht="21" thickBot="1">
      <c r="A32" s="263">
        <v>21</v>
      </c>
      <c r="B32" s="576" t="s">
        <v>320</v>
      </c>
      <c r="C32" s="577" t="s">
        <v>332</v>
      </c>
    </row>
    <row r="33" spans="1:3" ht="21" thickBot="1">
      <c r="A33" s="263">
        <v>22</v>
      </c>
      <c r="B33" s="576" t="s">
        <v>321</v>
      </c>
      <c r="C33" s="577" t="s">
        <v>332</v>
      </c>
    </row>
    <row r="34" spans="1:3" ht="21" thickBot="1">
      <c r="A34" s="263">
        <v>23</v>
      </c>
      <c r="B34" s="576" t="s">
        <v>322</v>
      </c>
      <c r="C34" s="577" t="s">
        <v>333</v>
      </c>
    </row>
    <row r="35" spans="1:3" ht="21" thickBot="1">
      <c r="A35" s="263">
        <v>24</v>
      </c>
      <c r="B35" s="576" t="s">
        <v>334</v>
      </c>
      <c r="C35" s="577" t="s">
        <v>333</v>
      </c>
    </row>
    <row r="36" spans="1:3" ht="21" thickBot="1">
      <c r="A36" s="263">
        <v>25</v>
      </c>
      <c r="B36" s="576" t="s">
        <v>323</v>
      </c>
      <c r="C36" s="577" t="s">
        <v>333</v>
      </c>
    </row>
    <row r="37" spans="1:3" ht="21" thickBot="1">
      <c r="A37" s="263">
        <v>26</v>
      </c>
      <c r="B37" s="576" t="s">
        <v>324</v>
      </c>
      <c r="C37" s="577" t="s">
        <v>333</v>
      </c>
    </row>
    <row r="38" spans="1:3" ht="21" thickBot="1">
      <c r="A38" s="263">
        <v>27</v>
      </c>
      <c r="B38" s="576" t="s">
        <v>335</v>
      </c>
      <c r="C38" s="577" t="s">
        <v>336</v>
      </c>
    </row>
    <row r="39" spans="1:3" ht="21" thickBot="1">
      <c r="A39" s="263">
        <v>28</v>
      </c>
      <c r="B39" s="576" t="s">
        <v>337</v>
      </c>
      <c r="C39" s="577" t="s">
        <v>336</v>
      </c>
    </row>
    <row r="40" spans="1:3" s="8" customFormat="1" ht="15" customHeight="1">
      <c r="A40" s="619"/>
      <c r="B40" s="620"/>
      <c r="C40" s="620"/>
    </row>
    <row r="41" spans="1:3" s="243" customFormat="1" ht="15">
      <c r="A41" s="621"/>
      <c r="B41" s="621"/>
      <c r="C41" s="621"/>
    </row>
    <row r="42" spans="1:3" s="243" customFormat="1" ht="15">
      <c r="A42" s="621"/>
      <c r="B42" s="621"/>
      <c r="C42" s="621"/>
    </row>
    <row r="43" spans="1:3" s="243" customFormat="1" ht="15">
      <c r="A43" s="621"/>
      <c r="B43" s="621"/>
      <c r="C43" s="621"/>
    </row>
    <row r="44" spans="1:3" s="243" customFormat="1" ht="15">
      <c r="A44" s="621"/>
      <c r="B44" s="621"/>
      <c r="C44" s="621"/>
    </row>
    <row r="45" spans="1:3" s="243" customFormat="1" ht="15">
      <c r="A45" s="621"/>
      <c r="B45" s="621"/>
      <c r="C45" s="621"/>
    </row>
    <row r="46" spans="1:3" s="243" customFormat="1" ht="15">
      <c r="A46" s="621"/>
      <c r="B46" s="621"/>
      <c r="C46" s="621"/>
    </row>
    <row r="47" spans="1:3" s="243" customFormat="1" ht="15">
      <c r="A47" s="621"/>
      <c r="B47" s="621"/>
      <c r="C47" s="621"/>
    </row>
    <row r="48" spans="1:3" s="22" customFormat="1" ht="15" thickBot="1">
      <c r="A48" s="621"/>
      <c r="B48" s="622"/>
      <c r="C48" s="622"/>
    </row>
    <row r="49" spans="1:3" s="22" customFormat="1" ht="21" thickTop="1">
      <c r="A49" s="561"/>
      <c r="B49" s="565" t="str">
        <f t="shared" ref="B49:C49" si="0">B9</f>
        <v>MEN'S EPEE</v>
      </c>
      <c r="C49" s="563" t="str">
        <f t="shared" si="0"/>
        <v>LIST OF PLAYERS</v>
      </c>
    </row>
    <row r="50" spans="1:3" s="22" customFormat="1" ht="18">
      <c r="A50" s="562"/>
      <c r="B50" s="562"/>
      <c r="C50" s="562"/>
    </row>
    <row r="51" spans="1:3" s="22" customFormat="1" ht="21" thickBot="1">
      <c r="A51" s="199" t="str">
        <f t="shared" ref="A51:C51" si="1">A11</f>
        <v>Sl. No</v>
      </c>
      <c r="B51" s="211" t="str">
        <f t="shared" si="1"/>
        <v>Player's Name</v>
      </c>
      <c r="C51" s="250" t="str">
        <f t="shared" si="1"/>
        <v>District</v>
      </c>
    </row>
    <row r="52" spans="1:3" s="22" customFormat="1" ht="21" thickBot="1">
      <c r="A52" s="263">
        <v>29</v>
      </c>
      <c r="B52" s="578" t="s">
        <v>338</v>
      </c>
      <c r="C52" s="579" t="s">
        <v>339</v>
      </c>
    </row>
    <row r="53" spans="1:3" s="22" customFormat="1" ht="21" thickBot="1">
      <c r="A53" s="263">
        <v>30</v>
      </c>
      <c r="B53" s="576" t="s">
        <v>340</v>
      </c>
      <c r="C53" s="577" t="s">
        <v>339</v>
      </c>
    </row>
    <row r="54" spans="1:3" s="22" customFormat="1" ht="21" thickBot="1">
      <c r="A54" s="263">
        <v>31</v>
      </c>
      <c r="B54" s="576" t="s">
        <v>341</v>
      </c>
      <c r="C54" s="577" t="s">
        <v>339</v>
      </c>
    </row>
    <row r="55" spans="1:3" s="22" customFormat="1" ht="26.25" customHeight="1" thickBot="1">
      <c r="A55" s="263">
        <v>32</v>
      </c>
      <c r="B55" s="576" t="s">
        <v>342</v>
      </c>
      <c r="C55" s="577" t="s">
        <v>339</v>
      </c>
    </row>
    <row r="56" spans="1:3" s="240" customFormat="1" ht="26.25" customHeight="1" thickBot="1">
      <c r="A56" s="263">
        <v>33</v>
      </c>
      <c r="B56" s="576" t="s">
        <v>343</v>
      </c>
      <c r="C56" s="577" t="s">
        <v>344</v>
      </c>
    </row>
    <row r="57" spans="1:3" s="240" customFormat="1" ht="20.25">
      <c r="A57" s="263"/>
      <c r="B57" s="265"/>
      <c r="C57" s="264"/>
    </row>
    <row r="58" spans="1:3" s="240" customFormat="1" ht="27">
      <c r="A58" s="143"/>
      <c r="B58" s="205"/>
      <c r="C58" s="213"/>
    </row>
    <row r="59" spans="1:3" s="240" customFormat="1" ht="27">
      <c r="A59" s="143"/>
      <c r="B59" s="205"/>
      <c r="C59" s="213"/>
    </row>
    <row r="60" spans="1:3" s="240" customFormat="1" ht="27">
      <c r="A60" s="143"/>
      <c r="B60" s="206"/>
      <c r="C60" s="207"/>
    </row>
    <row r="61" spans="1:3" s="240" customFormat="1" ht="27" customHeight="1">
      <c r="A61" s="143"/>
      <c r="B61" s="206"/>
      <c r="C61" s="207"/>
    </row>
    <row r="62" spans="1:3" s="240" customFormat="1" ht="27" customHeight="1">
      <c r="A62" s="143"/>
      <c r="B62" s="205"/>
      <c r="C62" s="207"/>
    </row>
    <row r="63" spans="1:3" s="240" customFormat="1" ht="27">
      <c r="A63" s="143"/>
      <c r="B63" s="205"/>
      <c r="C63" s="207"/>
    </row>
    <row r="64" spans="1:3" s="240" customFormat="1" ht="27">
      <c r="A64" s="143"/>
      <c r="B64" s="205"/>
      <c r="C64" s="207"/>
    </row>
    <row r="65" spans="1:3" s="240" customFormat="1" ht="27">
      <c r="A65" s="143"/>
      <c r="B65" s="205"/>
      <c r="C65" s="207"/>
    </row>
    <row r="66" spans="1:3" s="240" customFormat="1" ht="27">
      <c r="A66" s="143"/>
      <c r="B66" s="205"/>
      <c r="C66" s="207"/>
    </row>
    <row r="67" spans="1:3" s="240" customFormat="1" ht="27">
      <c r="A67" s="143"/>
      <c r="B67" s="205"/>
      <c r="C67" s="207"/>
    </row>
    <row r="68" spans="1:3" s="240" customFormat="1" ht="27">
      <c r="A68" s="143"/>
      <c r="B68" s="208"/>
      <c r="C68" s="207"/>
    </row>
    <row r="69" spans="1:3" s="240" customFormat="1" ht="27">
      <c r="A69" s="143"/>
      <c r="B69" s="204"/>
      <c r="C69" s="207"/>
    </row>
    <row r="70" spans="1:3" s="240" customFormat="1" ht="27">
      <c r="A70" s="143"/>
      <c r="B70" s="204"/>
      <c r="C70" s="207"/>
    </row>
    <row r="71" spans="1:3" s="240" customFormat="1" ht="27">
      <c r="A71" s="143"/>
      <c r="B71" s="204"/>
      <c r="C71" s="207"/>
    </row>
    <row r="72" spans="1:3" s="240" customFormat="1" ht="27">
      <c r="A72" s="143"/>
      <c r="B72" s="204"/>
      <c r="C72" s="207"/>
    </row>
    <row r="73" spans="1:3" s="240" customFormat="1" ht="27">
      <c r="A73" s="143"/>
      <c r="B73" s="204"/>
      <c r="C73" s="207"/>
    </row>
    <row r="74" spans="1:3" s="240" customFormat="1" ht="27">
      <c r="A74" s="143"/>
      <c r="B74" s="207"/>
      <c r="C74" s="207"/>
    </row>
    <row r="75" spans="1:3" s="240" customFormat="1" ht="27">
      <c r="A75" s="143"/>
      <c r="B75" s="207"/>
      <c r="C75" s="207"/>
    </row>
    <row r="76" spans="1:3" s="240" customFormat="1" ht="27">
      <c r="A76" s="143"/>
      <c r="B76" s="207"/>
      <c r="C76" s="207"/>
    </row>
    <row r="77" spans="1:3" s="240" customFormat="1" ht="27">
      <c r="A77" s="143"/>
      <c r="B77" s="207"/>
      <c r="C77" s="207"/>
    </row>
    <row r="78" spans="1:3" s="240" customFormat="1" ht="27">
      <c r="A78" s="143"/>
      <c r="B78" s="207"/>
      <c r="C78" s="207"/>
    </row>
  </sheetData>
  <autoFilter ref="A11:C39"/>
  <mergeCells count="2">
    <mergeCell ref="A1:C8"/>
    <mergeCell ref="A40:C48"/>
  </mergeCells>
  <phoneticPr fontId="34" type="noConversion"/>
  <printOptions horizontalCentered="1"/>
  <pageMargins left="0.23622047244094499" right="0.23622047244094499" top="0.75" bottom="0.75" header="0.31496062992126" footer="0.31496062992126"/>
  <pageSetup paperSize="9" scale="61" orientation="portrait" r:id="rId1"/>
  <rowBreaks count="1" manualBreakCount="1">
    <brk id="39" max="29" man="1"/>
  </rowBreaks>
  <drawing r:id="rId2"/>
  <legacyDrawing r:id="rId3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N46"/>
  <sheetViews>
    <sheetView showGridLines="0" view="pageBreakPreview" zoomScaleSheetLayoutView="100" workbookViewId="0">
      <selection activeCell="A8" sqref="A8:K28"/>
    </sheetView>
  </sheetViews>
  <sheetFormatPr defaultColWidth="8.85546875" defaultRowHeight="14.25"/>
  <cols>
    <col min="1" max="1" width="8.85546875" style="240"/>
    <col min="2" max="2" width="15.7109375" style="240" customWidth="1"/>
    <col min="3" max="3" width="8.85546875" style="240"/>
    <col min="4" max="4" width="2.140625" style="240" customWidth="1"/>
    <col min="5" max="5" width="10" style="240" customWidth="1"/>
    <col min="6" max="6" width="21.5703125" style="240" customWidth="1"/>
    <col min="7" max="7" width="8.85546875" style="240"/>
    <col min="8" max="8" width="11" style="240" customWidth="1"/>
    <col min="9" max="9" width="8.85546875" style="240"/>
    <col min="10" max="10" width="21" style="240" customWidth="1"/>
    <col min="11" max="12" width="8.85546875" style="240"/>
    <col min="13" max="13" width="1.5703125" style="240" customWidth="1"/>
    <col min="14" max="16384" width="8.85546875" style="240"/>
  </cols>
  <sheetData>
    <row r="1" spans="1:13" ht="27" customHeight="1">
      <c r="A1" s="632"/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</row>
    <row r="2" spans="1:13" ht="20.25" customHeight="1">
      <c r="A2" s="632"/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</row>
    <row r="3" spans="1:13" ht="20.25" customHeight="1">
      <c r="A3" s="632"/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</row>
    <row r="4" spans="1:13" ht="20.25" customHeight="1">
      <c r="A4" s="632"/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</row>
    <row r="5" spans="1:13" s="243" customFormat="1" ht="24" customHeight="1">
      <c r="A5" s="632"/>
      <c r="B5" s="632"/>
      <c r="C5" s="632"/>
      <c r="D5" s="632"/>
      <c r="E5" s="632"/>
      <c r="F5" s="632"/>
      <c r="G5" s="632"/>
      <c r="H5" s="632"/>
      <c r="I5" s="632"/>
      <c r="J5" s="632"/>
      <c r="K5" s="632"/>
      <c r="L5" s="632"/>
    </row>
    <row r="6" spans="1:13" ht="15" customHeight="1">
      <c r="A6" s="632"/>
      <c r="B6" s="632"/>
      <c r="C6" s="632"/>
      <c r="D6" s="632"/>
      <c r="E6" s="632"/>
      <c r="F6" s="632"/>
      <c r="G6" s="632"/>
      <c r="H6" s="632"/>
      <c r="I6" s="632"/>
      <c r="J6" s="632"/>
      <c r="K6" s="632"/>
      <c r="L6" s="632"/>
      <c r="M6" s="247"/>
    </row>
    <row r="7" spans="1:13" ht="27.6" customHeight="1">
      <c r="A7" s="632"/>
      <c r="B7" s="632"/>
      <c r="C7" s="632"/>
      <c r="D7" s="632"/>
      <c r="E7" s="632"/>
      <c r="F7" s="632"/>
      <c r="G7" s="632"/>
      <c r="H7" s="632"/>
      <c r="I7" s="632"/>
      <c r="J7" s="632"/>
      <c r="K7" s="632"/>
      <c r="L7" s="632"/>
      <c r="M7" s="8"/>
    </row>
    <row r="8" spans="1:13" ht="27.6" customHeight="1">
      <c r="A8" s="580"/>
      <c r="B8" s="580"/>
      <c r="C8" s="580"/>
      <c r="D8" s="580"/>
      <c r="E8" s="580"/>
      <c r="F8" s="580" t="str">
        <f>'Name List'!B49</f>
        <v>MEN'S EPEE</v>
      </c>
      <c r="G8" s="580" t="s">
        <v>293</v>
      </c>
      <c r="H8" s="580"/>
      <c r="I8" s="580"/>
      <c r="J8" s="580"/>
      <c r="K8" s="580"/>
      <c r="L8" s="566"/>
      <c r="M8" s="566"/>
    </row>
    <row r="9" spans="1:13" ht="27.6" customHeight="1">
      <c r="A9" s="581"/>
      <c r="B9" s="581"/>
      <c r="C9" s="581"/>
      <c r="D9" s="581"/>
      <c r="E9" s="581"/>
      <c r="F9" s="581"/>
      <c r="G9" s="581"/>
      <c r="H9" s="581"/>
      <c r="I9" s="581"/>
      <c r="J9" s="581"/>
      <c r="K9" s="581"/>
      <c r="L9" s="8"/>
      <c r="M9" s="8"/>
    </row>
    <row r="10" spans="1:13" ht="24.95" customHeight="1">
      <c r="A10" s="582"/>
      <c r="B10" s="583" t="s">
        <v>42</v>
      </c>
      <c r="C10" s="584"/>
      <c r="D10" s="582"/>
      <c r="E10" s="584"/>
      <c r="F10" s="583" t="s">
        <v>43</v>
      </c>
      <c r="G10" s="584"/>
      <c r="H10" s="582"/>
      <c r="I10" s="584"/>
      <c r="J10" s="583" t="s">
        <v>44</v>
      </c>
      <c r="K10" s="582"/>
      <c r="L10" s="368"/>
      <c r="M10" s="268"/>
    </row>
    <row r="11" spans="1:13" ht="24.95" customHeight="1">
      <c r="A11" s="582" t="s">
        <v>164</v>
      </c>
      <c r="B11" s="583" t="s">
        <v>15</v>
      </c>
      <c r="C11" s="584" t="s">
        <v>165</v>
      </c>
      <c r="D11" s="582"/>
      <c r="E11" s="582" t="s">
        <v>164</v>
      </c>
      <c r="F11" s="583" t="s">
        <v>15</v>
      </c>
      <c r="G11" s="584" t="s">
        <v>165</v>
      </c>
      <c r="H11" s="582"/>
      <c r="I11" s="582" t="s">
        <v>164</v>
      </c>
      <c r="J11" s="583" t="s">
        <v>15</v>
      </c>
      <c r="K11" s="584" t="s">
        <v>165</v>
      </c>
      <c r="L11" s="368"/>
      <c r="M11" s="268"/>
    </row>
    <row r="12" spans="1:13" ht="24.95" customHeight="1" thickBot="1">
      <c r="A12" s="585" t="s">
        <v>33</v>
      </c>
      <c r="B12" s="586" t="s">
        <v>316</v>
      </c>
      <c r="C12" s="587" t="s">
        <v>331</v>
      </c>
      <c r="D12" s="582"/>
      <c r="E12" s="585" t="s">
        <v>33</v>
      </c>
      <c r="F12" s="586" t="s">
        <v>315</v>
      </c>
      <c r="G12" s="587" t="s">
        <v>330</v>
      </c>
      <c r="H12" s="585"/>
      <c r="I12" s="585" t="s">
        <v>33</v>
      </c>
      <c r="J12" s="586" t="s">
        <v>312</v>
      </c>
      <c r="K12" s="587" t="s">
        <v>330</v>
      </c>
      <c r="L12" s="368"/>
      <c r="M12" s="268"/>
    </row>
    <row r="13" spans="1:13" ht="24.95" customHeight="1" thickBot="1">
      <c r="A13" s="585" t="s">
        <v>34</v>
      </c>
      <c r="B13" s="586" t="s">
        <v>309</v>
      </c>
      <c r="C13" s="587" t="s">
        <v>329</v>
      </c>
      <c r="D13" s="582"/>
      <c r="E13" s="585" t="s">
        <v>34</v>
      </c>
      <c r="F13" s="586" t="s">
        <v>317</v>
      </c>
      <c r="G13" s="587" t="s">
        <v>331</v>
      </c>
      <c r="H13" s="585"/>
      <c r="I13" s="585" t="s">
        <v>34</v>
      </c>
      <c r="J13" s="586" t="s">
        <v>318</v>
      </c>
      <c r="K13" s="587" t="s">
        <v>331</v>
      </c>
      <c r="L13" s="368"/>
      <c r="M13" s="268"/>
    </row>
    <row r="14" spans="1:13" ht="24.95" customHeight="1" thickBot="1">
      <c r="A14" s="585" t="s">
        <v>35</v>
      </c>
      <c r="B14" s="586" t="s">
        <v>304</v>
      </c>
      <c r="C14" s="587" t="s">
        <v>325</v>
      </c>
      <c r="D14" s="582"/>
      <c r="E14" s="585" t="s">
        <v>35</v>
      </c>
      <c r="F14" s="586" t="s">
        <v>341</v>
      </c>
      <c r="G14" s="587" t="s">
        <v>339</v>
      </c>
      <c r="H14" s="585"/>
      <c r="I14" s="585" t="s">
        <v>35</v>
      </c>
      <c r="J14" s="586" t="s">
        <v>322</v>
      </c>
      <c r="K14" s="587" t="s">
        <v>333</v>
      </c>
      <c r="L14" s="368"/>
      <c r="M14" s="268"/>
    </row>
    <row r="15" spans="1:13" ht="24.95" customHeight="1" thickBot="1">
      <c r="A15" s="585" t="s">
        <v>36</v>
      </c>
      <c r="B15" s="586" t="s">
        <v>305</v>
      </c>
      <c r="C15" s="587" t="s">
        <v>327</v>
      </c>
      <c r="D15" s="582"/>
      <c r="E15" s="585" t="s">
        <v>36</v>
      </c>
      <c r="F15" s="586" t="s">
        <v>323</v>
      </c>
      <c r="G15" s="587" t="s">
        <v>333</v>
      </c>
      <c r="H15" s="585"/>
      <c r="I15" s="585" t="s">
        <v>36</v>
      </c>
      <c r="J15" s="586" t="s">
        <v>335</v>
      </c>
      <c r="K15" s="587" t="s">
        <v>336</v>
      </c>
      <c r="L15" s="368"/>
      <c r="M15" s="268"/>
    </row>
    <row r="16" spans="1:13" ht="24.95" customHeight="1" thickBot="1">
      <c r="A16" s="585" t="s">
        <v>37</v>
      </c>
      <c r="B16" s="588" t="s">
        <v>300</v>
      </c>
      <c r="C16" s="589" t="s">
        <v>326</v>
      </c>
      <c r="D16" s="582"/>
      <c r="E16" s="585" t="s">
        <v>37</v>
      </c>
      <c r="F16" s="586" t="s">
        <v>303</v>
      </c>
      <c r="G16" s="587" t="s">
        <v>326</v>
      </c>
      <c r="H16" s="585"/>
      <c r="I16" s="585" t="s">
        <v>37</v>
      </c>
      <c r="J16" s="586" t="s">
        <v>342</v>
      </c>
      <c r="K16" s="587" t="s">
        <v>339</v>
      </c>
      <c r="L16" s="368"/>
      <c r="M16" s="268"/>
    </row>
    <row r="17" spans="1:13" ht="24.95" customHeight="1" thickBot="1">
      <c r="A17" s="585" t="s">
        <v>38</v>
      </c>
      <c r="B17" s="586" t="s">
        <v>313</v>
      </c>
      <c r="C17" s="587" t="s">
        <v>330</v>
      </c>
      <c r="D17" s="582"/>
      <c r="E17" s="585" t="s">
        <v>38</v>
      </c>
      <c r="F17" s="586" t="s">
        <v>310</v>
      </c>
      <c r="G17" s="587" t="s">
        <v>329</v>
      </c>
      <c r="H17" s="585"/>
      <c r="I17" s="585" t="s">
        <v>38</v>
      </c>
      <c r="J17" s="586" t="s">
        <v>306</v>
      </c>
      <c r="K17" s="587" t="s">
        <v>328</v>
      </c>
      <c r="L17" s="368"/>
      <c r="M17" s="268"/>
    </row>
    <row r="18" spans="1:13" ht="24.95" customHeight="1" thickBot="1">
      <c r="A18" s="585" t="s">
        <v>160</v>
      </c>
      <c r="B18" s="586" t="s">
        <v>320</v>
      </c>
      <c r="C18" s="587" t="s">
        <v>332</v>
      </c>
      <c r="D18" s="582"/>
      <c r="E18" s="585" t="s">
        <v>160</v>
      </c>
      <c r="F18" s="586" t="s">
        <v>321</v>
      </c>
      <c r="G18" s="587" t="s">
        <v>332</v>
      </c>
      <c r="H18" s="585"/>
      <c r="I18" s="585" t="s">
        <v>160</v>
      </c>
      <c r="J18" s="586" t="s">
        <v>302</v>
      </c>
      <c r="K18" s="587" t="s">
        <v>326</v>
      </c>
      <c r="L18" s="368"/>
      <c r="M18" s="268"/>
    </row>
    <row r="19" spans="1:13" ht="24.95" customHeight="1">
      <c r="A19" s="582"/>
      <c r="B19" s="583"/>
      <c r="C19" s="584"/>
      <c r="D19" s="582"/>
      <c r="E19" s="584"/>
      <c r="F19" s="583"/>
      <c r="G19" s="584"/>
      <c r="H19" s="582"/>
      <c r="I19" s="585"/>
      <c r="J19" s="582"/>
      <c r="K19" s="582"/>
      <c r="L19" s="368"/>
      <c r="M19" s="268"/>
    </row>
    <row r="20" spans="1:13" ht="24.95" customHeight="1">
      <c r="A20" s="584"/>
      <c r="B20" s="583" t="s">
        <v>74</v>
      </c>
      <c r="C20" s="582"/>
      <c r="D20" s="582"/>
      <c r="E20" s="584"/>
      <c r="F20" s="583" t="s">
        <v>156</v>
      </c>
      <c r="G20" s="582"/>
      <c r="H20" s="582"/>
      <c r="I20" s="584"/>
      <c r="J20" s="583" t="s">
        <v>163</v>
      </c>
      <c r="K20" s="582"/>
      <c r="L20" s="368"/>
      <c r="M20" s="268"/>
    </row>
    <row r="21" spans="1:13" ht="24.95" customHeight="1" thickBot="1">
      <c r="A21" s="582" t="s">
        <v>164</v>
      </c>
      <c r="B21" s="583" t="s">
        <v>15</v>
      </c>
      <c r="C21" s="584" t="s">
        <v>165</v>
      </c>
      <c r="D21" s="582"/>
      <c r="E21" s="582" t="s">
        <v>164</v>
      </c>
      <c r="F21" s="583" t="s">
        <v>15</v>
      </c>
      <c r="G21" s="584" t="s">
        <v>165</v>
      </c>
      <c r="H21" s="582"/>
      <c r="I21" s="582" t="s">
        <v>164</v>
      </c>
      <c r="J21" s="583" t="s">
        <v>15</v>
      </c>
      <c r="K21" s="584" t="s">
        <v>165</v>
      </c>
      <c r="L21" s="368"/>
      <c r="M21" s="268"/>
    </row>
    <row r="22" spans="1:13" ht="24.95" customHeight="1" thickBot="1">
      <c r="A22" s="585" t="s">
        <v>33</v>
      </c>
      <c r="B22" s="588" t="s">
        <v>338</v>
      </c>
      <c r="C22" s="589" t="s">
        <v>339</v>
      </c>
      <c r="D22" s="582"/>
      <c r="E22" s="585" t="s">
        <v>33</v>
      </c>
      <c r="F22" s="586" t="s">
        <v>334</v>
      </c>
      <c r="G22" s="587" t="s">
        <v>333</v>
      </c>
      <c r="H22" s="582"/>
      <c r="I22" s="585" t="s">
        <v>33</v>
      </c>
      <c r="J22" s="590"/>
      <c r="K22" s="582"/>
      <c r="L22" s="368"/>
      <c r="M22" s="268"/>
    </row>
    <row r="23" spans="1:13" ht="24.95" customHeight="1" thickBot="1">
      <c r="A23" s="585" t="s">
        <v>34</v>
      </c>
      <c r="B23" s="586" t="s">
        <v>337</v>
      </c>
      <c r="C23" s="587" t="s">
        <v>336</v>
      </c>
      <c r="D23" s="582"/>
      <c r="E23" s="585" t="s">
        <v>34</v>
      </c>
      <c r="F23" s="586" t="s">
        <v>308</v>
      </c>
      <c r="G23" s="587" t="s">
        <v>328</v>
      </c>
      <c r="H23" s="582"/>
      <c r="I23" s="585" t="s">
        <v>34</v>
      </c>
      <c r="J23" s="591"/>
      <c r="K23" s="582"/>
      <c r="L23" s="368"/>
      <c r="M23" s="268"/>
    </row>
    <row r="24" spans="1:13" ht="24.95" customHeight="1" thickBot="1">
      <c r="A24" s="585" t="s">
        <v>35</v>
      </c>
      <c r="B24" s="586" t="s">
        <v>324</v>
      </c>
      <c r="C24" s="587" t="s">
        <v>333</v>
      </c>
      <c r="D24" s="582"/>
      <c r="E24" s="585" t="s">
        <v>35</v>
      </c>
      <c r="F24" s="586" t="s">
        <v>340</v>
      </c>
      <c r="G24" s="587" t="s">
        <v>339</v>
      </c>
      <c r="H24" s="582"/>
      <c r="I24" s="585" t="s">
        <v>35</v>
      </c>
      <c r="J24" s="592"/>
      <c r="K24" s="582"/>
      <c r="L24" s="368"/>
      <c r="M24" s="268"/>
    </row>
    <row r="25" spans="1:13" ht="24.95" customHeight="1" thickBot="1">
      <c r="A25" s="585" t="s">
        <v>36</v>
      </c>
      <c r="B25" s="586" t="s">
        <v>311</v>
      </c>
      <c r="C25" s="587" t="s">
        <v>329</v>
      </c>
      <c r="D25" s="582"/>
      <c r="E25" s="585" t="s">
        <v>36</v>
      </c>
      <c r="F25" s="586" t="s">
        <v>301</v>
      </c>
      <c r="G25" s="587" t="s">
        <v>326</v>
      </c>
      <c r="H25" s="582"/>
      <c r="I25" s="585" t="s">
        <v>36</v>
      </c>
      <c r="J25" s="591"/>
      <c r="K25" s="582"/>
      <c r="L25" s="368"/>
      <c r="M25" s="268"/>
    </row>
    <row r="26" spans="1:13" ht="24.95" customHeight="1" thickBot="1">
      <c r="A26" s="585" t="s">
        <v>37</v>
      </c>
      <c r="B26" s="586" t="s">
        <v>314</v>
      </c>
      <c r="C26" s="587" t="s">
        <v>330</v>
      </c>
      <c r="D26" s="582"/>
      <c r="E26" s="585" t="s">
        <v>37</v>
      </c>
      <c r="F26" s="586" t="s">
        <v>319</v>
      </c>
      <c r="G26" s="587" t="s">
        <v>331</v>
      </c>
      <c r="H26" s="582"/>
      <c r="I26" s="585" t="s">
        <v>37</v>
      </c>
      <c r="J26" s="591"/>
      <c r="K26" s="582"/>
      <c r="L26" s="368"/>
      <c r="M26" s="268"/>
    </row>
    <row r="27" spans="1:13" ht="24.95" customHeight="1" thickBot="1">
      <c r="A27" s="585" t="s">
        <v>38</v>
      </c>
      <c r="B27" s="586" t="s">
        <v>307</v>
      </c>
      <c r="C27" s="587" t="s">
        <v>328</v>
      </c>
      <c r="D27" s="582"/>
      <c r="E27" s="585" t="s">
        <v>38</v>
      </c>
      <c r="F27" s="586" t="s">
        <v>343</v>
      </c>
      <c r="G27" s="587" t="s">
        <v>344</v>
      </c>
      <c r="H27" s="582"/>
      <c r="I27" s="585" t="s">
        <v>38</v>
      </c>
      <c r="J27" s="593"/>
      <c r="K27" s="582"/>
      <c r="L27" s="368"/>
      <c r="M27" s="268"/>
    </row>
    <row r="28" spans="1:13" ht="24.95" customHeight="1">
      <c r="A28" s="585" t="s">
        <v>160</v>
      </c>
      <c r="B28" s="590"/>
      <c r="C28" s="582"/>
      <c r="D28" s="582"/>
      <c r="E28" s="585" t="s">
        <v>160</v>
      </c>
      <c r="F28" s="590"/>
      <c r="G28" s="582"/>
      <c r="H28" s="582"/>
      <c r="I28" s="585" t="s">
        <v>160</v>
      </c>
      <c r="J28" s="590"/>
      <c r="K28" s="582"/>
      <c r="L28" s="368"/>
      <c r="M28" s="268"/>
    </row>
    <row r="29" spans="1:13" ht="27.6" customHeight="1">
      <c r="A29" s="41"/>
      <c r="B29" s="32"/>
      <c r="C29" s="32"/>
      <c r="D29" s="32"/>
      <c r="E29" s="41"/>
      <c r="F29" s="32"/>
      <c r="G29" s="32"/>
      <c r="H29" s="32"/>
      <c r="I29" s="59"/>
      <c r="J29" s="58"/>
      <c r="K29" s="58"/>
      <c r="L29" s="58"/>
      <c r="M29" s="32"/>
    </row>
    <row r="30" spans="1:13" ht="27.6" customHeight="1">
      <c r="A30" s="626" t="s">
        <v>122</v>
      </c>
      <c r="B30" s="627"/>
      <c r="C30" s="628"/>
      <c r="D30" s="629" t="s">
        <v>120</v>
      </c>
      <c r="E30" s="630"/>
      <c r="F30" s="630"/>
      <c r="G30" s="630"/>
      <c r="H30" s="631"/>
      <c r="I30" s="629" t="s">
        <v>45</v>
      </c>
      <c r="J30" s="630"/>
      <c r="K30" s="630"/>
      <c r="L30" s="631"/>
      <c r="M30" s="32"/>
    </row>
    <row r="31" spans="1:13" ht="27.6" customHeight="1">
      <c r="A31" s="176" t="s">
        <v>143</v>
      </c>
      <c r="B31" s="237"/>
      <c r="C31" s="236"/>
      <c r="D31" s="623"/>
      <c r="E31" s="624"/>
      <c r="F31" s="624"/>
      <c r="G31" s="624"/>
      <c r="H31" s="625"/>
      <c r="I31" s="623"/>
      <c r="J31" s="624"/>
      <c r="K31" s="624"/>
      <c r="L31" s="625"/>
      <c r="M31" s="32"/>
    </row>
    <row r="32" spans="1:13" ht="27.6" customHeight="1">
      <c r="A32" s="259" t="s">
        <v>144</v>
      </c>
      <c r="B32" s="237"/>
      <c r="C32" s="236"/>
      <c r="D32" s="623"/>
      <c r="E32" s="624"/>
      <c r="F32" s="624"/>
      <c r="G32" s="624"/>
      <c r="H32" s="625"/>
      <c r="I32" s="623"/>
      <c r="J32" s="624"/>
      <c r="K32" s="624"/>
      <c r="L32" s="625"/>
      <c r="M32" s="32"/>
    </row>
    <row r="33" spans="1:14" ht="27.6" customHeight="1">
      <c r="A33" s="259" t="s">
        <v>145</v>
      </c>
      <c r="B33" s="237"/>
      <c r="C33" s="236"/>
      <c r="D33" s="623"/>
      <c r="E33" s="624"/>
      <c r="F33" s="624"/>
      <c r="G33" s="624"/>
      <c r="H33" s="625"/>
      <c r="I33" s="623"/>
      <c r="J33" s="624"/>
      <c r="K33" s="624"/>
      <c r="L33" s="625"/>
      <c r="M33" s="32"/>
    </row>
    <row r="34" spans="1:14" ht="27.6" customHeight="1">
      <c r="A34" s="176" t="s">
        <v>146</v>
      </c>
      <c r="B34" s="237"/>
      <c r="C34" s="236"/>
      <c r="D34" s="623"/>
      <c r="E34" s="624"/>
      <c r="F34" s="624"/>
      <c r="G34" s="624"/>
      <c r="H34" s="625"/>
      <c r="I34" s="623"/>
      <c r="J34" s="624"/>
      <c r="K34" s="624"/>
      <c r="L34" s="625"/>
      <c r="M34" s="32"/>
    </row>
    <row r="35" spans="1:14" ht="27.6" customHeight="1">
      <c r="A35" s="176" t="s">
        <v>147</v>
      </c>
      <c r="B35" s="237"/>
      <c r="C35" s="236"/>
      <c r="D35" s="623"/>
      <c r="E35" s="624"/>
      <c r="F35" s="624"/>
      <c r="G35" s="624"/>
      <c r="H35" s="625"/>
      <c r="I35" s="623"/>
      <c r="J35" s="624"/>
      <c r="K35" s="624"/>
      <c r="L35" s="625"/>
      <c r="M35" s="32"/>
    </row>
    <row r="36" spans="1:14" ht="27.6" customHeight="1">
      <c r="A36" s="176" t="s">
        <v>148</v>
      </c>
      <c r="B36" s="237"/>
      <c r="C36" s="236"/>
      <c r="D36" s="623"/>
      <c r="E36" s="624"/>
      <c r="F36" s="624"/>
      <c r="G36" s="624"/>
      <c r="H36" s="625"/>
      <c r="I36" s="623"/>
      <c r="J36" s="624"/>
      <c r="K36" s="624"/>
      <c r="L36" s="625"/>
      <c r="M36" s="32"/>
    </row>
    <row r="37" spans="1:14" ht="27.6" customHeight="1">
      <c r="A37" s="176" t="s">
        <v>149</v>
      </c>
      <c r="B37" s="237"/>
      <c r="C37" s="236"/>
      <c r="D37" s="623"/>
      <c r="E37" s="624"/>
      <c r="F37" s="624"/>
      <c r="G37" s="624"/>
      <c r="H37" s="625"/>
      <c r="I37" s="623"/>
      <c r="J37" s="624"/>
      <c r="K37" s="624"/>
      <c r="L37" s="625"/>
    </row>
    <row r="38" spans="1:14" ht="27.6" customHeight="1">
      <c r="A38" s="259" t="s">
        <v>150</v>
      </c>
      <c r="B38" s="237"/>
      <c r="C38" s="236"/>
      <c r="D38" s="623"/>
      <c r="E38" s="624"/>
      <c r="F38" s="624"/>
      <c r="G38" s="624"/>
      <c r="H38" s="625"/>
      <c r="I38" s="623"/>
      <c r="J38" s="624"/>
      <c r="K38" s="624"/>
      <c r="L38" s="625"/>
      <c r="M38" s="32"/>
    </row>
    <row r="39" spans="1:14" ht="27.6" customHeight="1">
      <c r="A39" s="176" t="s">
        <v>151</v>
      </c>
      <c r="B39" s="237"/>
      <c r="C39" s="236"/>
      <c r="D39" s="623"/>
      <c r="E39" s="624"/>
      <c r="F39" s="624"/>
      <c r="G39" s="624"/>
      <c r="H39" s="625"/>
      <c r="I39" s="623"/>
      <c r="J39" s="624"/>
      <c r="K39" s="624"/>
      <c r="L39" s="625"/>
    </row>
    <row r="40" spans="1:14" ht="27.6" customHeight="1">
      <c r="A40" s="176" t="s">
        <v>152</v>
      </c>
      <c r="B40" s="237"/>
      <c r="C40" s="237"/>
      <c r="D40" s="623"/>
      <c r="E40" s="624"/>
      <c r="F40" s="624"/>
      <c r="G40" s="624"/>
      <c r="H40" s="625"/>
      <c r="I40" s="623"/>
      <c r="J40" s="624"/>
      <c r="K40" s="624"/>
      <c r="L40" s="625"/>
      <c r="M40" s="32"/>
    </row>
    <row r="41" spans="1:14" ht="27.6" customHeight="1">
      <c r="A41" s="176" t="s">
        <v>153</v>
      </c>
      <c r="B41" s="237"/>
      <c r="C41" s="236"/>
      <c r="D41" s="623"/>
      <c r="E41" s="624"/>
      <c r="F41" s="624"/>
      <c r="G41" s="624"/>
      <c r="H41" s="625"/>
      <c r="I41" s="623"/>
      <c r="J41" s="624"/>
      <c r="K41" s="624"/>
      <c r="L41" s="625"/>
    </row>
    <row r="42" spans="1:14" ht="27.6" customHeight="1">
      <c r="A42" s="259" t="s">
        <v>154</v>
      </c>
      <c r="B42" s="237"/>
      <c r="C42" s="236"/>
      <c r="D42" s="623"/>
      <c r="E42" s="624"/>
      <c r="F42" s="624"/>
      <c r="G42" s="624"/>
      <c r="H42" s="625"/>
      <c r="I42" s="623"/>
      <c r="J42" s="624"/>
      <c r="K42" s="624"/>
      <c r="L42" s="625"/>
    </row>
    <row r="43" spans="1:14" ht="27.6" customHeight="1">
      <c r="A43" s="235"/>
      <c r="B43" s="237"/>
      <c r="C43" s="236"/>
      <c r="D43" s="234"/>
      <c r="E43" s="86"/>
      <c r="F43" s="86"/>
      <c r="G43" s="86"/>
      <c r="H43" s="87"/>
      <c r="I43" s="623"/>
      <c r="J43" s="624"/>
      <c r="K43" s="624"/>
      <c r="L43" s="625"/>
      <c r="M43" s="32"/>
    </row>
    <row r="44" spans="1:14" ht="27.6" customHeight="1">
      <c r="A44" s="58"/>
      <c r="B44" s="32"/>
      <c r="C44" s="32"/>
      <c r="D44" s="32"/>
      <c r="E44" s="32"/>
      <c r="I44" s="32"/>
      <c r="J44" s="32"/>
      <c r="K44" s="32"/>
      <c r="L44" s="32"/>
      <c r="M44" s="32"/>
    </row>
    <row r="45" spans="1:14" s="32" customFormat="1" ht="27.6" customHeight="1">
      <c r="A45" s="18"/>
      <c r="C45" s="55"/>
      <c r="D45" s="242"/>
      <c r="E45" s="239"/>
      <c r="F45" s="239"/>
      <c r="G45" s="239"/>
      <c r="H45" s="241"/>
      <c r="J45" s="55"/>
      <c r="M45" s="240"/>
      <c r="N45" s="240"/>
    </row>
    <row r="46" spans="1:14" s="32" customFormat="1" ht="27.6" customHeight="1">
      <c r="A46" s="41"/>
      <c r="C46" s="214" t="s">
        <v>110</v>
      </c>
      <c r="D46" s="242"/>
      <c r="E46" s="239"/>
      <c r="F46" s="239"/>
      <c r="G46" s="239"/>
      <c r="H46" s="239"/>
      <c r="J46" s="214" t="s">
        <v>161</v>
      </c>
      <c r="M46" s="240"/>
      <c r="N46" s="240"/>
    </row>
  </sheetData>
  <mergeCells count="29">
    <mergeCell ref="A30:C30"/>
    <mergeCell ref="D30:H30"/>
    <mergeCell ref="I30:L30"/>
    <mergeCell ref="A1:L7"/>
    <mergeCell ref="D37:H37"/>
    <mergeCell ref="D38:H38"/>
    <mergeCell ref="D39:H39"/>
    <mergeCell ref="D40:H40"/>
    <mergeCell ref="D31:H31"/>
    <mergeCell ref="D32:H32"/>
    <mergeCell ref="D33:H33"/>
    <mergeCell ref="D34:H34"/>
    <mergeCell ref="D35:H35"/>
    <mergeCell ref="I43:L43"/>
    <mergeCell ref="D41:H41"/>
    <mergeCell ref="D42:H42"/>
    <mergeCell ref="I31:L31"/>
    <mergeCell ref="I32:L32"/>
    <mergeCell ref="I33:L33"/>
    <mergeCell ref="I34:L34"/>
    <mergeCell ref="I35:L35"/>
    <mergeCell ref="I36:L36"/>
    <mergeCell ref="I37:L37"/>
    <mergeCell ref="I38:L38"/>
    <mergeCell ref="I39:L39"/>
    <mergeCell ref="I40:L40"/>
    <mergeCell ref="I41:L41"/>
    <mergeCell ref="I42:L42"/>
    <mergeCell ref="D36:H36"/>
  </mergeCells>
  <phoneticPr fontId="34" type="noConversion"/>
  <printOptions horizontalCentered="1"/>
  <pageMargins left="0.70866141732283505" right="0.70866141732283505" top="0.74803149606299202" bottom="0.74803149606299202" header="0.31496062992126" footer="0.31496062992126"/>
  <pageSetup paperSize="9" scale="64" fitToHeight="6" orientation="portrait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Y156"/>
  <sheetViews>
    <sheetView showGridLines="0" view="pageBreakPreview" topLeftCell="A109" zoomScale="80" zoomScaleSheetLayoutView="80" zoomScalePageLayoutView="87" workbookViewId="0">
      <selection activeCell="M122" sqref="M122"/>
    </sheetView>
  </sheetViews>
  <sheetFormatPr defaultColWidth="5" defaultRowHeight="20.25"/>
  <cols>
    <col min="1" max="1" width="9" style="3" customWidth="1"/>
    <col min="2" max="2" width="27.42578125" style="3" customWidth="1"/>
    <col min="3" max="3" width="6.140625" style="3" customWidth="1"/>
    <col min="4" max="4" width="5" style="3"/>
    <col min="5" max="13" width="5.7109375" style="3" customWidth="1"/>
    <col min="14" max="14" width="12" style="3" bestFit="1" customWidth="1"/>
    <col min="15" max="15" width="5.7109375" style="3" customWidth="1"/>
    <col min="16" max="16" width="5" style="3"/>
    <col min="17" max="17" width="5" style="3" customWidth="1"/>
    <col min="18" max="18" width="5" style="3"/>
    <col min="19" max="19" width="5" style="3" customWidth="1"/>
    <col min="20" max="16384" width="5" style="3"/>
  </cols>
  <sheetData>
    <row r="1" spans="1:25" s="81" customFormat="1" ht="24" customHeight="1">
      <c r="A1" s="653"/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</row>
    <row r="2" spans="1:25" s="81" customFormat="1" ht="24" customHeight="1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</row>
    <row r="3" spans="1:25" s="81" customFormat="1" ht="24" customHeight="1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</row>
    <row r="4" spans="1:25" s="81" customFormat="1" ht="24" customHeight="1">
      <c r="A4" s="654"/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  <c r="Y4" s="654"/>
    </row>
    <row r="5" spans="1:25" s="243" customFormat="1" ht="24" customHeight="1" thickBot="1">
      <c r="A5" s="245"/>
      <c r="B5" s="245"/>
      <c r="C5" s="245"/>
      <c r="D5" s="245"/>
      <c r="E5" s="245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</row>
    <row r="6" spans="1:25" ht="24" customHeight="1" thickTop="1"/>
    <row r="7" spans="1:25" ht="24" customHeight="1">
      <c r="A7" s="655" t="s">
        <v>39</v>
      </c>
      <c r="B7" s="655"/>
      <c r="C7" s="655"/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55"/>
      <c r="Y7" s="655"/>
    </row>
    <row r="8" spans="1:25" ht="24" customHeight="1"/>
    <row r="9" spans="1:25" ht="24" customHeight="1">
      <c r="A9" s="407" t="s">
        <v>23</v>
      </c>
      <c r="B9" s="408" t="str">
        <f>'Name List'!B9</f>
        <v>MEN'S EPEE</v>
      </c>
      <c r="C9" s="37" t="s">
        <v>24</v>
      </c>
      <c r="D9" s="38"/>
      <c r="E9" s="35" t="s">
        <v>40</v>
      </c>
      <c r="F9" s="35"/>
      <c r="G9" s="254"/>
      <c r="H9" s="252"/>
      <c r="I9" s="37" t="s">
        <v>10</v>
      </c>
      <c r="J9" s="38"/>
      <c r="K9" s="38">
        <v>1</v>
      </c>
      <c r="L9" s="38"/>
      <c r="M9" s="252"/>
      <c r="N9" s="37" t="s">
        <v>25</v>
      </c>
      <c r="O9" s="38"/>
      <c r="P9" s="656"/>
      <c r="Q9" s="656"/>
      <c r="R9" s="656"/>
      <c r="S9" s="36"/>
      <c r="T9" s="34" t="s">
        <v>12</v>
      </c>
      <c r="U9" s="254"/>
      <c r="V9" s="661" t="s">
        <v>257</v>
      </c>
      <c r="W9" s="661"/>
      <c r="X9" s="661"/>
      <c r="Y9" s="662"/>
    </row>
    <row r="10" spans="1:25" ht="24" customHeight="1">
      <c r="A10" s="255" t="s">
        <v>26</v>
      </c>
      <c r="B10" s="283" t="s">
        <v>3</v>
      </c>
      <c r="C10" s="657" t="s">
        <v>109</v>
      </c>
      <c r="D10" s="658"/>
      <c r="E10" s="255">
        <v>1</v>
      </c>
      <c r="F10" s="255">
        <v>2</v>
      </c>
      <c r="G10" s="255">
        <v>3</v>
      </c>
      <c r="H10" s="255">
        <v>4</v>
      </c>
      <c r="I10" s="255">
        <v>5</v>
      </c>
      <c r="J10" s="255">
        <v>6</v>
      </c>
      <c r="K10" s="255">
        <v>7</v>
      </c>
      <c r="L10" s="255" t="s">
        <v>21</v>
      </c>
      <c r="M10" s="255" t="s">
        <v>27</v>
      </c>
      <c r="N10" s="255" t="s">
        <v>20</v>
      </c>
      <c r="O10" s="255" t="s">
        <v>28</v>
      </c>
      <c r="P10" s="659" t="s">
        <v>19</v>
      </c>
      <c r="Q10" s="659"/>
      <c r="R10" s="657" t="s">
        <v>17</v>
      </c>
      <c r="S10" s="658"/>
      <c r="T10" s="659" t="s">
        <v>29</v>
      </c>
      <c r="U10" s="659"/>
      <c r="V10" s="657" t="s">
        <v>45</v>
      </c>
      <c r="W10" s="660"/>
      <c r="X10" s="660"/>
      <c r="Y10" s="658"/>
    </row>
    <row r="11" spans="1:25" ht="24" customHeight="1">
      <c r="A11" s="253">
        <v>1</v>
      </c>
      <c r="B11" s="445" t="str">
        <f>Pool.alc!B12</f>
        <v>K. G. VENKATESHWAR</v>
      </c>
      <c r="C11" s="633" t="str">
        <f>Pool.alc!C12</f>
        <v>MAD</v>
      </c>
      <c r="D11" s="634"/>
      <c r="E11" s="42"/>
      <c r="F11" s="575" t="s">
        <v>345</v>
      </c>
      <c r="G11" s="575" t="s">
        <v>346</v>
      </c>
      <c r="H11" s="575" t="s">
        <v>347</v>
      </c>
      <c r="I11" s="575" t="s">
        <v>347</v>
      </c>
      <c r="J11" s="575" t="s">
        <v>345</v>
      </c>
      <c r="K11" s="575" t="s">
        <v>348</v>
      </c>
      <c r="L11" s="199">
        <f>SUM(COUNTIF(E11:K11, "V5")+COUNTIF(E11:K11, "V4")+COUNTIF(E11:K11, "V3")+COUNTIF(E11:K11, "V2")+COUNTIF(E11:K11, "V1")+COUNTIF(E11:K11, "V0"))</f>
        <v>1</v>
      </c>
      <c r="M11" s="291">
        <v>6</v>
      </c>
      <c r="N11" s="575">
        <f t="shared" ref="N11:N17" si="0">SUM(IF(E11="V5",5,IF(E11="V4",4,IF(E11="V3",3,IF(E11="V2",2,IF(E11="V1",1,IF(E11="D5",5,IF(E11="D4",4,IF(E11="D3",3,IF(E11="D2",2,IF(E11="D1",1,IF(E11="D0","0"))))))))))))+IF(F11="V5",5,IF(F11="V4",4,IF(F11="V3",3,IF(F11="V2",2,IF(F11="V1",1,IF(F11="D5",5,IF(F11="D4",4,IF(F11="D3",3,IF(F11="D2",2,IF(F11="D1",1,IF(F11="D0","0")))))))))))+IF(G11="V5",5,IF(G11="V4",4,IF(G11="V3",3,IF(G11="V2",2,IF(G11="V1",1,IF(G11="D5",5,IF(G11="D4",4,IF(G11="D3",3,IF(G11="D2",2,IF(G11="D1",1,IF(G11="D0","0")))))))))))+IF(H11="V5",5,IF(H11="V4",4,IF(H11="V3",3,IF(H11="V2",2,IF(H11="V1",1,IF(H11="D5",5,IF(H11="D4",4,IF(H11="D3",3,IF(H11="D2",2,IF(H11="D1",1,IF(H11="D0","0")))))))))))+IF(I11="V5",5,IF(I11="V4",4,IF(I11="V3",3,IF(I11="V2",2,IF(I11="V1",1,IF(I11="D5",5,IF(I11="D4",4,IF(I11="D3",3,IF(I11="D2",2,IF(I11="D1",1,IF(I11="D0","0")))))))))))+IF(J11="V5",5,IF(J11="V4",4,IF(J11="V3",3,IF(J11="V2",2,IF(J11="V1",1,IF(J11="D5",5,IF(J11="D4",4,IF(J11="D3",3,IF(J11="D2",2,IF(J11="D1",1,IF(J11="D0","0")))))))))))+IF(K11="V5",5,IF(K11="V4",4,IF(K11="V3",3,IF(K11="V2",2,IF(K11="V1",1,IF(K11="D5",5,IF(K11="D4",4,IF(K11="D3",3,IF(K11="D2",2,IF(K11="D1",1,IF(K11="D0","0")))))))))))</f>
        <v>15</v>
      </c>
      <c r="O11" s="291">
        <f>SUM(IF(E11="V5",5,IF(E11="V4",4,IF(E11="V3",3,IF(E11="V2",2,IF(E11="V1",1,IF(E11="D5",5,IF(E11="D4",4,IF(E11="D3",3,IF(E11="D2",2,IF(E11="D1",1,IF(E11="D0","0"))))))))))))+(IF(E12="V5",5,IF(E12="V4",4,IF(E12="V3",3,IF(E12="V2",2,IF(E12="V1",1,IF(E12="D5",5,IF(E12="D4",4,IF(E12="D3",3,IF(E12="D2",2,IF(E12="D1",1,IF(E12="D0","0"))))))))))))+(IF(E13="V5",5,IF(E13="V4",4,IF(E13="V3",3,IF(E13="V2",2,IF(E13="V1",1,IF(E13="D5",5,IF(E13="D4",4,IF(E13="D3",3,IF(E13="D2",2,IF(E13="D1",1,IF(E13="D0","0"))))))))))))+(IF(E14="V5",5,IF(E14="V4",4,IF(E14="V3",3,IF(E14="V2",2,IF(E14="V1",1,IF(E14="D5",5,IF(E14="D4",4,IF(E14="D3",3,IF(E14="D2",2,IF(E14="D1",1,IF(E14="D0","0"))))))))))))+(IF(E15="V5",5,IF(E15="V4",4,IF(E15="V3",3,IF(E15="V2",2,IF(E15="V1",1,IF(E15="D5",5,IF(E15="D4",4,IF(E15="D3",3,IF(E15="D2",2,IF(E15="D1",1,IF(E15="D0","0"))))))))))))+(IF(E16="V5",5,IF(E16="V4",4,IF(E16="V3",3,IF(E16="V2",2,IF(E16="V1",1,IF(E16="D5",5,IF(E16="D4",4,IF(E16="D3",3,IF(E16="D2",2,IF(E16="D1",1,IF(E16="D0","0"))))))))))))+(IF(E17="V5",5,IF(E17="V4",4,IF(E17="V3",3,IF(E17="V2",2,IF(E17="V1",1,IF(E17="D5",5,IF(E17="D4",4,IF(E17="D3",3,IF(E17="D2",2,IF(E17="D1",1,IF(E17="D0","0"))))))))))))</f>
        <v>26</v>
      </c>
      <c r="P11" s="635">
        <f>SUM(N11-O11)</f>
        <v>-11</v>
      </c>
      <c r="Q11" s="636"/>
      <c r="R11" s="637">
        <f>L11/M11</f>
        <v>0.16666666666666666</v>
      </c>
      <c r="S11" s="638"/>
      <c r="T11" s="635"/>
      <c r="U11" s="636"/>
      <c r="V11" s="635"/>
      <c r="W11" s="640"/>
      <c r="X11" s="640"/>
      <c r="Y11" s="636"/>
    </row>
    <row r="12" spans="1:25" ht="24" customHeight="1">
      <c r="A12" s="253">
        <v>2</v>
      </c>
      <c r="B12" s="445" t="str">
        <f>Pool.alc!B13</f>
        <v>V.S. RISHI</v>
      </c>
      <c r="C12" s="633" t="str">
        <f>Pool.alc!C13</f>
        <v>CHE</v>
      </c>
      <c r="D12" s="634"/>
      <c r="E12" s="575" t="s">
        <v>348</v>
      </c>
      <c r="F12" s="42"/>
      <c r="G12" s="575" t="s">
        <v>346</v>
      </c>
      <c r="H12" s="575" t="s">
        <v>347</v>
      </c>
      <c r="I12" s="575" t="s">
        <v>349</v>
      </c>
      <c r="J12" s="575" t="s">
        <v>345</v>
      </c>
      <c r="K12" s="575" t="s">
        <v>348</v>
      </c>
      <c r="L12" s="199">
        <f t="shared" ref="L12:L17" si="1">SUM(COUNTIF(E12:K12, "V5")+COUNTIF(E12:K12, "V4")+COUNTIF(E12:K12, "V3")+COUNTIF(E12:K12, "V2")+COUNTIF(E12:K12, "V1")+COUNTIF(E12:K12, "V0"))</f>
        <v>2</v>
      </c>
      <c r="M12" s="291">
        <v>6</v>
      </c>
      <c r="N12" s="291">
        <f t="shared" si="0"/>
        <v>17</v>
      </c>
      <c r="O12" s="575">
        <v>20</v>
      </c>
      <c r="P12" s="635">
        <f t="shared" ref="P12:P17" si="2">SUM(N12-O12)</f>
        <v>-3</v>
      </c>
      <c r="Q12" s="636"/>
      <c r="R12" s="637">
        <f t="shared" ref="R12:R17" si="3">L12/M12</f>
        <v>0.33333333333333331</v>
      </c>
      <c r="S12" s="638"/>
      <c r="T12" s="635"/>
      <c r="U12" s="636"/>
      <c r="V12" s="635"/>
      <c r="W12" s="640"/>
      <c r="X12" s="640"/>
      <c r="Y12" s="636"/>
    </row>
    <row r="13" spans="1:25" ht="24" customHeight="1">
      <c r="A13" s="253">
        <v>3</v>
      </c>
      <c r="B13" s="445" t="str">
        <f>Pool.alc!B14</f>
        <v>P. SIVA SUBRAMANIYAN</v>
      </c>
      <c r="C13" s="633" t="str">
        <f>Pool.alc!C14</f>
        <v>KARUR</v>
      </c>
      <c r="D13" s="634"/>
      <c r="E13" s="575" t="s">
        <v>348</v>
      </c>
      <c r="F13" s="575" t="s">
        <v>348</v>
      </c>
      <c r="G13" s="42"/>
      <c r="H13" s="575" t="s">
        <v>348</v>
      </c>
      <c r="I13" s="575" t="s">
        <v>350</v>
      </c>
      <c r="J13" s="575" t="s">
        <v>348</v>
      </c>
      <c r="K13" s="575" t="s">
        <v>348</v>
      </c>
      <c r="L13" s="199">
        <f t="shared" si="1"/>
        <v>6</v>
      </c>
      <c r="M13" s="291">
        <v>6</v>
      </c>
      <c r="N13" s="291">
        <f t="shared" si="0"/>
        <v>28</v>
      </c>
      <c r="O13" s="575">
        <v>4</v>
      </c>
      <c r="P13" s="635">
        <f t="shared" si="2"/>
        <v>24</v>
      </c>
      <c r="Q13" s="636"/>
      <c r="R13" s="637">
        <f t="shared" si="3"/>
        <v>1</v>
      </c>
      <c r="S13" s="638"/>
      <c r="T13" s="635"/>
      <c r="U13" s="636"/>
      <c r="V13" s="635"/>
      <c r="W13" s="640"/>
      <c r="X13" s="640"/>
      <c r="Y13" s="636"/>
    </row>
    <row r="14" spans="1:25" ht="24" customHeight="1">
      <c r="A14" s="253">
        <v>4</v>
      </c>
      <c r="B14" s="445" t="str">
        <f>Pool.alc!B15</f>
        <v>K. KAVIN</v>
      </c>
      <c r="C14" s="633" t="str">
        <f>Pool.alc!C15</f>
        <v>COIM</v>
      </c>
      <c r="D14" s="634"/>
      <c r="E14" s="575" t="s">
        <v>348</v>
      </c>
      <c r="F14" s="575" t="s">
        <v>350</v>
      </c>
      <c r="G14" s="575" t="s">
        <v>346</v>
      </c>
      <c r="H14" s="42"/>
      <c r="I14" s="575" t="s">
        <v>346</v>
      </c>
      <c r="J14" s="575" t="s">
        <v>347</v>
      </c>
      <c r="K14" s="575" t="s">
        <v>348</v>
      </c>
      <c r="L14" s="199">
        <f t="shared" si="1"/>
        <v>3</v>
      </c>
      <c r="M14" s="291">
        <v>6</v>
      </c>
      <c r="N14" s="291">
        <f t="shared" si="0"/>
        <v>14</v>
      </c>
      <c r="O14" s="575">
        <v>17</v>
      </c>
      <c r="P14" s="635">
        <f t="shared" si="2"/>
        <v>-3</v>
      </c>
      <c r="Q14" s="636"/>
      <c r="R14" s="637">
        <f t="shared" si="3"/>
        <v>0.5</v>
      </c>
      <c r="S14" s="638"/>
      <c r="T14" s="635"/>
      <c r="U14" s="636"/>
      <c r="V14" s="635"/>
      <c r="W14" s="640"/>
      <c r="X14" s="640"/>
      <c r="Y14" s="636"/>
    </row>
    <row r="15" spans="1:25" ht="24" customHeight="1">
      <c r="A15" s="253">
        <v>5</v>
      </c>
      <c r="B15" s="445" t="str">
        <f>Pool.alc!B16</f>
        <v>M. JEEVANANDHAM</v>
      </c>
      <c r="C15" s="663" t="str">
        <f>Pool.alc!C16</f>
        <v>SLM</v>
      </c>
      <c r="D15" s="664"/>
      <c r="E15" s="575" t="s">
        <v>348</v>
      </c>
      <c r="F15" s="575" t="s">
        <v>350</v>
      </c>
      <c r="G15" s="575" t="s">
        <v>349</v>
      </c>
      <c r="H15" s="575" t="s">
        <v>348</v>
      </c>
      <c r="I15" s="42"/>
      <c r="J15" s="575" t="s">
        <v>351</v>
      </c>
      <c r="K15" s="575" t="s">
        <v>348</v>
      </c>
      <c r="L15" s="199">
        <f t="shared" si="1"/>
        <v>4</v>
      </c>
      <c r="M15" s="291">
        <v>6</v>
      </c>
      <c r="N15" s="291">
        <f t="shared" si="0"/>
        <v>23</v>
      </c>
      <c r="O15" s="575">
        <v>12</v>
      </c>
      <c r="P15" s="635">
        <f t="shared" si="2"/>
        <v>11</v>
      </c>
      <c r="Q15" s="636"/>
      <c r="R15" s="637">
        <f t="shared" si="3"/>
        <v>0.66666666666666663</v>
      </c>
      <c r="S15" s="638"/>
      <c r="T15" s="635"/>
      <c r="U15" s="636"/>
      <c r="V15" s="635"/>
      <c r="W15" s="640"/>
      <c r="X15" s="640"/>
      <c r="Y15" s="636"/>
    </row>
    <row r="16" spans="1:25" ht="24" customHeight="1">
      <c r="A16" s="253">
        <v>6</v>
      </c>
      <c r="B16" s="445" t="str">
        <f>Pool.alc!B17</f>
        <v>B.M.GOWTHAM</v>
      </c>
      <c r="C16" s="663" t="str">
        <f>Pool.alc!C17</f>
        <v>NKL</v>
      </c>
      <c r="D16" s="664"/>
      <c r="E16" s="575" t="s">
        <v>348</v>
      </c>
      <c r="F16" s="575" t="s">
        <v>348</v>
      </c>
      <c r="G16" s="575" t="s">
        <v>349</v>
      </c>
      <c r="H16" s="575" t="s">
        <v>348</v>
      </c>
      <c r="I16" s="575" t="s">
        <v>348</v>
      </c>
      <c r="J16" s="42"/>
      <c r="K16" s="575" t="s">
        <v>348</v>
      </c>
      <c r="L16" s="199">
        <f t="shared" si="1"/>
        <v>5</v>
      </c>
      <c r="M16" s="291">
        <v>6</v>
      </c>
      <c r="N16" s="291">
        <f t="shared" si="0"/>
        <v>27</v>
      </c>
      <c r="O16" s="575">
        <v>18</v>
      </c>
      <c r="P16" s="635">
        <f t="shared" si="2"/>
        <v>9</v>
      </c>
      <c r="Q16" s="636"/>
      <c r="R16" s="637">
        <f t="shared" si="3"/>
        <v>0.83333333333333337</v>
      </c>
      <c r="S16" s="638"/>
      <c r="T16" s="635"/>
      <c r="U16" s="636"/>
      <c r="V16" s="635"/>
      <c r="W16" s="640"/>
      <c r="X16" s="640"/>
      <c r="Y16" s="636"/>
    </row>
    <row r="17" spans="1:25" ht="24" customHeight="1">
      <c r="A17" s="253">
        <v>7</v>
      </c>
      <c r="B17" s="445" t="str">
        <f>Pool.alc!B18</f>
        <v>SANAULLA C</v>
      </c>
      <c r="C17" s="663" t="str">
        <f>Pool.alc!C18</f>
        <v>KRI</v>
      </c>
      <c r="D17" s="664"/>
      <c r="E17" s="575" t="s">
        <v>347</v>
      </c>
      <c r="F17" s="575" t="s">
        <v>346</v>
      </c>
      <c r="G17" s="575" t="s">
        <v>346</v>
      </c>
      <c r="H17" s="575" t="s">
        <v>346</v>
      </c>
      <c r="I17" s="575" t="s">
        <v>347</v>
      </c>
      <c r="J17" s="575" t="s">
        <v>347</v>
      </c>
      <c r="K17" s="42"/>
      <c r="L17" s="199">
        <f t="shared" si="1"/>
        <v>0</v>
      </c>
      <c r="M17" s="291">
        <v>6</v>
      </c>
      <c r="N17" s="291">
        <f t="shared" si="0"/>
        <v>3</v>
      </c>
      <c r="O17" s="575">
        <v>30</v>
      </c>
      <c r="P17" s="635">
        <f t="shared" si="2"/>
        <v>-27</v>
      </c>
      <c r="Q17" s="636"/>
      <c r="R17" s="637">
        <f t="shared" si="3"/>
        <v>0</v>
      </c>
      <c r="S17" s="638"/>
      <c r="T17" s="635"/>
      <c r="U17" s="636"/>
      <c r="V17" s="635"/>
      <c r="W17" s="640"/>
      <c r="X17" s="640"/>
      <c r="Y17" s="636"/>
    </row>
    <row r="18" spans="1:25" ht="24" customHeight="1">
      <c r="A18" s="81"/>
      <c r="B18" s="82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66"/>
      <c r="S18" s="66"/>
      <c r="T18" s="81"/>
      <c r="U18" s="81"/>
      <c r="V18" s="81"/>
      <c r="W18" s="81"/>
      <c r="X18" s="81"/>
      <c r="Y18" s="81"/>
    </row>
    <row r="19" spans="1:25" ht="24" customHeight="1"/>
    <row r="20" spans="1:25" ht="24" customHeight="1">
      <c r="E20" s="82"/>
      <c r="F20" s="82"/>
      <c r="G20" s="82"/>
    </row>
    <row r="21" spans="1:25" s="65" customFormat="1" ht="24" customHeight="1"/>
    <row r="22" spans="1:25" s="65" customFormat="1" ht="24" customHeight="1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25" s="65" customFormat="1" ht="24" customHeight="1">
      <c r="C23" s="222" t="s">
        <v>8</v>
      </c>
      <c r="D23" s="251"/>
      <c r="E23" s="251"/>
      <c r="F23" s="222"/>
      <c r="G23" s="223"/>
      <c r="H23" s="223"/>
      <c r="I23" s="223"/>
      <c r="J23" s="223"/>
      <c r="K23" s="223"/>
      <c r="L23" s="224"/>
      <c r="M23" s="225"/>
      <c r="N23" s="222" t="s">
        <v>49</v>
      </c>
      <c r="O23" s="251"/>
      <c r="P23" s="251"/>
      <c r="Q23" s="128"/>
      <c r="R23" s="254"/>
      <c r="S23" s="129"/>
      <c r="T23" s="129"/>
      <c r="U23" s="129"/>
      <c r="V23" s="129"/>
      <c r="W23" s="130"/>
    </row>
    <row r="24" spans="1:25" ht="24" customHeight="1">
      <c r="C24" s="641" t="s">
        <v>45</v>
      </c>
      <c r="D24" s="642"/>
      <c r="E24" s="643"/>
      <c r="F24" s="641"/>
      <c r="G24" s="642"/>
      <c r="H24" s="642"/>
      <c r="I24" s="642"/>
      <c r="J24" s="642"/>
      <c r="K24" s="642"/>
      <c r="L24" s="643"/>
      <c r="M24" s="225"/>
      <c r="N24" s="641" t="s">
        <v>45</v>
      </c>
      <c r="O24" s="642"/>
      <c r="P24" s="643"/>
      <c r="Q24" s="647"/>
      <c r="R24" s="648"/>
      <c r="S24" s="648"/>
      <c r="T24" s="648"/>
      <c r="U24" s="648"/>
      <c r="V24" s="648"/>
      <c r="W24" s="649"/>
    </row>
    <row r="25" spans="1:25" ht="24" customHeight="1">
      <c r="C25" s="644"/>
      <c r="D25" s="645"/>
      <c r="E25" s="646"/>
      <c r="F25" s="644"/>
      <c r="G25" s="645"/>
      <c r="H25" s="645"/>
      <c r="I25" s="645"/>
      <c r="J25" s="645"/>
      <c r="K25" s="645"/>
      <c r="L25" s="646"/>
      <c r="M25" s="225"/>
      <c r="N25" s="644"/>
      <c r="O25" s="645"/>
      <c r="P25" s="646"/>
      <c r="Q25" s="650"/>
      <c r="R25" s="651"/>
      <c r="S25" s="651"/>
      <c r="T25" s="651"/>
      <c r="U25" s="651"/>
      <c r="V25" s="651"/>
      <c r="W25" s="652"/>
    </row>
    <row r="26" spans="1:25" ht="24" customHeight="1">
      <c r="L26" s="82"/>
      <c r="M26" s="81"/>
      <c r="N26" s="81"/>
      <c r="O26" s="81"/>
      <c r="P26" s="81"/>
      <c r="Q26" s="81"/>
      <c r="R26" s="81"/>
      <c r="S26" s="82"/>
      <c r="T26" s="81"/>
      <c r="U26" s="82"/>
      <c r="V26" s="82"/>
      <c r="W26" s="82"/>
    </row>
    <row r="27" spans="1:25" s="81" customFormat="1" ht="24" customHeight="1">
      <c r="A27" s="653"/>
      <c r="B27" s="653"/>
      <c r="C27" s="653"/>
      <c r="D27" s="653"/>
      <c r="E27" s="653"/>
      <c r="F27" s="653"/>
      <c r="G27" s="653"/>
      <c r="H27" s="653"/>
      <c r="I27" s="653"/>
      <c r="J27" s="653"/>
      <c r="K27" s="653"/>
      <c r="L27" s="653"/>
      <c r="M27" s="653"/>
      <c r="N27" s="653"/>
      <c r="O27" s="653"/>
      <c r="P27" s="653"/>
      <c r="Q27" s="653"/>
      <c r="R27" s="653"/>
      <c r="S27" s="653"/>
      <c r="T27" s="653"/>
      <c r="U27" s="653"/>
      <c r="V27" s="653"/>
      <c r="W27" s="653"/>
      <c r="X27" s="653"/>
      <c r="Y27" s="653"/>
    </row>
    <row r="28" spans="1:25" s="81" customFormat="1" ht="24" customHeight="1">
      <c r="A28" s="654"/>
      <c r="B28" s="654"/>
      <c r="C28" s="654"/>
      <c r="D28" s="654"/>
      <c r="E28" s="654"/>
      <c r="F28" s="654"/>
      <c r="G28" s="654"/>
      <c r="H28" s="654"/>
      <c r="I28" s="654"/>
      <c r="J28" s="654"/>
      <c r="K28" s="654"/>
      <c r="L28" s="654"/>
      <c r="M28" s="654"/>
      <c r="N28" s="654"/>
      <c r="O28" s="654"/>
      <c r="P28" s="654"/>
      <c r="Q28" s="654"/>
      <c r="R28" s="654"/>
      <c r="S28" s="654"/>
      <c r="T28" s="654"/>
      <c r="U28" s="654"/>
      <c r="V28" s="654"/>
      <c r="W28" s="654"/>
      <c r="X28" s="654"/>
      <c r="Y28" s="654"/>
    </row>
    <row r="29" spans="1:25" s="81" customFormat="1" ht="24" customHeight="1">
      <c r="A29" s="654"/>
      <c r="B29" s="654"/>
      <c r="C29" s="654"/>
      <c r="D29" s="654"/>
      <c r="E29" s="654"/>
      <c r="F29" s="654"/>
      <c r="G29" s="654"/>
      <c r="H29" s="654"/>
      <c r="I29" s="654"/>
      <c r="J29" s="654"/>
      <c r="K29" s="654"/>
      <c r="L29" s="654"/>
      <c r="M29" s="654"/>
      <c r="N29" s="654"/>
      <c r="O29" s="654"/>
      <c r="P29" s="654"/>
      <c r="Q29" s="654"/>
      <c r="R29" s="654"/>
      <c r="S29" s="654"/>
      <c r="T29" s="654"/>
      <c r="U29" s="654"/>
      <c r="V29" s="654"/>
      <c r="W29" s="654"/>
      <c r="X29" s="654"/>
      <c r="Y29" s="654"/>
    </row>
    <row r="30" spans="1:25" s="81" customFormat="1" ht="24" customHeight="1">
      <c r="A30" s="654"/>
      <c r="B30" s="654"/>
      <c r="C30" s="654"/>
      <c r="D30" s="654"/>
      <c r="E30" s="654"/>
      <c r="F30" s="654"/>
      <c r="G30" s="654"/>
      <c r="H30" s="654"/>
      <c r="I30" s="654"/>
      <c r="J30" s="654"/>
      <c r="K30" s="654"/>
      <c r="L30" s="654"/>
      <c r="M30" s="654"/>
      <c r="N30" s="654"/>
      <c r="O30" s="654"/>
      <c r="P30" s="654"/>
      <c r="Q30" s="654"/>
      <c r="R30" s="654"/>
      <c r="S30" s="654"/>
      <c r="T30" s="654"/>
      <c r="U30" s="654"/>
      <c r="V30" s="654"/>
      <c r="W30" s="654"/>
      <c r="X30" s="654"/>
      <c r="Y30" s="654"/>
    </row>
    <row r="31" spans="1:25" s="243" customFormat="1" ht="24" customHeight="1" thickBot="1">
      <c r="A31" s="245"/>
      <c r="B31" s="245"/>
      <c r="C31" s="245"/>
      <c r="D31" s="245"/>
      <c r="E31" s="245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</row>
    <row r="32" spans="1:25" ht="24" customHeight="1" thickTop="1"/>
    <row r="33" spans="1:25" ht="24" customHeight="1">
      <c r="A33" s="655" t="s">
        <v>39</v>
      </c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5"/>
      <c r="P33" s="655"/>
      <c r="Q33" s="655"/>
      <c r="R33" s="655"/>
      <c r="S33" s="655"/>
      <c r="T33" s="655"/>
      <c r="U33" s="655"/>
      <c r="V33" s="655"/>
      <c r="W33" s="655"/>
      <c r="X33" s="655"/>
      <c r="Y33" s="655"/>
    </row>
    <row r="34" spans="1:25" ht="24" customHeight="1"/>
    <row r="35" spans="1:25" ht="24" customHeight="1">
      <c r="A35" s="406" t="s">
        <v>23</v>
      </c>
      <c r="B35" s="35" t="str">
        <f>B9</f>
        <v>MEN'S EPEE</v>
      </c>
      <c r="C35" s="37" t="s">
        <v>24</v>
      </c>
      <c r="D35" s="38"/>
      <c r="E35" s="35" t="s">
        <v>41</v>
      </c>
      <c r="F35" s="35"/>
      <c r="G35" s="282"/>
      <c r="H35" s="281"/>
      <c r="I35" s="37" t="s">
        <v>10</v>
      </c>
      <c r="J35" s="38"/>
      <c r="K35" s="38"/>
      <c r="L35" s="38"/>
      <c r="M35" s="281"/>
      <c r="N35" s="37" t="s">
        <v>25</v>
      </c>
      <c r="O35" s="38"/>
      <c r="P35" s="656"/>
      <c r="Q35" s="656"/>
      <c r="R35" s="656"/>
      <c r="S35" s="36"/>
      <c r="T35" s="34" t="s">
        <v>12</v>
      </c>
      <c r="U35" s="282"/>
      <c r="V35" s="661" t="str">
        <f>V9</f>
        <v>30.11.19</v>
      </c>
      <c r="W35" s="661"/>
      <c r="X35" s="661"/>
      <c r="Y35" s="662"/>
    </row>
    <row r="36" spans="1:25" ht="24" customHeight="1">
      <c r="A36" s="284" t="s">
        <v>26</v>
      </c>
      <c r="B36" s="283" t="s">
        <v>3</v>
      </c>
      <c r="C36" s="657" t="s">
        <v>109</v>
      </c>
      <c r="D36" s="658"/>
      <c r="E36" s="284">
        <v>1</v>
      </c>
      <c r="F36" s="284">
        <v>2</v>
      </c>
      <c r="G36" s="284">
        <v>3</v>
      </c>
      <c r="H36" s="284">
        <v>4</v>
      </c>
      <c r="I36" s="284">
        <v>5</v>
      </c>
      <c r="J36" s="284">
        <v>6</v>
      </c>
      <c r="K36" s="284">
        <v>7</v>
      </c>
      <c r="L36" s="284" t="s">
        <v>21</v>
      </c>
      <c r="M36" s="284" t="s">
        <v>27</v>
      </c>
      <c r="N36" s="284" t="s">
        <v>20</v>
      </c>
      <c r="O36" s="284" t="s">
        <v>28</v>
      </c>
      <c r="P36" s="659" t="s">
        <v>19</v>
      </c>
      <c r="Q36" s="659"/>
      <c r="R36" s="657" t="s">
        <v>17</v>
      </c>
      <c r="S36" s="658"/>
      <c r="T36" s="659" t="s">
        <v>29</v>
      </c>
      <c r="U36" s="659"/>
      <c r="V36" s="657" t="s">
        <v>45</v>
      </c>
      <c r="W36" s="660"/>
      <c r="X36" s="660"/>
      <c r="Y36" s="658"/>
    </row>
    <row r="37" spans="1:25" ht="24" customHeight="1">
      <c r="A37" s="280">
        <v>1</v>
      </c>
      <c r="B37" s="445" t="str">
        <f>Pool.alc!F12</f>
        <v>S.RAGUL</v>
      </c>
      <c r="C37" s="663" t="str">
        <f>Pool.alc!G12</f>
        <v>NKL</v>
      </c>
      <c r="D37" s="664"/>
      <c r="E37" s="42"/>
      <c r="F37" s="575" t="s">
        <v>345</v>
      </c>
      <c r="G37" s="575" t="s">
        <v>348</v>
      </c>
      <c r="H37" s="575" t="s">
        <v>348</v>
      </c>
      <c r="I37" s="575" t="s">
        <v>351</v>
      </c>
      <c r="J37" s="575" t="s">
        <v>349</v>
      </c>
      <c r="K37" s="575" t="s">
        <v>348</v>
      </c>
      <c r="L37" s="199">
        <f>SUM(COUNTIF(E37:K37, "V5")+COUNTIF(E37:K37, "V4")+COUNTIF(E37:K37, "V3")+COUNTIF(E37:K37, "V2")+COUNTIF(E37:K37, "V1")+COUNTIF(E37:K37, "V0"))</f>
        <v>3</v>
      </c>
      <c r="M37" s="291">
        <v>6</v>
      </c>
      <c r="N37" s="291">
        <f>SUM(IF(E37="V5",5,IF(E37="V4",4,IF(E37="V3",3,IF(E37="V2",2,IF(E37="V1",1,IF(E37="D5",5,IF(E37="D4",4,IF(E37="D3",3,IF(E37="D2",2,IF(E37="D1",1,IF(E37="D0","0"))))))))))))+IF(F37="V5",5,IF(F37="V4",4,IF(F37="V3",3,IF(F37="V2",2,IF(F37="V1",1,IF(F37="D5",5,IF(F37="D4",4,IF(F37="D3",3,IF(F37="D2",2,IF(F37="D1",1,IF(F37="D0","0")))))))))))+IF(G37="V5",5,IF(G37="V4",4,IF(G37="V3",3,IF(G37="V2",2,IF(G37="V1",1,IF(G37="D5",5,IF(G37="D4",4,IF(G37="D3",3,IF(G37="D2",2,IF(G37="D1",1,IF(G37="D0","0")))))))))))+IF(H37="V5",5,IF(H37="V4",4,IF(H37="V3",3,IF(H37="V2",2,IF(H37="V1",1,IF(H37="D5",5,IF(H37="D4",4,IF(H37="D3",3,IF(H37="D2",2,IF(H37="D1",1,IF(H37="D0","0")))))))))))+IF(I37="V5",5,IF(I37="V4",4,IF(I37="V3",3,IF(I37="V2",2,IF(I37="V1",1,IF(I37="D5",5,IF(I37="D4",4,IF(I37="D3",3,IF(I37="D2",2,IF(I37="D1",1,IF(I37="D0","0")))))))))))+IF(J37="V5",5,IF(J37="V4",4,IF(J37="V3",3,IF(J37="V2",2,IF(J37="V1",1,IF(J37="D5",5,IF(J37="D4",4,IF(J37="D3",3,IF(J37="D2",2,IF(J37="D1",1,IF(J37="D0","0")))))))))))+IF(K37="V5",5,IF(K37="V4",4,IF(K37="V3",3,IF(K37="V2",2,IF(K37="V1",1,IF(K37="D5",5,IF(K37="D4",4,IF(K37="D3",3,IF(K37="D2",2,IF(K37="D1",1,IF(K37="D0","0")))))))))))</f>
        <v>24</v>
      </c>
      <c r="O37" s="291">
        <f>SUM(IF(E37="V5",5,IF(E37="V4",4,IF(E37="V3",3,IF(E37="V2",2,IF(E37="V1",1,IF(E37="D5",5,IF(E37="D4",4,IF(E37="D3",3,IF(E37="D2",2,IF(E37="D1",1,IF(E37="D0","0"))))))))))))+(IF(E38="V5",5,IF(E38="V4",4,IF(E38="V3",3,IF(E38="V2",2,IF(E38="V1",1,IF(E38="D5",5,IF(E38="D4",4,IF(E38="D3",3,IF(E38="D2",2,IF(E38="D1",1,IF(E38="D0","0"))))))))))))+(IF(E39="V5",5,IF(E39="V4",4,IF(E39="V3",3,IF(E39="V2",2,IF(E39="V1",1,IF(E39="D5",5,IF(E39="D4",4,IF(E39="D3",3,IF(E39="D2",2,IF(E39="D1",1,IF(E39="D0","0"))))))))))))+(IF(E40="V5",5,IF(E40="V4",4,IF(E40="V3",3,IF(E40="V2",2,IF(E40="V1",1,IF(E40="D5",5,IF(E40="D4",4,IF(E40="D3",3,IF(E40="D2",2,IF(E40="D1",1,IF(E40="D0","0"))))))))))))+(IF(E41="V5",5,IF(E41="V4",4,IF(E41="V3",3,IF(E41="V2",2,IF(E41="V1",1,IF(E41="D5",5,IF(E41="D4",4,IF(E41="D3",3,IF(E41="D2",2,IF(E41="D1",1,IF(E41="D0","0"))))))))))))+(IF(E42="V5",5,IF(E42="V4",4,IF(E42="V3",3,IF(E42="V2",2,IF(E42="V1",1,IF(E42="D5",5,IF(E42="D4",4,IF(E42="D3",3,IF(E42="D2",2,IF(E42="D1",1,IF(E42="D0","0"))))))))))))+(IF(E43="V5",5,IF(E43="V4",4,IF(E43="V3",3,IF(E43="V2",2,IF(E43="V1",1,IF(E43="D5",5,IF(E43="D4",4,IF(E43="D3",3,IF(E43="D2",2,IF(E43="D1",1,IF(E43="D0","0"))))))))))))</f>
        <v>22</v>
      </c>
      <c r="P37" s="635">
        <f>SUM(N37-O37)</f>
        <v>2</v>
      </c>
      <c r="Q37" s="636"/>
      <c r="R37" s="637">
        <f>L37/M37</f>
        <v>0.5</v>
      </c>
      <c r="S37" s="638"/>
      <c r="T37" s="639"/>
      <c r="U37" s="639"/>
      <c r="V37" s="635"/>
      <c r="W37" s="640"/>
      <c r="X37" s="640"/>
      <c r="Y37" s="636"/>
    </row>
    <row r="38" spans="1:25" ht="24" customHeight="1">
      <c r="A38" s="280">
        <v>2</v>
      </c>
      <c r="B38" s="445" t="str">
        <f>Pool.alc!F13</f>
        <v>R. K. HARI PRASATH</v>
      </c>
      <c r="C38" s="663" t="str">
        <f>Pool.alc!G13</f>
        <v>MAD</v>
      </c>
      <c r="D38" s="664"/>
      <c r="E38" s="575" t="s">
        <v>348</v>
      </c>
      <c r="F38" s="42"/>
      <c r="G38" s="575" t="s">
        <v>351</v>
      </c>
      <c r="H38" s="575" t="s">
        <v>351</v>
      </c>
      <c r="I38" s="575" t="s">
        <v>348</v>
      </c>
      <c r="J38" s="575" t="s">
        <v>349</v>
      </c>
      <c r="K38" s="575" t="s">
        <v>351</v>
      </c>
      <c r="L38" s="199">
        <f t="shared" ref="L38:L43" si="4">SUM(COUNTIF(E38:K38, "V5")+COUNTIF(E38:K38, "V4")+COUNTIF(E38:K38, "V3")+COUNTIF(E38:K38, "V2")+COUNTIF(E38:K38, "V1")+COUNTIF(E38:K38, "V0"))</f>
        <v>2</v>
      </c>
      <c r="M38" s="291">
        <v>6</v>
      </c>
      <c r="N38" s="291">
        <f t="shared" ref="N38:N43" si="5">SUM(IF(E38="V5",5,IF(E38="V4",4,IF(E38="V3",3,IF(E38="V2",2,IF(E38="V1",1,IF(E38="D5",5,IF(E38="D4",4,IF(E38="D3",3,IF(E38="D2",2,IF(E38="D1",1,IF(E38="D0","0"))))))))))))+IF(F38="V5",5,IF(F38="V4",4,IF(F38="V3",3,IF(F38="V2",2,IF(F38="V1",1,IF(F38="D5",5,IF(F38="D4",4,IF(F38="D3",3,IF(F38="D2",2,IF(F38="D1",1,IF(F38="D0","0")))))))))))+IF(G38="V5",5,IF(G38="V4",4,IF(G38="V3",3,IF(G38="V2",2,IF(G38="V1",1,IF(G38="D5",5,IF(G38="D4",4,IF(G38="D3",3,IF(G38="D2",2,IF(G38="D1",1,IF(G38="D0","0")))))))))))+IF(H38="V5",5,IF(H38="V4",4,IF(H38="V3",3,IF(H38="V2",2,IF(H38="V1",1,IF(H38="D5",5,IF(H38="D4",4,IF(H38="D3",3,IF(H38="D2",2,IF(H38="D1",1,IF(H38="D0","0")))))))))))+IF(I38="V5",5,IF(I38="V4",4,IF(I38="V3",3,IF(I38="V2",2,IF(I38="V1",1,IF(I38="D5",5,IF(I38="D4",4,IF(I38="D3",3,IF(I38="D2",2,IF(I38="D1",1,IF(I38="D0","0")))))))))))+IF(J38="V5",5,IF(J38="V4",4,IF(J38="V3",3,IF(J38="V2",2,IF(J38="V1",1,IF(J38="D5",5,IF(J38="D4",4,IF(J38="D3",3,IF(J38="D2",2,IF(J38="D1",1,IF(J38="D0","0")))))))))))+IF(K38="V5",5,IF(K38="V4",4,IF(K38="V3",3,IF(K38="V2",2,IF(K38="V1",1,IF(K38="D5",5,IF(K38="D4",4,IF(K38="D3",3,IF(K38="D2",2,IF(K38="D1",1,IF(K38="D0","0")))))))))))</f>
        <v>21</v>
      </c>
      <c r="O38" s="291">
        <f>SUM(IF(F37="V5",5,IF(F37="V4",4,IF(F37="V3",3,IF(F37="V2",2,IF(F37="V1",1,IF(F37="D5",5,IF(F37="D4",4,IF(F37="D3",3,IF(F37="D2",2,IF(F37="D1",1,IF(F37="D0","0"))))))))))))+(IF(F38="V5",5,IF(F38="V4",4,IF(F38="V3",3,IF(F38="V2",2,IF(F38="V1",1,IF(F38="D5",5,IF(F38="D4",4,IF(F38="D3",3,IF(F38="D2",2,IF(F38="D1",1,IF(F38="D0","0"))))))))))))+(IF(F39="V5",5,IF(F39="V4",4,IF(F39="V3",3,IF(F39="V2",2,IF(F39="V1",1,IF(F39="D5",5,IF(F39="D4",4,IF(F39="D3",3,IF(F39="D2",2,IF(F39="D1",1,IF(F39="D0","0"))))))))))))+(IF(F40="V5",5,IF(F40="V4",4,IF(F40="V3",3,IF(F40="V2",2,IF(F40="V1",1,IF(F40="D5",5,IF(F40="D4",4,IF(F40="D3",3,IF(F40="D2",2,IF(F40="D1",1,IF(F40="D0","0"))))))))))))+(IF(F41="V5",5,IF(F41="V4",4,IF(F41="V3",3,IF(F41="V2",2,IF(F41="V1",1,IF(F41="D5",5,IF(F41="D4",4,IF(F41="D3",3,IF(F41="D2",2,IF(F41="D1",1,IF(F41="D0","0"))))))))))))+(IF(F42="V5",5,IF(F42="V4",4,IF(F42="V3",3,IF(F42="V2",2,IF(F42="V1",1,IF(F42="D5",5,IF(F42="D4",4,IF(F42="D3",3,IF(F42="D2",2,IF(F42="D1",1,IF(F42="D0","0"))))))))))))+(IF(F43="V5",5,IF(F43="V4",4,IF(F43="V3",3,IF(F43="V2",2,IF(F43="V1",1,IF(F43="D5",5,IF(F43="D4",4,IF(F43="D3",3,IF(F43="D2",2,IF(F43="D1",1,IF(F43="D0","0"))))))))))))</f>
        <v>28</v>
      </c>
      <c r="P38" s="635">
        <f t="shared" ref="P38:P43" si="6">SUM(N38-O38)</f>
        <v>-7</v>
      </c>
      <c r="Q38" s="636"/>
      <c r="R38" s="637">
        <f t="shared" ref="R38:R43" si="7">L38/M38</f>
        <v>0.33333333333333331</v>
      </c>
      <c r="S38" s="638"/>
      <c r="T38" s="639"/>
      <c r="U38" s="639"/>
      <c r="V38" s="635"/>
      <c r="W38" s="640"/>
      <c r="X38" s="640"/>
      <c r="Y38" s="636"/>
    </row>
    <row r="39" spans="1:25" ht="24" customHeight="1">
      <c r="A39" s="280">
        <v>3</v>
      </c>
      <c r="B39" s="445" t="str">
        <f>Pool.alc!F14</f>
        <v>S.JABASKERLIN</v>
      </c>
      <c r="C39" s="663" t="str">
        <f>Pool.alc!G14</f>
        <v>KK</v>
      </c>
      <c r="D39" s="664"/>
      <c r="E39" s="575" t="s">
        <v>349</v>
      </c>
      <c r="F39" s="575" t="s">
        <v>348</v>
      </c>
      <c r="G39" s="42"/>
      <c r="H39" s="575" t="s">
        <v>348</v>
      </c>
      <c r="I39" s="575" t="s">
        <v>348</v>
      </c>
      <c r="J39" s="575" t="s">
        <v>349</v>
      </c>
      <c r="K39" s="575" t="s">
        <v>348</v>
      </c>
      <c r="L39" s="199">
        <f t="shared" si="4"/>
        <v>4</v>
      </c>
      <c r="M39" s="291">
        <v>6</v>
      </c>
      <c r="N39" s="291">
        <f t="shared" si="5"/>
        <v>24</v>
      </c>
      <c r="O39" s="291">
        <f>SUM(IF(G37="V5",5,IF(G37="V4",4,IF(G37="V3",3,IF(G37="V2",2,IF(G37="V1",1,IF(G37="D5",5,IF(G37="D4",4,IF(G37="D3",3,IF(G37="D2",2,IF(G37="D1",1,IF(G37="D0","0"))))))))))))+(IF(G38="V5",5,IF(G38="V4",4,IF(G38="V3",3,IF(G38="V2",2,IF(G38="V1",1,IF(G38="D5",5,IF(G38="D4",4,IF(G38="D3",3,IF(G38="D2",2,IF(G38="D1",1,IF(G38="D0","0"))))))))))))+(IF(G39="V5",5,IF(G39="V4",4,IF(G39="V3",3,IF(G39="V2",2,IF(G39="V1",1,IF(G39="D5",5,IF(G39="D4",4,IF(G39="D3",3,IF(G39="D2",2,IF(G39="D1",1,IF(G39="D0","0"))))))))))))+(IF(G40="V5",5,IF(G40="V4",4,IF(G40="V3",3,IF(G40="V2",2,IF(G40="V1",1,IF(G40="D5",5,IF(G40="D4",4,IF(G40="D3",3,IF(G40="D2",2,IF(G40="D1",1,IF(G40="D0","0"))))))))))))+(IF(G41="V5",5,IF(G41="V4",4,IF(G41="V3",3,IF(G41="V2",2,IF(G41="V1",1,IF(G41="D5",5,IF(G41="D4",4,IF(G41="D3",3,IF(G41="D2",2,IF(G41="D1",1,IF(G41="D0","0"))))))))))))+(IF(G42="V5",5,IF(G42="V4",4,IF(G42="V3",3,IF(G42="V2",2,IF(G42="V1",1,IF(G42="D5",5,IF(G42="D4",4,IF(G42="D3",3,IF(G42="D2",2,IF(G42="D1",1,IF(G42="D0","0"))))))))))))+(IF(G43="V5",5,IF(G43="V4",4,IF(G43="V3",3,IF(G43="V2",2,IF(G43="V1",1,IF(G43="D5",5,IF(G43="D4",4,IF(G43="D3",3,IF(G43="D2",2,IF(G43="D1",1,IF(G43="D0","0"))))))))))))</f>
        <v>19</v>
      </c>
      <c r="P39" s="635">
        <f t="shared" si="6"/>
        <v>5</v>
      </c>
      <c r="Q39" s="636"/>
      <c r="R39" s="637">
        <f t="shared" si="7"/>
        <v>0.66666666666666663</v>
      </c>
      <c r="S39" s="638"/>
      <c r="T39" s="639"/>
      <c r="U39" s="639"/>
      <c r="V39" s="635"/>
      <c r="W39" s="640"/>
      <c r="X39" s="640"/>
      <c r="Y39" s="636"/>
    </row>
    <row r="40" spans="1:25" ht="24" customHeight="1">
      <c r="A40" s="280">
        <v>4</v>
      </c>
      <c r="B40" s="445" t="str">
        <f>Pool.alc!F15</f>
        <v>SUNDARA MOORTHY</v>
      </c>
      <c r="C40" s="663" t="str">
        <f>Pool.alc!G15</f>
        <v>TRI</v>
      </c>
      <c r="D40" s="664"/>
      <c r="E40" s="575" t="s">
        <v>351</v>
      </c>
      <c r="F40" s="575" t="s">
        <v>348</v>
      </c>
      <c r="G40" s="575" t="s">
        <v>349</v>
      </c>
      <c r="H40" s="42"/>
      <c r="I40" s="575" t="s">
        <v>348</v>
      </c>
      <c r="J40" s="575" t="s">
        <v>351</v>
      </c>
      <c r="K40" s="575" t="s">
        <v>351</v>
      </c>
      <c r="L40" s="199">
        <f t="shared" si="4"/>
        <v>2</v>
      </c>
      <c r="M40" s="291">
        <v>6</v>
      </c>
      <c r="N40" s="291">
        <f t="shared" si="5"/>
        <v>21</v>
      </c>
      <c r="O40" s="291">
        <f>SUM(IF(H37="V5",5,IF(H37="V4",4,IF(H37="V3",3,IF(H37="V2",2,IF(H37="V1",1,IF(H37="D5",5,IF(H37="D4",4,IF(H37="D3",3,IF(H37="D2",2,IF(H37="D1",1,IF(H37="D0","0"))))))))))))+(IF(H38="V5",5,IF(H38="V4",4,IF(H38="V3",3,IF(H38="V2",2,IF(H38="V1",1,IF(H38="D5",5,IF(H38="D4",4,IF(H38="D3",3,IF(H38="D2",2,IF(H38="D1",1,IF(H38="D0","0"))))))))))))+(IF(H39="V5",5,IF(H39="V4",4,IF(H39="V3",3,IF(H39="V2",2,IF(H39="V1",1,IF(H39="D5",5,IF(H39="D4",4,IF(H39="D3",3,IF(H39="D2",2,IF(H39="D1",1,IF(H39="D0","0"))))))))))))+(IF(H40="V5",5,IF(H40="V4",4,IF(H40="V3",3,IF(H40="V2",2,IF(H40="V1",1,IF(H40="D5",5,IF(H40="D4",4,IF(H40="D3",3,IF(H40="D2",2,IF(H40="D1",1,IF(H40="D0","0"))))))))))))+(IF(H41="V5",5,IF(H41="V4",4,IF(H41="V3",3,IF(H41="V2",2,IF(H41="V1",1,IF(H41="D5",5,IF(H41="D4",4,IF(H41="D3",3,IF(H41="D2",2,IF(H41="D1",1,IF(H41="D0","0"))))))))))))+(IF(H42="V5",5,IF(H42="V4",4,IF(H42="V3",3,IF(H42="V2",2,IF(H42="V1",1,IF(H42="D5",5,IF(H42="D4",4,IF(H42="D3",3,IF(H42="D2",2,IF(H42="D1",1,IF(H42="D0","0"))))))))))))+(IF(H43="V5",5,IF(H43="V4",4,IF(H43="V3",3,IF(H43="V2",2,IF(H43="V1",1,IF(H43="D5",5,IF(H43="D4",4,IF(H43="D3",3,IF(H43="D2",2,IF(H43="D1",1,IF(H43="D0","0"))))))))))))</f>
        <v>25</v>
      </c>
      <c r="P40" s="635">
        <f t="shared" si="6"/>
        <v>-4</v>
      </c>
      <c r="Q40" s="636"/>
      <c r="R40" s="637">
        <f t="shared" si="7"/>
        <v>0.33333333333333331</v>
      </c>
      <c r="S40" s="638"/>
      <c r="T40" s="639"/>
      <c r="U40" s="639"/>
      <c r="V40" s="635"/>
      <c r="W40" s="640"/>
      <c r="X40" s="640"/>
      <c r="Y40" s="636"/>
    </row>
    <row r="41" spans="1:25" ht="24" customHeight="1">
      <c r="A41" s="280">
        <v>5</v>
      </c>
      <c r="B41" s="445" t="str">
        <f>Pool.alc!F16</f>
        <v>SUBHASH</v>
      </c>
      <c r="C41" s="663" t="str">
        <f>Pool.alc!G16</f>
        <v>SLM</v>
      </c>
      <c r="D41" s="664"/>
      <c r="E41" s="575" t="s">
        <v>348</v>
      </c>
      <c r="F41" s="575" t="s">
        <v>345</v>
      </c>
      <c r="G41" s="575" t="s">
        <v>346</v>
      </c>
      <c r="H41" s="575" t="s">
        <v>351</v>
      </c>
      <c r="I41" s="42"/>
      <c r="J41" s="575" t="s">
        <v>345</v>
      </c>
      <c r="K41" s="575" t="s">
        <v>347</v>
      </c>
      <c r="L41" s="199">
        <f t="shared" si="4"/>
        <v>1</v>
      </c>
      <c r="M41" s="291">
        <v>6</v>
      </c>
      <c r="N41" s="291">
        <f t="shared" si="5"/>
        <v>17</v>
      </c>
      <c r="O41" s="291">
        <f>SUM(IF(I37="V5",5,IF(I37="V4",4,IF(I37="V3",3,IF(I37="V2",2,IF(I37="V1",1,IF(I37="D5",5,IF(I37="D4",4,IF(I37="D3",3,IF(I37="D2",2,IF(I37="D1",1,IF(I37="D0","0"))))))))))))+(IF(I38="V5",5,IF(I38="V4",4,IF(I38="V3",3,IF(I38="V2",2,IF(I38="V1",1,IF(I38="D5",5,IF(I38="D4",4,IF(I38="D3",3,IF(I38="D2",2,IF(I38="D1",1,IF(I38="D0","0"))))))))))))+(IF(I39="V5",5,IF(I39="V4",4,IF(I39="V3",3,IF(I39="V2",2,IF(I39="V1",1,IF(I39="D5",5,IF(I39="D4",4,IF(I39="D3",3,IF(I39="D2",2,IF(I39="D1",1,IF(I39="D0","0"))))))))))))+(IF(I40="V5",5,IF(I40="V4",4,IF(I40="V3",3,IF(I40="V2",2,IF(I40="V1",1,IF(I40="D5",5,IF(I40="D4",4,IF(I40="D3",3,IF(I40="D2",2,IF(I40="D1",1,IF(I40="D0","0"))))))))))))+(IF(I41="V5",5,IF(I41="V4",4,IF(I41="V3",3,IF(I41="V2",2,IF(I41="V1",1,IF(I41="D5",5,IF(I41="D4",4,IF(I41="D3",3,IF(I41="D2",2,IF(I41="D1",1,IF(I41="D0","0"))))))))))))+(IF(I42="V5",5,IF(I42="V4",4,IF(I42="V3",3,IF(I42="V2",2,IF(I42="V1",1,IF(I42="D5",5,IF(I42="D4",4,IF(I42="D3",3,IF(I42="D2",2,IF(I42="D1",1,IF(I42="D0","0"))))))))))))+(IF(I43="V5",5,IF(I43="V4",4,IF(I43="V3",3,IF(I43="V2",2,IF(I43="V1",1,IF(I43="D5",5,IF(I43="D4",4,IF(I43="D3",3,IF(I43="D2",2,IF(I43="D1",1,IF(I43="D0","0"))))))))))))</f>
        <v>28</v>
      </c>
      <c r="P41" s="635">
        <f t="shared" si="6"/>
        <v>-11</v>
      </c>
      <c r="Q41" s="636"/>
      <c r="R41" s="637">
        <f t="shared" si="7"/>
        <v>0.16666666666666666</v>
      </c>
      <c r="S41" s="638"/>
      <c r="T41" s="639"/>
      <c r="U41" s="639"/>
      <c r="V41" s="635"/>
      <c r="W41" s="640"/>
      <c r="X41" s="640"/>
      <c r="Y41" s="636"/>
    </row>
    <row r="42" spans="1:25" ht="24" customHeight="1">
      <c r="A42" s="280">
        <v>6</v>
      </c>
      <c r="B42" s="445" t="str">
        <f>Pool.alc!F17</f>
        <v>K.S. AJITH KUMAR</v>
      </c>
      <c r="C42" s="663" t="str">
        <f>Pool.alc!G17</f>
        <v>CHE</v>
      </c>
      <c r="D42" s="664"/>
      <c r="E42" s="575" t="s">
        <v>348</v>
      </c>
      <c r="F42" s="575" t="s">
        <v>348</v>
      </c>
      <c r="G42" s="575" t="s">
        <v>348</v>
      </c>
      <c r="H42" s="575" t="s">
        <v>352</v>
      </c>
      <c r="I42" s="575" t="s">
        <v>348</v>
      </c>
      <c r="J42" s="42"/>
      <c r="K42" s="575" t="s">
        <v>348</v>
      </c>
      <c r="L42" s="199">
        <f t="shared" si="4"/>
        <v>6</v>
      </c>
      <c r="M42" s="291">
        <v>6</v>
      </c>
      <c r="N42" s="291">
        <f t="shared" si="5"/>
        <v>29</v>
      </c>
      <c r="O42" s="291">
        <f>SUM(IF(J37="V5",5,IF(J37="V4",4,IF(J37="V3",3,IF(J37="V2",2,IF(J37="V1",1,IF(J37="D5",5,IF(J37="D4",4,IF(J37="D3",3,IF(J37="D2",2,IF(J37="D1",1,IF(J37="D0","0"))))))))))))+(IF(J38="V5",5,IF(J38="V4",4,IF(J38="V3",3,IF(J38="V2",2,IF(J38="V1",1,IF(J38="D5",5,IF(J38="D4",4,IF(J38="D3",3,IF(J38="D2",2,IF(J38="D1",1,IF(J38="D0","0"))))))))))))+(IF(J39="V5",5,IF(J39="V4",4,IF(J39="V3",3,IF(J39="V2",2,IF(J39="V1",1,IF(J39="D5",5,IF(J39="D4",4,IF(J39="D3",3,IF(J39="D2",2,IF(J39="D1",1,IF(J39="D0","0"))))))))))))+(IF(J40="V5",5,IF(J40="V4",4,IF(J40="V3",3,IF(J40="V2",2,IF(J40="V1",1,IF(J40="D5",5,IF(J40="D4",4,IF(J40="D3",3,IF(J40="D2",2,IF(J40="D1",1,IF(J40="D0","0"))))))))))))+(IF(J41="V5",5,IF(J41="V4",4,IF(J41="V3",3,IF(J41="V2",2,IF(J41="V1",1,IF(J41="D5",5,IF(J41="D4",4,IF(J41="D3",3,IF(J41="D2",2,IF(J41="D1",1,IF(J41="D0","0"))))))))))))+(IF(J42="V5",5,IF(J42="V4",4,IF(J42="V3",3,IF(J42="V2",2,IF(J42="V1",1,IF(J42="D5",5,IF(J42="D4",4,IF(J42="D3",3,IF(J42="D2",2,IF(J42="D1",1,IF(J42="D0","0"))))))))))))+(IF(J43="V5",5,IF(J43="V4",4,IF(J43="V3",3,IF(J43="V2",2,IF(J43="V1",1,IF(J43="D5",5,IF(J43="D4",4,IF(J43="D3",3,IF(J43="D2",2,IF(J43="D1",1,IF(J43="D0","0"))))))))))))</f>
        <v>16</v>
      </c>
      <c r="P42" s="635">
        <f t="shared" si="6"/>
        <v>13</v>
      </c>
      <c r="Q42" s="636"/>
      <c r="R42" s="637">
        <f t="shared" si="7"/>
        <v>1</v>
      </c>
      <c r="S42" s="638"/>
      <c r="T42" s="639"/>
      <c r="U42" s="639"/>
      <c r="V42" s="635"/>
      <c r="W42" s="640"/>
      <c r="X42" s="640"/>
      <c r="Y42" s="636"/>
    </row>
    <row r="43" spans="1:25" ht="24" customHeight="1">
      <c r="A43" s="280">
        <v>7</v>
      </c>
      <c r="B43" s="445" t="str">
        <f>Pool.alc!F18</f>
        <v>GOKUL M</v>
      </c>
      <c r="C43" s="663" t="str">
        <f>Pool.alc!G18</f>
        <v>KRI</v>
      </c>
      <c r="D43" s="664"/>
      <c r="E43" s="575" t="s">
        <v>349</v>
      </c>
      <c r="F43" s="575" t="s">
        <v>348</v>
      </c>
      <c r="G43" s="575" t="s">
        <v>345</v>
      </c>
      <c r="H43" s="575" t="s">
        <v>348</v>
      </c>
      <c r="I43" s="575" t="s">
        <v>348</v>
      </c>
      <c r="J43" s="575" t="s">
        <v>351</v>
      </c>
      <c r="K43" s="42"/>
      <c r="L43" s="199">
        <f t="shared" si="4"/>
        <v>3</v>
      </c>
      <c r="M43" s="291">
        <v>6</v>
      </c>
      <c r="N43" s="291">
        <f t="shared" si="5"/>
        <v>24</v>
      </c>
      <c r="O43" s="291">
        <f>SUM(IF(K37="V5",5,IF(K37="V4",4,IF(K37="V3",3,IF(K37="V2",2,IF(K37="V1",1,IF(K37="D5",5,IF(K37="D4",4,IF(K37="D3",3,IF(K37="D2",2,IF(K37="D1",1,IF(K37="D0","0"))))))))))))+(IF(K38="V5",5,IF(K38="V4",4,IF(K38="V3",3,IF(K38="V2",2,IF(K38="V1",1,IF(K38="D5",5,IF(K38="D4",4,IF(K38="D3",3,IF(K38="D2",2,IF(K38="D1",1,IF(K38="D0","0"))))))))))))+(IF(K39="V5",5,IF(K39="V4",4,IF(K39="V3",3,IF(K39="V2",2,IF(K39="V1",1,IF(K39="D5",5,IF(K39="D4",4,IF(K39="D3",3,IF(K39="D2",2,IF(K39="D1",1,IF(K39="D0","0"))))))))))))+(IF(K40="V5",5,IF(K40="V4",4,IF(K40="V3",3,IF(K40="V2",2,IF(K40="V1",1,IF(K40="D5",5,IF(K40="D4",4,IF(K40="D3",3,IF(K40="D2",2,IF(K40="D1",1,IF(K40="D0","0"))))))))))))+(IF(K41="V5",5,IF(K41="V4",4,IF(K41="V3",3,IF(K41="V2",2,IF(K41="V1",1,IF(K41="D5",5,IF(K41="D4",4,IF(K41="D3",3,IF(K41="D2",2,IF(K41="D1",1,IF(K41="D0","0"))))))))))))+(IF(K42="V5",5,IF(K42="V4",4,IF(K42="V3",3,IF(K42="V2",2,IF(K42="V1",1,IF(K42="D5",5,IF(K42="D4",4,IF(K42="D3",3,IF(K42="D2",2,IF(K42="D1",1,IF(K42="D0","0"))))))))))))+(IF(K43="V5",5,IF(K43="V4",4,IF(K43="V3",3,IF(K43="V2",2,IF(K43="V1",1,IF(K43="D5",5,IF(K43="D4",4,IF(K43="D3",3,IF(K43="D2",2,IF(K43="D1",1,IF(K43="D0","0"))))))))))))</f>
        <v>22</v>
      </c>
      <c r="P43" s="635">
        <f t="shared" si="6"/>
        <v>2</v>
      </c>
      <c r="Q43" s="636"/>
      <c r="R43" s="637">
        <f t="shared" si="7"/>
        <v>0.5</v>
      </c>
      <c r="S43" s="638"/>
      <c r="T43" s="635"/>
      <c r="U43" s="636"/>
      <c r="V43" s="635"/>
      <c r="W43" s="640"/>
      <c r="X43" s="640"/>
      <c r="Y43" s="636"/>
    </row>
    <row r="44" spans="1:25" ht="24" customHeight="1">
      <c r="A44" s="81"/>
      <c r="B44" s="82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66"/>
      <c r="S44" s="66"/>
      <c r="T44" s="81"/>
      <c r="U44" s="81"/>
      <c r="V44" s="81"/>
      <c r="W44" s="81"/>
      <c r="X44" s="81"/>
      <c r="Y44" s="81"/>
    </row>
    <row r="45" spans="1:25" ht="24" customHeight="1"/>
    <row r="46" spans="1:25" ht="24" customHeight="1">
      <c r="E46" s="82"/>
      <c r="F46" s="82"/>
      <c r="G46" s="82"/>
    </row>
    <row r="47" spans="1:25" s="65" customFormat="1" ht="24" customHeight="1"/>
    <row r="48" spans="1:25" s="65" customFormat="1" ht="24" customHeight="1"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25" s="65" customFormat="1" ht="24" customHeight="1">
      <c r="C49" s="222" t="s">
        <v>8</v>
      </c>
      <c r="D49" s="279"/>
      <c r="E49" s="279"/>
      <c r="F49" s="222"/>
      <c r="G49" s="223"/>
      <c r="H49" s="223"/>
      <c r="I49" s="223"/>
      <c r="J49" s="223"/>
      <c r="K49" s="223"/>
      <c r="L49" s="224"/>
      <c r="M49" s="225"/>
      <c r="N49" s="222" t="s">
        <v>49</v>
      </c>
      <c r="O49" s="279"/>
      <c r="P49" s="279"/>
      <c r="Q49" s="285"/>
      <c r="R49" s="282"/>
      <c r="S49" s="286"/>
      <c r="T49" s="286"/>
      <c r="U49" s="286"/>
      <c r="V49" s="286"/>
      <c r="W49" s="287"/>
    </row>
    <row r="50" spans="1:25" ht="24" customHeight="1">
      <c r="C50" s="641" t="s">
        <v>45</v>
      </c>
      <c r="D50" s="642"/>
      <c r="E50" s="643"/>
      <c r="F50" s="641"/>
      <c r="G50" s="642"/>
      <c r="H50" s="642"/>
      <c r="I50" s="642"/>
      <c r="J50" s="642"/>
      <c r="K50" s="642"/>
      <c r="L50" s="643"/>
      <c r="M50" s="225"/>
      <c r="N50" s="641" t="s">
        <v>45</v>
      </c>
      <c r="O50" s="642"/>
      <c r="P50" s="643"/>
      <c r="Q50" s="647"/>
      <c r="R50" s="648"/>
      <c r="S50" s="648"/>
      <c r="T50" s="648"/>
      <c r="U50" s="648"/>
      <c r="V50" s="648"/>
      <c r="W50" s="649"/>
    </row>
    <row r="51" spans="1:25" ht="24" customHeight="1">
      <c r="C51" s="644"/>
      <c r="D51" s="645"/>
      <c r="E51" s="646"/>
      <c r="F51" s="644"/>
      <c r="G51" s="645"/>
      <c r="H51" s="645"/>
      <c r="I51" s="645"/>
      <c r="J51" s="645"/>
      <c r="K51" s="645"/>
      <c r="L51" s="646"/>
      <c r="M51" s="225"/>
      <c r="N51" s="644"/>
      <c r="O51" s="645"/>
      <c r="P51" s="646"/>
      <c r="Q51" s="650"/>
      <c r="R51" s="651"/>
      <c r="S51" s="651"/>
      <c r="T51" s="651"/>
      <c r="U51" s="651"/>
      <c r="V51" s="651"/>
      <c r="W51" s="652"/>
    </row>
    <row r="52" spans="1:25" ht="24" customHeight="1">
      <c r="L52" s="82"/>
      <c r="M52" s="81"/>
      <c r="N52" s="81"/>
      <c r="O52" s="81"/>
      <c r="P52" s="81"/>
      <c r="Q52" s="81"/>
      <c r="R52" s="81"/>
      <c r="S52" s="82"/>
      <c r="T52" s="81"/>
      <c r="U52" s="82"/>
      <c r="V52" s="82"/>
      <c r="W52" s="82"/>
    </row>
    <row r="53" spans="1:25" s="81" customFormat="1" ht="24" customHeight="1">
      <c r="A53" s="653"/>
      <c r="B53" s="653"/>
      <c r="C53" s="653"/>
      <c r="D53" s="653"/>
      <c r="E53" s="653"/>
      <c r="F53" s="653"/>
      <c r="G53" s="653"/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653"/>
      <c r="X53" s="653"/>
      <c r="Y53" s="653"/>
    </row>
    <row r="54" spans="1:25" s="81" customFormat="1" ht="24" customHeight="1">
      <c r="A54" s="654"/>
      <c r="B54" s="654"/>
      <c r="C54" s="654"/>
      <c r="D54" s="654"/>
      <c r="E54" s="654"/>
      <c r="F54" s="654"/>
      <c r="G54" s="654"/>
      <c r="H54" s="654"/>
      <c r="I54" s="654"/>
      <c r="J54" s="654"/>
      <c r="K54" s="654"/>
      <c r="L54" s="654"/>
      <c r="M54" s="654"/>
      <c r="N54" s="654"/>
      <c r="O54" s="654"/>
      <c r="P54" s="654"/>
      <c r="Q54" s="654"/>
      <c r="R54" s="654"/>
      <c r="S54" s="654"/>
      <c r="T54" s="654"/>
      <c r="U54" s="654"/>
      <c r="V54" s="654"/>
      <c r="W54" s="654"/>
      <c r="X54" s="654"/>
      <c r="Y54" s="654"/>
    </row>
    <row r="55" spans="1:25" s="81" customFormat="1" ht="24" customHeight="1">
      <c r="A55" s="654"/>
      <c r="B55" s="654"/>
      <c r="C55" s="654"/>
      <c r="D55" s="654"/>
      <c r="E55" s="654"/>
      <c r="F55" s="654"/>
      <c r="G55" s="654"/>
      <c r="H55" s="654"/>
      <c r="I55" s="654"/>
      <c r="J55" s="654"/>
      <c r="K55" s="654"/>
      <c r="L55" s="654"/>
      <c r="M55" s="654"/>
      <c r="N55" s="654"/>
      <c r="O55" s="654"/>
      <c r="P55" s="654"/>
      <c r="Q55" s="654"/>
      <c r="R55" s="654"/>
      <c r="S55" s="654"/>
      <c r="T55" s="654"/>
      <c r="U55" s="654"/>
      <c r="V55" s="654"/>
      <c r="W55" s="654"/>
      <c r="X55" s="654"/>
      <c r="Y55" s="654"/>
    </row>
    <row r="56" spans="1:25" s="81" customFormat="1" ht="24" customHeight="1">
      <c r="A56" s="654"/>
      <c r="B56" s="654"/>
      <c r="C56" s="654"/>
      <c r="D56" s="654"/>
      <c r="E56" s="654"/>
      <c r="F56" s="654"/>
      <c r="G56" s="654"/>
      <c r="H56" s="654"/>
      <c r="I56" s="654"/>
      <c r="J56" s="654"/>
      <c r="K56" s="654"/>
      <c r="L56" s="654"/>
      <c r="M56" s="654"/>
      <c r="N56" s="654"/>
      <c r="O56" s="654"/>
      <c r="P56" s="654"/>
      <c r="Q56" s="654"/>
      <c r="R56" s="654"/>
      <c r="S56" s="654"/>
      <c r="T56" s="654"/>
      <c r="U56" s="654"/>
      <c r="V56" s="654"/>
      <c r="W56" s="654"/>
      <c r="X56" s="654"/>
      <c r="Y56" s="654"/>
    </row>
    <row r="57" spans="1:25" s="243" customFormat="1" ht="24" customHeight="1" thickBot="1">
      <c r="A57" s="245"/>
      <c r="B57" s="245"/>
      <c r="C57" s="245"/>
      <c r="D57" s="245"/>
      <c r="E57" s="245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</row>
    <row r="58" spans="1:25" ht="24" customHeight="1" thickTop="1"/>
    <row r="59" spans="1:25" ht="24" customHeight="1">
      <c r="A59" s="655" t="s">
        <v>39</v>
      </c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5"/>
      <c r="P59" s="655"/>
      <c r="Q59" s="655"/>
      <c r="R59" s="655"/>
      <c r="S59" s="655"/>
      <c r="T59" s="655"/>
      <c r="U59" s="655"/>
      <c r="V59" s="655"/>
      <c r="W59" s="655"/>
      <c r="X59" s="655"/>
      <c r="Y59" s="655"/>
    </row>
    <row r="60" spans="1:25" ht="24" customHeight="1"/>
    <row r="61" spans="1:25" ht="24" customHeight="1">
      <c r="A61" s="34" t="s">
        <v>23</v>
      </c>
      <c r="B61" s="35" t="str">
        <f>B35</f>
        <v>MEN'S EPEE</v>
      </c>
      <c r="C61" s="37" t="s">
        <v>24</v>
      </c>
      <c r="D61" s="38"/>
      <c r="E61" s="35" t="s">
        <v>158</v>
      </c>
      <c r="F61" s="35"/>
      <c r="G61" s="282"/>
      <c r="H61" s="281"/>
      <c r="I61" s="37" t="s">
        <v>10</v>
      </c>
      <c r="J61" s="38"/>
      <c r="K61" s="38"/>
      <c r="L61" s="38"/>
      <c r="M61" s="281"/>
      <c r="N61" s="37" t="s">
        <v>25</v>
      </c>
      <c r="O61" s="38"/>
      <c r="P61" s="656"/>
      <c r="Q61" s="656"/>
      <c r="R61" s="656"/>
      <c r="S61" s="36"/>
      <c r="T61" s="34" t="s">
        <v>12</v>
      </c>
      <c r="U61" s="282"/>
      <c r="V61" s="661" t="str">
        <f>V35</f>
        <v>30.11.19</v>
      </c>
      <c r="W61" s="661"/>
      <c r="X61" s="661"/>
      <c r="Y61" s="662"/>
    </row>
    <row r="62" spans="1:25" ht="24" customHeight="1">
      <c r="A62" s="284" t="s">
        <v>26</v>
      </c>
      <c r="B62" s="283" t="s">
        <v>3</v>
      </c>
      <c r="C62" s="657" t="s">
        <v>109</v>
      </c>
      <c r="D62" s="658"/>
      <c r="E62" s="284">
        <v>1</v>
      </c>
      <c r="F62" s="284">
        <v>2</v>
      </c>
      <c r="G62" s="284">
        <v>3</v>
      </c>
      <c r="H62" s="284">
        <v>4</v>
      </c>
      <c r="I62" s="284">
        <v>5</v>
      </c>
      <c r="J62" s="284">
        <v>6</v>
      </c>
      <c r="K62" s="284">
        <v>7</v>
      </c>
      <c r="L62" s="284" t="s">
        <v>21</v>
      </c>
      <c r="M62" s="284" t="s">
        <v>27</v>
      </c>
      <c r="N62" s="284" t="s">
        <v>20</v>
      </c>
      <c r="O62" s="284" t="s">
        <v>28</v>
      </c>
      <c r="P62" s="659" t="s">
        <v>19</v>
      </c>
      <c r="Q62" s="659"/>
      <c r="R62" s="657" t="s">
        <v>17</v>
      </c>
      <c r="S62" s="658"/>
      <c r="T62" s="659" t="s">
        <v>29</v>
      </c>
      <c r="U62" s="659"/>
      <c r="V62" s="657" t="s">
        <v>45</v>
      </c>
      <c r="W62" s="660"/>
      <c r="X62" s="660"/>
      <c r="Y62" s="658"/>
    </row>
    <row r="63" spans="1:25" ht="24" customHeight="1">
      <c r="A63" s="280">
        <v>1</v>
      </c>
      <c r="B63" s="445" t="str">
        <f>Pool.alc!J12</f>
        <v>A.KARAN</v>
      </c>
      <c r="C63" s="633" t="str">
        <f>Pool.alc!K12</f>
        <v>NKL</v>
      </c>
      <c r="D63" s="634"/>
      <c r="E63" s="42"/>
      <c r="F63" s="575" t="s">
        <v>348</v>
      </c>
      <c r="G63" s="575" t="s">
        <v>345</v>
      </c>
      <c r="H63" s="575" t="s">
        <v>348</v>
      </c>
      <c r="I63" s="575" t="s">
        <v>348</v>
      </c>
      <c r="J63" s="575" t="s">
        <v>351</v>
      </c>
      <c r="K63" s="575" t="s">
        <v>345</v>
      </c>
      <c r="L63" s="199">
        <f>SUM(COUNTIF(E63:K63, "V5")+COUNTIF(E63:K63, "V4")+COUNTIF(E63:K63, "V3")+COUNTIF(E63:K63, "V2")+COUNTIF(E63:K63, "V1")+COUNTIF(E63:K63, "V0"))</f>
        <v>3</v>
      </c>
      <c r="M63" s="291">
        <v>6</v>
      </c>
      <c r="N63" s="291">
        <f>SUM(IF(E63="V5",5,IF(E63="V4",4,IF(E63="V3",3,IF(E63="V2",2,IF(E63="V1",1,IF(E63="D5",5,IF(E63="D4",4,IF(E63="D3",3,IF(E63="D2",2,IF(E63="D1",1,IF(E63="D0","0"))))))))))))+IF(F63="V5",5,IF(F63="V4",4,IF(F63="V3",3,IF(F63="V2",2,IF(F63="V1",1,IF(F63="D5",5,IF(F63="D4",4,IF(F63="D3",3,IF(F63="D2",2,IF(F63="D1",1,IF(F63="D0","0")))))))))))+IF(G63="V5",5,IF(G63="V4",4,IF(G63="V3",3,IF(G63="V2",2,IF(G63="V1",1,IF(G63="D5",5,IF(G63="D4",4,IF(G63="D3",3,IF(G63="D2",2,IF(G63="D1",1,IF(G63="D0","0")))))))))))+IF(H63="V5",5,IF(H63="V4",4,IF(H63="V3",3,IF(H63="V2",2,IF(H63="V1",1,IF(H63="D5",5,IF(H63="D4",4,IF(H63="D3",3,IF(H63="D2",2,IF(H63="D1",1,IF(H63="D0","0")))))))))))+IF(I63="V5",5,IF(I63="V4",4,IF(I63="V3",3,IF(I63="V2",2,IF(I63="V1",1,IF(I63="D5",5,IF(I63="D4",4,IF(I63="D3",3,IF(I63="D2",2,IF(I63="D1",1,IF(I63="D0","0")))))))))))+IF(J63="V5",5,IF(J63="V4",4,IF(J63="V3",3,IF(J63="V2",2,IF(J63="V1",1,IF(J63="D5",5,IF(J63="D4",4,IF(J63="D3",3,IF(J63="D2",2,IF(J63="D1",1,IF(J63="D0","0")))))))))))+IF(K63="V5",5,IF(K63="V4",4,IF(K63="V3",3,IF(K63="V2",2,IF(K63="V1",1,IF(K63="D5",5,IF(K63="D4",4,IF(K63="D3",3,IF(K63="D2",2,IF(K63="D1",1,IF(K63="D0","0")))))))))))</f>
        <v>26</v>
      </c>
      <c r="O63" s="291">
        <f>SUM(IF(E63="V5",5,IF(E63="V4",4,IF(E63="V3",3,IF(E63="V2",2,IF(E63="V1",1,IF(E63="D5",5,IF(E63="D4",4,IF(E63="D3",3,IF(E63="D2",2,IF(E63="D1",1,IF(E63="D0","0"))))))))))))+(IF(E64="V5",5,IF(E64="V4",4,IF(E64="V3",3,IF(E64="V2",2,IF(E64="V1",1,IF(E64="D5",5,IF(E64="D4",4,IF(E64="D3",3,IF(E64="D2",2,IF(E64="D1",1,IF(E64="D0","0"))))))))))))+(IF(E65="V5",5,IF(E65="V4",4,IF(E65="V3",3,IF(E65="V2",2,IF(E65="V1",1,IF(E65="D5",5,IF(E65="D4",4,IF(E65="D3",3,IF(E65="D2",2,IF(E65="D1",1,IF(E65="D0","0"))))))))))))+(IF(E66="V5",5,IF(E66="V4",4,IF(E66="V3",3,IF(E66="V2",2,IF(E66="V1",1,IF(E66="D5",5,IF(E66="D4",4,IF(E66="D3",3,IF(E66="D2",2,IF(E66="D1",1,IF(E66="D0","0"))))))))))))+(IF(E67="V5",5,IF(E67="V4",4,IF(E67="V3",3,IF(E67="V2",2,IF(E67="V1",1,IF(E67="D5",5,IF(E67="D4",4,IF(E67="D3",3,IF(E67="D2",2,IF(E67="D1",1,IF(E67="D0","0"))))))))))))+(IF(E68="V5",5,IF(E68="V4",4,IF(E68="V3",3,IF(E68="V2",2,IF(E68="V1",1,IF(E68="D5",5,IF(E68="D4",4,IF(E68="D3",3,IF(E68="D2",2,IF(E68="D1",1,IF(E68="D0","0"))))))))))))+(IF(E69="V5",5,IF(E69="V4",4,IF(E69="V3",3,IF(E69="V2",2,IF(E69="V1",1,IF(E69="D5",5,IF(E69="D4",4,IF(E69="D3",3,IF(E69="D2",2,IF(E69="D1",1,IF(E69="D0","0"))))))))))))</f>
        <v>25</v>
      </c>
      <c r="P63" s="635">
        <f>SUM(N63-O63)</f>
        <v>1</v>
      </c>
      <c r="Q63" s="636"/>
      <c r="R63" s="637">
        <f>L63/M63</f>
        <v>0.5</v>
      </c>
      <c r="S63" s="638"/>
      <c r="T63" s="639"/>
      <c r="U63" s="639"/>
      <c r="V63" s="635"/>
      <c r="W63" s="640"/>
      <c r="X63" s="640"/>
      <c r="Y63" s="636"/>
    </row>
    <row r="64" spans="1:25" ht="24" customHeight="1">
      <c r="A64" s="280">
        <v>2</v>
      </c>
      <c r="B64" s="445" t="str">
        <f>Pool.alc!J13</f>
        <v>R. VIMALRAJ</v>
      </c>
      <c r="C64" s="633" t="str">
        <f>Pool.alc!K13</f>
        <v>MAD</v>
      </c>
      <c r="D64" s="634"/>
      <c r="E64" s="575" t="s">
        <v>351</v>
      </c>
      <c r="F64" s="42"/>
      <c r="G64" s="575" t="s">
        <v>345</v>
      </c>
      <c r="H64" s="575" t="s">
        <v>348</v>
      </c>
      <c r="I64" s="575" t="s">
        <v>348</v>
      </c>
      <c r="J64" s="575" t="s">
        <v>345</v>
      </c>
      <c r="K64" s="575" t="s">
        <v>348</v>
      </c>
      <c r="L64" s="199">
        <f t="shared" ref="L64:L69" si="8">SUM(COUNTIF(E64:K64, "V5")+COUNTIF(E64:K64, "V4")+COUNTIF(E64:K64, "V3")+COUNTIF(E64:K64, "V2")+COUNTIF(E64:K64, "V1")+COUNTIF(E64:K64, "V0"))</f>
        <v>3</v>
      </c>
      <c r="M64" s="291">
        <v>6</v>
      </c>
      <c r="N64" s="291">
        <f t="shared" ref="N64:N69" si="9">SUM(IF(E64="V5",5,IF(E64="V4",4,IF(E64="V3",3,IF(E64="V2",2,IF(E64="V1",1,IF(E64="D5",5,IF(E64="D4",4,IF(E64="D3",3,IF(E64="D2",2,IF(E64="D1",1,IF(E64="D0","0"))))))))))))+IF(F64="V5",5,IF(F64="V4",4,IF(F64="V3",3,IF(F64="V2",2,IF(F64="V1",1,IF(F64="D5",5,IF(F64="D4",4,IF(F64="D3",3,IF(F64="D2",2,IF(F64="D1",1,IF(F64="D0","0")))))))))))+IF(G64="V5",5,IF(G64="V4",4,IF(G64="V3",3,IF(G64="V2",2,IF(G64="V1",1,IF(G64="D5",5,IF(G64="D4",4,IF(G64="D3",3,IF(G64="D2",2,IF(G64="D1",1,IF(G64="D0","0")))))))))))+IF(H64="V5",5,IF(H64="V4",4,IF(H64="V3",3,IF(H64="V2",2,IF(H64="V1",1,IF(H64="D5",5,IF(H64="D4",4,IF(H64="D3",3,IF(H64="D2",2,IF(H64="D1",1,IF(H64="D0","0")))))))))))+IF(I64="V5",5,IF(I64="V4",4,IF(I64="V3",3,IF(I64="V2",2,IF(I64="V1",1,IF(I64="D5",5,IF(I64="D4",4,IF(I64="D3",3,IF(I64="D2",2,IF(I64="D1",1,IF(I64="D0","0")))))))))))+IF(J64="V5",5,IF(J64="V4",4,IF(J64="V3",3,IF(J64="V2",2,IF(J64="V1",1,IF(J64="D5",5,IF(J64="D4",4,IF(J64="D3",3,IF(J64="D2",2,IF(J64="D1",1,IF(J64="D0","0")))))))))))+IF(K64="V5",5,IF(K64="V4",4,IF(K64="V3",3,IF(K64="V2",2,IF(K64="V1",1,IF(K64="D5",5,IF(K64="D4",4,IF(K64="D3",3,IF(K64="D2",2,IF(K64="D1",1,IF(K64="D0","0")))))))))))</f>
        <v>26</v>
      </c>
      <c r="O64" s="291">
        <f>SUM(IF(F63="V5",5,IF(F63="V4",4,IF(F63="V3",3,IF(F63="V2",2,IF(F63="V1",1,IF(F63="D5",5,IF(F63="D4",4,IF(F63="D3",3,IF(F63="D2",2,IF(F63="D1",1,IF(F63="D0","0"))))))))))))+(IF(F64="V5",5,IF(F64="V4",4,IF(F64="V3",3,IF(F64="V2",2,IF(F64="V1",1,IF(F64="D5",5,IF(F64="D4",4,IF(F64="D3",3,IF(F64="D2",2,IF(F64="D1",1,IF(F64="D0","0"))))))))))))+(IF(F65="V5",5,IF(F65="V4",4,IF(F65="V3",3,IF(F65="V2",2,IF(F65="V1",1,IF(F65="D5",5,IF(F65="D4",4,IF(F65="D3",3,IF(F65="D2",2,IF(F65="D1",1,IF(F65="D0","0"))))))))))))+(IF(F66="V5",5,IF(F66="V4",4,IF(F66="V3",3,IF(F66="V2",2,IF(F66="V1",1,IF(F66="D5",5,IF(F66="D4",4,IF(F66="D3",3,IF(F66="D2",2,IF(F66="D1",1,IF(F66="D0","0"))))))))))))+(IF(F67="V5",5,IF(F67="V4",4,IF(F67="V3",3,IF(F67="V2",2,IF(F67="V1",1,IF(F67="D5",5,IF(F67="D4",4,IF(F67="D3",3,IF(F67="D2",2,IF(F67="D1",1,IF(F67="D0","0"))))))))))))+(IF(F68="V5",5,IF(F68="V4",4,IF(F68="V3",3,IF(F68="V2",2,IF(F68="V1",1,IF(F68="D5",5,IF(F68="D4",4,IF(F68="D3",3,IF(F68="D2",2,IF(F68="D1",1,IF(F68="D0","0"))))))))))))+(IF(F69="V5",5,IF(F69="V4",4,IF(F69="V3",3,IF(F69="V2",2,IF(F69="V1",1,IF(F69="D5",5,IF(F69="D4",4,IF(F69="D3",3,IF(F69="D2",2,IF(F69="D1",1,IF(F69="D0","0"))))))))))))</f>
        <v>23</v>
      </c>
      <c r="P64" s="635">
        <f t="shared" ref="P64:P69" si="10">SUM(N64-O64)</f>
        <v>3</v>
      </c>
      <c r="Q64" s="636"/>
      <c r="R64" s="637">
        <f t="shared" ref="R64:R69" si="11">L64/M64</f>
        <v>0.5</v>
      </c>
      <c r="S64" s="638"/>
      <c r="T64" s="639"/>
      <c r="U64" s="639"/>
      <c r="V64" s="635"/>
      <c r="W64" s="640"/>
      <c r="X64" s="640"/>
      <c r="Y64" s="636"/>
    </row>
    <row r="65" spans="1:25" ht="24" customHeight="1">
      <c r="A65" s="280">
        <v>3</v>
      </c>
      <c r="B65" s="445" t="str">
        <f>Pool.alc!J14</f>
        <v>IRSHATH KUMAR</v>
      </c>
      <c r="C65" s="633" t="str">
        <f>Pool.alc!K14</f>
        <v>TRI</v>
      </c>
      <c r="D65" s="634"/>
      <c r="E65" s="575" t="s">
        <v>348</v>
      </c>
      <c r="F65" s="575" t="s">
        <v>348</v>
      </c>
      <c r="G65" s="42"/>
      <c r="H65" s="575" t="s">
        <v>348</v>
      </c>
      <c r="I65" s="575" t="s">
        <v>348</v>
      </c>
      <c r="J65" s="575" t="s">
        <v>348</v>
      </c>
      <c r="K65" s="575" t="s">
        <v>348</v>
      </c>
      <c r="L65" s="199">
        <f t="shared" si="8"/>
        <v>6</v>
      </c>
      <c r="M65" s="291">
        <v>6</v>
      </c>
      <c r="N65" s="291">
        <f t="shared" si="9"/>
        <v>30</v>
      </c>
      <c r="O65" s="291">
        <f>SUM(IF(G63="V5",5,IF(G63="V4",4,IF(G63="V3",3,IF(G63="V2",2,IF(G63="V1",1,IF(G63="D5",5,IF(G63="D4",4,IF(G63="D3",3,IF(G63="D2",2,IF(G63="D1",1,IF(G63="D0","0"))))))))))))+(IF(G64="V5",5,IF(G64="V4",4,IF(G64="V3",3,IF(G64="V2",2,IF(G64="V1",1,IF(G64="D5",5,IF(G64="D4",4,IF(G64="D3",3,IF(G64="D2",2,IF(G64="D1",1,IF(G64="D0","0"))))))))))))+(IF(G65="V5",5,IF(G65="V4",4,IF(G65="V3",3,IF(G65="V2",2,IF(G65="V1",1,IF(G65="D5",5,IF(G65="D4",4,IF(G65="D3",3,IF(G65="D2",2,IF(G65="D1",1,IF(G65="D0","0"))))))))))))+(IF(G66="V5",5,IF(G66="V4",4,IF(G66="V3",3,IF(G66="V2",2,IF(G66="V1",1,IF(G66="D5",5,IF(G66="D4",4,IF(G66="D3",3,IF(G66="D2",2,IF(G66="D1",1,IF(G66="D0","0"))))))))))))+(IF(G67="V5",5,IF(G67="V4",4,IF(G67="V3",3,IF(G67="V2",2,IF(G67="V1",1,IF(G67="D5",5,IF(G67="D4",4,IF(G67="D3",3,IF(G67="D2",2,IF(G67="D1",1,IF(G67="D0","0"))))))))))))+(IF(G68="V5",5,IF(G68="V4",4,IF(G68="V3",3,IF(G68="V2",2,IF(G68="V1",1,IF(G68="D5",5,IF(G68="D4",4,IF(G68="D3",3,IF(G68="D2",2,IF(G68="D1",1,IF(G68="D0","0"))))))))))))+(IF(G69="V5",5,IF(G69="V4",4,IF(G69="V3",3,IF(G69="V2",2,IF(G69="V1",1,IF(G69="D5",5,IF(G69="D4",4,IF(G69="D3",3,IF(G69="D2",2,IF(G69="D1",1,IF(G69="D0","0"))))))))))))</f>
        <v>16</v>
      </c>
      <c r="P65" s="635">
        <f t="shared" si="10"/>
        <v>14</v>
      </c>
      <c r="Q65" s="636"/>
      <c r="R65" s="637">
        <f t="shared" si="11"/>
        <v>1</v>
      </c>
      <c r="S65" s="638"/>
      <c r="T65" s="639"/>
      <c r="U65" s="639"/>
      <c r="V65" s="665"/>
      <c r="W65" s="666"/>
      <c r="X65" s="666"/>
      <c r="Y65" s="667"/>
    </row>
    <row r="66" spans="1:25" ht="24" customHeight="1">
      <c r="A66" s="280">
        <v>4</v>
      </c>
      <c r="B66" s="445" t="str">
        <f>Pool.alc!J15</f>
        <v>SHREENATH</v>
      </c>
      <c r="C66" s="633" t="str">
        <f>Pool.alc!K15</f>
        <v>ERD</v>
      </c>
      <c r="D66" s="634"/>
      <c r="E66" s="575" t="s">
        <v>351</v>
      </c>
      <c r="F66" s="575" t="s">
        <v>347</v>
      </c>
      <c r="G66" s="575" t="s">
        <v>346</v>
      </c>
      <c r="H66" s="42"/>
      <c r="I66" s="575" t="s">
        <v>349</v>
      </c>
      <c r="J66" s="575" t="s">
        <v>351</v>
      </c>
      <c r="K66" s="575" t="s">
        <v>345</v>
      </c>
      <c r="L66" s="199">
        <f t="shared" si="8"/>
        <v>0</v>
      </c>
      <c r="M66" s="291">
        <v>6</v>
      </c>
      <c r="N66" s="291">
        <f t="shared" si="9"/>
        <v>13</v>
      </c>
      <c r="O66" s="291">
        <f>SUM(IF(H63="V5",5,IF(H63="V4",4,IF(H63="V3",3,IF(H63="V2",2,IF(H63="V1",1,IF(H63="D5",5,IF(H63="D4",4,IF(H63="D3",3,IF(H63="D2",2,IF(H63="D1",1,IF(H63="D0","0"))))))))))))+(IF(H64="V5",5,IF(H64="V4",4,IF(H64="V3",3,IF(H64="V2",2,IF(H64="V1",1,IF(H64="D5",5,IF(H64="D4",4,IF(H64="D3",3,IF(H64="D2",2,IF(H64="D1",1,IF(H64="D0","0"))))))))))))+(IF(H65="V5",5,IF(H65="V4",4,IF(H65="V3",3,IF(H65="V2",2,IF(H65="V1",1,IF(H65="D5",5,IF(H65="D4",4,IF(H65="D3",3,IF(H65="D2",2,IF(H65="D1",1,IF(H65="D0","0"))))))))))))+(IF(H66="V5",5,IF(H66="V4",4,IF(H66="V3",3,IF(H66="V2",2,IF(H66="V1",1,IF(H66="D5",5,IF(H66="D4",4,IF(H66="D3",3,IF(H66="D2",2,IF(H66="D1",1,IF(H66="D0","0"))))))))))))+(IF(H67="V5",5,IF(H67="V4",4,IF(H67="V3",3,IF(H67="V2",2,IF(H67="V1",1,IF(H67="D5",5,IF(H67="D4",4,IF(H67="D3",3,IF(H67="D2",2,IF(H67="D1",1,IF(H67="D0","0"))))))))))))+(IF(H68="V5",5,IF(H68="V4",4,IF(H68="V3",3,IF(H68="V2",2,IF(H68="V1",1,IF(H68="D5",5,IF(H68="D4",4,IF(H68="D3",3,IF(H68="D2",2,IF(H68="D1",1,IF(H68="D0","0"))))))))))))+(IF(H69="V5",5,IF(H69="V4",4,IF(H69="V3",3,IF(H69="V2",2,IF(H69="V1",1,IF(H69="D5",5,IF(H69="D4",4,IF(H69="D3",3,IF(H69="D2",2,IF(H69="D1",1,IF(H69="D0","0"))))))))))))</f>
        <v>30</v>
      </c>
      <c r="P66" s="635">
        <f t="shared" si="10"/>
        <v>-17</v>
      </c>
      <c r="Q66" s="636"/>
      <c r="R66" s="637">
        <f t="shared" si="11"/>
        <v>0</v>
      </c>
      <c r="S66" s="638"/>
      <c r="T66" s="639"/>
      <c r="U66" s="639"/>
      <c r="V66" s="635"/>
      <c r="W66" s="640"/>
      <c r="X66" s="640"/>
      <c r="Y66" s="636"/>
    </row>
    <row r="67" spans="1:25" ht="24" customHeight="1">
      <c r="A67" s="280">
        <v>5</v>
      </c>
      <c r="B67" s="445" t="str">
        <f>Pool.alc!J16</f>
        <v>M.MAHESH</v>
      </c>
      <c r="C67" s="663" t="str">
        <f>Pool.alc!K16</f>
        <v>KK</v>
      </c>
      <c r="D67" s="664"/>
      <c r="E67" s="575" t="s">
        <v>345</v>
      </c>
      <c r="F67" s="575" t="s">
        <v>351</v>
      </c>
      <c r="G67" s="575" t="s">
        <v>345</v>
      </c>
      <c r="H67" s="575" t="s">
        <v>348</v>
      </c>
      <c r="I67" s="42"/>
      <c r="J67" s="575" t="s">
        <v>348</v>
      </c>
      <c r="K67" s="575" t="s">
        <v>348</v>
      </c>
      <c r="L67" s="199">
        <f t="shared" si="8"/>
        <v>3</v>
      </c>
      <c r="M67" s="291">
        <v>6</v>
      </c>
      <c r="N67" s="291">
        <f t="shared" si="9"/>
        <v>26</v>
      </c>
      <c r="O67" s="291">
        <f>SUM(IF(I63="V5",5,IF(I63="V4",4,IF(I63="V3",3,IF(I63="V2",2,IF(I63="V1",1,IF(I63="D5",5,IF(I63="D4",4,IF(I63="D3",3,IF(I63="D2",2,IF(I63="D1",1,IF(I63="D0","0"))))))))))))+(IF(I64="V5",5,IF(I64="V4",4,IF(I64="V3",3,IF(I64="V2",2,IF(I64="V1",1,IF(I64="D5",5,IF(I64="D4",4,IF(I64="D3",3,IF(I64="D2",2,IF(I64="D1",1,IF(I64="D0","0"))))))))))))+(IF(I65="V5",5,IF(I65="V4",4,IF(I65="V3",3,IF(I65="V2",2,IF(I65="V1",1,IF(I65="D5",5,IF(I65="D4",4,IF(I65="D3",3,IF(I65="D2",2,IF(I65="D1",1,IF(I65="D0","0"))))))))))))+(IF(I66="V5",5,IF(I66="V4",4,IF(I66="V3",3,IF(I66="V2",2,IF(I66="V1",1,IF(I66="D5",5,IF(I66="D4",4,IF(I66="D3",3,IF(I66="D2",2,IF(I66="D1",1,IF(I66="D0","0"))))))))))))+(IF(I67="V5",5,IF(I67="V4",4,IF(I67="V3",3,IF(I67="V2",2,IF(I67="V1",1,IF(I67="D5",5,IF(I67="D4",4,IF(I67="D3",3,IF(I67="D2",2,IF(I67="D1",1,IF(I67="D0","0"))))))))))))+(IF(I68="V5",5,IF(I68="V4",4,IF(I68="V3",3,IF(I68="V2",2,IF(I68="V1",1,IF(I68="D5",5,IF(I68="D4",4,IF(I68="D3",3,IF(I68="D2",2,IF(I68="D1",1,IF(I68="D0","0"))))))))))))+(IF(I69="V5",5,IF(I69="V4",4,IF(I69="V3",3,IF(I69="V2",2,IF(I69="V1",1,IF(I69="D5",5,IF(I69="D4",4,IF(I69="D3",3,IF(I69="D2",2,IF(I69="D1",1,IF(I69="D0","0"))))))))))))</f>
        <v>24</v>
      </c>
      <c r="P67" s="635">
        <f t="shared" si="10"/>
        <v>2</v>
      </c>
      <c r="Q67" s="636"/>
      <c r="R67" s="637">
        <f t="shared" si="11"/>
        <v>0.5</v>
      </c>
      <c r="S67" s="638"/>
      <c r="T67" s="639"/>
      <c r="U67" s="639"/>
      <c r="V67" s="635"/>
      <c r="W67" s="640"/>
      <c r="X67" s="640"/>
      <c r="Y67" s="636"/>
    </row>
    <row r="68" spans="1:25" ht="24" customHeight="1">
      <c r="A68" s="280">
        <v>6</v>
      </c>
      <c r="B68" s="445" t="str">
        <f>Pool.alc!J17</f>
        <v>B.SRIVATHSAN</v>
      </c>
      <c r="C68" s="633" t="str">
        <f>Pool.alc!K17</f>
        <v>KAN</v>
      </c>
      <c r="D68" s="634"/>
      <c r="E68" s="575" t="s">
        <v>348</v>
      </c>
      <c r="F68" s="575" t="s">
        <v>348</v>
      </c>
      <c r="G68" s="575" t="s">
        <v>351</v>
      </c>
      <c r="H68" s="575" t="s">
        <v>348</v>
      </c>
      <c r="I68" s="575" t="s">
        <v>345</v>
      </c>
      <c r="J68" s="42"/>
      <c r="K68" s="575" t="s">
        <v>352</v>
      </c>
      <c r="L68" s="199">
        <f t="shared" si="8"/>
        <v>4</v>
      </c>
      <c r="M68" s="291">
        <v>6</v>
      </c>
      <c r="N68" s="291">
        <f t="shared" si="9"/>
        <v>26</v>
      </c>
      <c r="O68" s="291">
        <f>SUM(IF(J63="V5",5,IF(J63="V4",4,IF(J63="V3",3,IF(J63="V2",2,IF(J63="V1",1,IF(J63="D5",5,IF(J63="D4",4,IF(J63="D3",3,IF(J63="D2",2,IF(J63="D1",1,IF(J63="D0","0"))))))))))))+(IF(J64="V5",5,IF(J64="V4",4,IF(J64="V3",3,IF(J64="V2",2,IF(J64="V1",1,IF(J64="D5",5,IF(J64="D4",4,IF(J64="D3",3,IF(J64="D2",2,IF(J64="D1",1,IF(J64="D0","0"))))))))))))+(IF(J65="V5",5,IF(J65="V4",4,IF(J65="V3",3,IF(J65="V2",2,IF(J65="V1",1,IF(J65="D5",5,IF(J65="D4",4,IF(J65="D3",3,IF(J65="D2",2,IF(J65="D1",1,IF(J65="D0","0"))))))))))))+(IF(J66="V5",5,IF(J66="V4",4,IF(J66="V3",3,IF(J66="V2",2,IF(J66="V1",1,IF(J66="D5",5,IF(J66="D4",4,IF(J66="D3",3,IF(J66="D2",2,IF(J66="D1",1,IF(J66="D0","0"))))))))))))+(IF(J67="V5",5,IF(J67="V4",4,IF(J67="V3",3,IF(J67="V2",2,IF(J67="V1",1,IF(J67="D5",5,IF(J67="D4",4,IF(J67="D3",3,IF(J67="D2",2,IF(J67="D1",1,IF(J67="D0","0"))))))))))))+(IF(J68="V5",5,IF(J68="V4",4,IF(J68="V3",3,IF(J68="V2",2,IF(J68="V1",1,IF(J68="D5",5,IF(J68="D4",4,IF(J68="D3",3,IF(J68="D2",2,IF(J68="D1",1,IF(J68="D0","0"))))))))))))+(IF(J69="V5",5,IF(J69="V4",4,IF(J69="V3",3,IF(J69="V2",2,IF(J69="V1",1,IF(J69="D5",5,IF(J69="D4",4,IF(J69="D3",3,IF(J69="D2",2,IF(J69="D1",1,IF(J69="D0","0"))))))))))))</f>
        <v>24</v>
      </c>
      <c r="P68" s="635">
        <f t="shared" si="10"/>
        <v>2</v>
      </c>
      <c r="Q68" s="636"/>
      <c r="R68" s="637">
        <f t="shared" si="11"/>
        <v>0.66666666666666663</v>
      </c>
      <c r="S68" s="638"/>
      <c r="T68" s="639"/>
      <c r="U68" s="639"/>
      <c r="V68" s="635"/>
      <c r="W68" s="640"/>
      <c r="X68" s="640"/>
      <c r="Y68" s="636"/>
    </row>
    <row r="69" spans="1:25" ht="24" customHeight="1">
      <c r="A69" s="280">
        <v>7</v>
      </c>
      <c r="B69" s="445" t="str">
        <f>Pool.alc!J18</f>
        <v>SHANMUGA SANTHOSH</v>
      </c>
      <c r="C69" s="633" t="str">
        <f>Pool.alc!K18</f>
        <v>SLM</v>
      </c>
      <c r="D69" s="634"/>
      <c r="E69" s="575" t="s">
        <v>348</v>
      </c>
      <c r="F69" s="575" t="s">
        <v>345</v>
      </c>
      <c r="G69" s="575" t="s">
        <v>347</v>
      </c>
      <c r="H69" s="575" t="s">
        <v>348</v>
      </c>
      <c r="I69" s="575" t="s">
        <v>351</v>
      </c>
      <c r="J69" s="575" t="s">
        <v>345</v>
      </c>
      <c r="K69" s="42"/>
      <c r="L69" s="199">
        <f t="shared" si="8"/>
        <v>2</v>
      </c>
      <c r="M69" s="291">
        <v>6</v>
      </c>
      <c r="N69" s="291">
        <f t="shared" si="9"/>
        <v>22</v>
      </c>
      <c r="O69" s="291">
        <f>SUM(IF(K63="V5",5,IF(K63="V4",4,IF(K63="V3",3,IF(K63="V2",2,IF(K63="V1",1,IF(K63="D5",5,IF(K63="D4",4,IF(K63="D3",3,IF(K63="D2",2,IF(K63="D1",1,IF(K63="D0","0"))))))))))))+(IF(K64="V5",5,IF(K64="V4",4,IF(K64="V3",3,IF(K64="V2",2,IF(K64="V1",1,IF(K64="D5",5,IF(K64="D4",4,IF(K64="D3",3,IF(K64="D2",2,IF(K64="D1",1,IF(K64="D0","0"))))))))))))+(IF(K65="V5",5,IF(K65="V4",4,IF(K65="V3",3,IF(K65="V2",2,IF(K65="V1",1,IF(K65="D5",5,IF(K65="D4",4,IF(K65="D3",3,IF(K65="D2",2,IF(K65="D1",1,IF(K65="D0","0"))))))))))))+(IF(K66="V5",5,IF(K66="V4",4,IF(K66="V3",3,IF(K66="V2",2,IF(K66="V1",1,IF(K66="D5",5,IF(K66="D4",4,IF(K66="D3",3,IF(K66="D2",2,IF(K66="D1",1,IF(K66="D0","0"))))))))))))+(IF(K67="V5",5,IF(K67="V4",4,IF(K67="V3",3,IF(K67="V2",2,IF(K67="V1",1,IF(K67="D5",5,IF(K67="D4",4,IF(K67="D3",3,IF(K67="D2",2,IF(K67="D1",1,IF(K67="D0","0"))))))))))))+(IF(K68="V5",5,IF(K68="V4",4,IF(K68="V3",3,IF(K68="V2",2,IF(K68="V1",1,IF(K68="D5",5,IF(K68="D4",4,IF(K68="D3",3,IF(K68="D2",2,IF(K68="D1",1,IF(K68="D0","0"))))))))))))+(IF(K69="V5",5,IF(K69="V4",4,IF(K69="V3",3,IF(K69="V2",2,IF(K69="V1",1,IF(K69="D5",5,IF(K69="D4",4,IF(K69="D3",3,IF(K69="D2",2,IF(K69="D1",1,IF(K69="D0","0"))))))))))))</f>
        <v>27</v>
      </c>
      <c r="P69" s="635">
        <f t="shared" si="10"/>
        <v>-5</v>
      </c>
      <c r="Q69" s="636"/>
      <c r="R69" s="637">
        <f t="shared" si="11"/>
        <v>0.33333333333333331</v>
      </c>
      <c r="S69" s="638"/>
      <c r="T69" s="635"/>
      <c r="U69" s="636"/>
      <c r="V69" s="635"/>
      <c r="W69" s="640"/>
      <c r="X69" s="640"/>
      <c r="Y69" s="636"/>
    </row>
    <row r="70" spans="1:25" ht="24" customHeight="1">
      <c r="A70" s="81"/>
      <c r="B70" s="82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66"/>
      <c r="S70" s="66"/>
      <c r="T70" s="81"/>
      <c r="U70" s="81"/>
      <c r="V70" s="81"/>
      <c r="W70" s="81"/>
      <c r="X70" s="81"/>
      <c r="Y70" s="81"/>
    </row>
    <row r="71" spans="1:25" ht="24" customHeight="1"/>
    <row r="72" spans="1:25" ht="24" customHeight="1">
      <c r="E72" s="82"/>
      <c r="F72" s="82"/>
      <c r="G72" s="82"/>
    </row>
    <row r="73" spans="1:25" s="65" customFormat="1" ht="24" customHeight="1"/>
    <row r="74" spans="1:25" s="65" customFormat="1" ht="24" customHeight="1"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25" s="65" customFormat="1" ht="24" customHeight="1">
      <c r="C75" s="222" t="s">
        <v>8</v>
      </c>
      <c r="D75" s="279"/>
      <c r="E75" s="279"/>
      <c r="F75" s="222"/>
      <c r="G75" s="223"/>
      <c r="H75" s="223"/>
      <c r="I75" s="223"/>
      <c r="J75" s="223"/>
      <c r="K75" s="223"/>
      <c r="L75" s="224"/>
      <c r="M75" s="225"/>
      <c r="N75" s="222" t="s">
        <v>49</v>
      </c>
      <c r="O75" s="279"/>
      <c r="P75" s="279"/>
      <c r="Q75" s="285"/>
      <c r="R75" s="282"/>
      <c r="S75" s="286"/>
      <c r="T75" s="286"/>
      <c r="U75" s="286"/>
      <c r="V75" s="286"/>
      <c r="W75" s="287"/>
    </row>
    <row r="76" spans="1:25" ht="24" customHeight="1">
      <c r="C76" s="641" t="s">
        <v>45</v>
      </c>
      <c r="D76" s="642"/>
      <c r="E76" s="643"/>
      <c r="F76" s="641"/>
      <c r="G76" s="642"/>
      <c r="H76" s="642"/>
      <c r="I76" s="642"/>
      <c r="J76" s="642"/>
      <c r="K76" s="642"/>
      <c r="L76" s="643"/>
      <c r="M76" s="225"/>
      <c r="N76" s="641" t="s">
        <v>45</v>
      </c>
      <c r="O76" s="642"/>
      <c r="P76" s="643"/>
      <c r="Q76" s="647"/>
      <c r="R76" s="648"/>
      <c r="S76" s="648"/>
      <c r="T76" s="648"/>
      <c r="U76" s="648"/>
      <c r="V76" s="648"/>
      <c r="W76" s="649"/>
    </row>
    <row r="77" spans="1:25" ht="24" customHeight="1">
      <c r="C77" s="644"/>
      <c r="D77" s="645"/>
      <c r="E77" s="646"/>
      <c r="F77" s="644"/>
      <c r="G77" s="645"/>
      <c r="H77" s="645"/>
      <c r="I77" s="645"/>
      <c r="J77" s="645"/>
      <c r="K77" s="645"/>
      <c r="L77" s="646"/>
      <c r="M77" s="225"/>
      <c r="N77" s="644"/>
      <c r="O77" s="645"/>
      <c r="P77" s="646"/>
      <c r="Q77" s="650"/>
      <c r="R77" s="651"/>
      <c r="S77" s="651"/>
      <c r="T77" s="651"/>
      <c r="U77" s="651"/>
      <c r="V77" s="651"/>
      <c r="W77" s="652"/>
    </row>
    <row r="78" spans="1:25" ht="24" customHeight="1">
      <c r="L78" s="82"/>
      <c r="M78" s="81"/>
      <c r="N78" s="81"/>
      <c r="O78" s="81"/>
      <c r="P78" s="81"/>
      <c r="Q78" s="81"/>
      <c r="R78" s="81"/>
      <c r="S78" s="82"/>
      <c r="T78" s="81"/>
      <c r="U78" s="82"/>
      <c r="V78" s="82"/>
      <c r="W78" s="82"/>
    </row>
    <row r="79" spans="1:25" s="81" customFormat="1" ht="24" customHeight="1">
      <c r="A79" s="653"/>
      <c r="B79" s="653"/>
      <c r="C79" s="653"/>
      <c r="D79" s="653"/>
      <c r="E79" s="653"/>
      <c r="F79" s="653"/>
      <c r="G79" s="653"/>
      <c r="H79" s="653"/>
      <c r="I79" s="653"/>
      <c r="J79" s="653"/>
      <c r="K79" s="653"/>
      <c r="L79" s="653"/>
      <c r="M79" s="653"/>
      <c r="N79" s="653"/>
      <c r="O79" s="653"/>
      <c r="P79" s="653"/>
      <c r="Q79" s="653"/>
      <c r="R79" s="653"/>
      <c r="S79" s="653"/>
      <c r="T79" s="653"/>
      <c r="U79" s="653"/>
      <c r="V79" s="653"/>
      <c r="W79" s="653"/>
      <c r="X79" s="653"/>
      <c r="Y79" s="653"/>
    </row>
    <row r="80" spans="1:25" s="81" customFormat="1" ht="24" customHeight="1">
      <c r="A80" s="654"/>
      <c r="B80" s="654"/>
      <c r="C80" s="654"/>
      <c r="D80" s="654"/>
      <c r="E80" s="654"/>
      <c r="F80" s="654"/>
      <c r="G80" s="654"/>
      <c r="H80" s="654"/>
      <c r="I80" s="654"/>
      <c r="J80" s="654"/>
      <c r="K80" s="654"/>
      <c r="L80" s="654"/>
      <c r="M80" s="654"/>
      <c r="N80" s="654"/>
      <c r="O80" s="654"/>
      <c r="P80" s="654"/>
      <c r="Q80" s="654"/>
      <c r="R80" s="654"/>
      <c r="S80" s="654"/>
      <c r="T80" s="654"/>
      <c r="U80" s="654"/>
      <c r="V80" s="654"/>
      <c r="W80" s="654"/>
      <c r="X80" s="654"/>
      <c r="Y80" s="654"/>
    </row>
    <row r="81" spans="1:25" s="81" customFormat="1" ht="24" customHeight="1">
      <c r="A81" s="654"/>
      <c r="B81" s="654"/>
      <c r="C81" s="654"/>
      <c r="D81" s="654"/>
      <c r="E81" s="654"/>
      <c r="F81" s="654"/>
      <c r="G81" s="654"/>
      <c r="H81" s="654"/>
      <c r="I81" s="654"/>
      <c r="J81" s="654"/>
      <c r="K81" s="654"/>
      <c r="L81" s="654"/>
      <c r="M81" s="654"/>
      <c r="N81" s="654"/>
      <c r="O81" s="654"/>
      <c r="P81" s="654"/>
      <c r="Q81" s="654"/>
      <c r="R81" s="654"/>
      <c r="S81" s="654"/>
      <c r="T81" s="654"/>
      <c r="U81" s="654"/>
      <c r="V81" s="654"/>
      <c r="W81" s="654"/>
      <c r="X81" s="654"/>
      <c r="Y81" s="654"/>
    </row>
    <row r="82" spans="1:25" s="81" customFormat="1" ht="24" customHeight="1">
      <c r="A82" s="654"/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</row>
    <row r="83" spans="1:25" s="243" customFormat="1" ht="24" customHeight="1" thickBot="1">
      <c r="A83" s="245"/>
      <c r="B83" s="245"/>
      <c r="C83" s="245"/>
      <c r="D83" s="245"/>
      <c r="E83" s="245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</row>
    <row r="84" spans="1:25" ht="24" customHeight="1" thickTop="1"/>
    <row r="85" spans="1:25" ht="24" customHeight="1">
      <c r="A85" s="655" t="s">
        <v>39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</row>
    <row r="86" spans="1:25" ht="24" customHeight="1"/>
    <row r="87" spans="1:25" ht="24" customHeight="1">
      <c r="A87" s="34" t="s">
        <v>23</v>
      </c>
      <c r="B87" s="35" t="str">
        <f>B61</f>
        <v>MEN'S EPEE</v>
      </c>
      <c r="C87" s="37" t="s">
        <v>24</v>
      </c>
      <c r="D87" s="38"/>
      <c r="E87" s="35" t="s">
        <v>67</v>
      </c>
      <c r="F87" s="35"/>
      <c r="G87" s="282"/>
      <c r="H87" s="281"/>
      <c r="I87" s="37" t="s">
        <v>10</v>
      </c>
      <c r="J87" s="38"/>
      <c r="K87" s="38"/>
      <c r="L87" s="38"/>
      <c r="M87" s="281"/>
      <c r="N87" s="37" t="s">
        <v>25</v>
      </c>
      <c r="O87" s="38"/>
      <c r="P87" s="656"/>
      <c r="Q87" s="656"/>
      <c r="R87" s="656"/>
      <c r="S87" s="36"/>
      <c r="T87" s="34" t="s">
        <v>12</v>
      </c>
      <c r="U87" s="282"/>
      <c r="V87" s="661" t="str">
        <f>V61</f>
        <v>30.11.19</v>
      </c>
      <c r="W87" s="661"/>
      <c r="X87" s="661"/>
      <c r="Y87" s="662"/>
    </row>
    <row r="88" spans="1:25" ht="24" customHeight="1">
      <c r="A88" s="284" t="s">
        <v>26</v>
      </c>
      <c r="B88" s="283" t="s">
        <v>3</v>
      </c>
      <c r="C88" s="657" t="s">
        <v>109</v>
      </c>
      <c r="D88" s="658"/>
      <c r="E88" s="284">
        <v>1</v>
      </c>
      <c r="F88" s="284">
        <v>2</v>
      </c>
      <c r="G88" s="284">
        <v>3</v>
      </c>
      <c r="H88" s="284">
        <v>4</v>
      </c>
      <c r="I88" s="284">
        <v>5</v>
      </c>
      <c r="J88" s="284">
        <v>6</v>
      </c>
      <c r="K88" s="284">
        <v>7</v>
      </c>
      <c r="L88" s="284" t="s">
        <v>21</v>
      </c>
      <c r="M88" s="284" t="s">
        <v>27</v>
      </c>
      <c r="N88" s="284" t="s">
        <v>20</v>
      </c>
      <c r="O88" s="284" t="s">
        <v>28</v>
      </c>
      <c r="P88" s="659" t="s">
        <v>19</v>
      </c>
      <c r="Q88" s="659"/>
      <c r="R88" s="657" t="s">
        <v>17</v>
      </c>
      <c r="S88" s="658"/>
      <c r="T88" s="659" t="s">
        <v>29</v>
      </c>
      <c r="U88" s="659"/>
      <c r="V88" s="657" t="s">
        <v>45</v>
      </c>
      <c r="W88" s="660"/>
      <c r="X88" s="660"/>
      <c r="Y88" s="658"/>
    </row>
    <row r="89" spans="1:25" ht="24" customHeight="1">
      <c r="A89" s="280">
        <v>1</v>
      </c>
      <c r="B89" s="445" t="str">
        <f>Pool.alc!B22</f>
        <v>R.V.JEGAN</v>
      </c>
      <c r="C89" s="635" t="str">
        <f>Pool.alc!C22</f>
        <v>KK</v>
      </c>
      <c r="D89" s="636"/>
      <c r="E89" s="42"/>
      <c r="F89" s="575" t="s">
        <v>348</v>
      </c>
      <c r="G89" s="575" t="s">
        <v>348</v>
      </c>
      <c r="H89" s="575" t="s">
        <v>345</v>
      </c>
      <c r="I89" s="575" t="s">
        <v>348</v>
      </c>
      <c r="J89" s="575" t="s">
        <v>348</v>
      </c>
      <c r="K89" s="291"/>
      <c r="L89" s="199">
        <f>SUM(COUNTIF(E89:K89, "V5")+COUNTIF(E89:K89, "V4")+COUNTIF(E89:K89, "V3")+COUNTIF(E89:K89, "V2")+COUNTIF(E89:K89, "V1")+COUNTIF(E89:K89, "V0"))</f>
        <v>4</v>
      </c>
      <c r="M89" s="291">
        <v>5</v>
      </c>
      <c r="N89" s="291">
        <f>SUM(IF(E89="V5",5,IF(E89="V4",4,IF(E89="V3",3,IF(E89="V2",2,IF(E89="V1",1,IF(E89="D5",5,IF(E89="D4",4,IF(E89="D3",3,IF(E89="D2",2,IF(E89="D1",1,IF(E89="D0","0"))))))))))))+IF(F89="V5",5,IF(F89="V4",4,IF(F89="V3",3,IF(F89="V2",2,IF(F89="V1",1,IF(F89="D5",5,IF(F89="D4",4,IF(F89="D3",3,IF(F89="D2",2,IF(F89="D1",1,IF(F89="D0","0")))))))))))+IF(G89="V5",5,IF(G89="V4",4,IF(G89="V3",3,IF(G89="V2",2,IF(G89="V1",1,IF(G89="D5",5,IF(G89="D4",4,IF(G89="D3",3,IF(G89="D2",2,IF(G89="D1",1,IF(G89="D0","0")))))))))))+IF(H89="V5",5,IF(H89="V4",4,IF(H89="V3",3,IF(H89="V2",2,IF(H89="V1",1,IF(H89="D5",5,IF(H89="D4",4,IF(H89="D3",3,IF(H89="D2",2,IF(H89="D1",1,IF(H89="D0","0")))))))))))+IF(I89="V5",5,IF(I89="V4",4,IF(I89="V3",3,IF(I89="V2",2,IF(I89="V1",1,IF(I89="D5",5,IF(I89="D4",4,IF(I89="D3",3,IF(I89="D2",2,IF(I89="D1",1,IF(I89="D0","0")))))))))))+IF(J89="V5",5,IF(J89="V4",4,IF(J89="V3",3,IF(J89="V2",2,IF(J89="V1",1,IF(J89="D5",5,IF(J89="D4",4,IF(J89="D3",3,IF(J89="D2",2,IF(J89="D1",1,IF(J89="D0","0")))))))))))+IF(K89="V5",5,IF(K89="V4",4,IF(K89="V3",3,IF(K89="V2",2,IF(K89="V1",1,IF(K89="D5",5,IF(K89="D4",4,IF(K89="D3",3,IF(K89="D2",2,IF(K89="D1",1,IF(K89="D0","0")))))))))))</f>
        <v>24</v>
      </c>
      <c r="O89" s="291">
        <f>SUM(IF(E89="V5",5,IF(E89="V4",4,IF(E89="V3",3,IF(E89="V2",2,IF(E89="V1",1,IF(E89="D5",5,IF(E89="D4",4,IF(E89="D3",3,IF(E89="D2",2,IF(E89="D1",1,IF(E89="D0","0"))))))))))))+(IF(E90="V5",5,IF(E90="V4",4,IF(E90="V3",3,IF(E90="V2",2,IF(E90="V1",1,IF(E90="D5",5,IF(E90="D4",4,IF(E90="D3",3,IF(E90="D2",2,IF(E90="D1",1,IF(E90="D0","0"))))))))))))+(IF(E91="V5",5,IF(E91="V4",4,IF(E91="V3",3,IF(E91="V2",2,IF(E91="V1",1,IF(E91="D5",5,IF(E91="D4",4,IF(E91="D3",3,IF(E91="D2",2,IF(E91="D1",1,IF(E91="D0","0"))))))))))))+(IF(E92="V5",5,IF(E92="V4",4,IF(E92="V3",3,IF(E92="V2",2,IF(E92="V1",1,IF(E92="D5",5,IF(E92="D4",4,IF(E92="D3",3,IF(E92="D2",2,IF(E92="D1",1,IF(E92="D0","0"))))))))))))+(IF(E93="V5",5,IF(E93="V4",4,IF(E93="V3",3,IF(E93="V2",2,IF(E93="V1",1,IF(E93="D5",5,IF(E93="D4",4,IF(E93="D3",3,IF(E93="D2",2,IF(E93="D1",1,IF(E93="D0","0"))))))))))))+(IF(E94="V5",5,IF(E94="V4",4,IF(E94="V3",3,IF(E94="V2",2,IF(E94="V1",1,IF(E94="D5",5,IF(E94="D4",4,IF(E94="D3",3,IF(E94="D2",2,IF(E94="D1",1,IF(E94="D0","0"))))))))))))+(IF(E95="V5",5,IF(E95="V4",4,IF(E95="V3",3,IF(E95="V2",2,IF(E95="V1",1,IF(E95="D5",5,IF(E95="D4",4,IF(E95="D3",3,IF(E95="D2",2,IF(E95="D1",1,IF(E95="D0","0"))))))))))))</f>
        <v>14</v>
      </c>
      <c r="P89" s="635">
        <f>SUM(N89-O89)</f>
        <v>10</v>
      </c>
      <c r="Q89" s="636"/>
      <c r="R89" s="637">
        <f>L89/M89</f>
        <v>0.8</v>
      </c>
      <c r="S89" s="638"/>
      <c r="T89" s="639"/>
      <c r="U89" s="639"/>
      <c r="V89" s="635"/>
      <c r="W89" s="640"/>
      <c r="X89" s="640"/>
      <c r="Y89" s="636"/>
    </row>
    <row r="90" spans="1:25" ht="24" customHeight="1">
      <c r="A90" s="280">
        <v>2</v>
      </c>
      <c r="B90" s="445" t="str">
        <f>Pool.alc!B23</f>
        <v>P S KARTHICK</v>
      </c>
      <c r="C90" s="635" t="str">
        <f>Pool.alc!C23</f>
        <v>ERD</v>
      </c>
      <c r="D90" s="636"/>
      <c r="E90" s="575" t="s">
        <v>345</v>
      </c>
      <c r="F90" s="42"/>
      <c r="G90" s="575" t="s">
        <v>348</v>
      </c>
      <c r="H90" s="575" t="s">
        <v>347</v>
      </c>
      <c r="I90" s="575" t="s">
        <v>345</v>
      </c>
      <c r="J90" s="575" t="s">
        <v>348</v>
      </c>
      <c r="K90" s="291"/>
      <c r="L90" s="199">
        <f t="shared" ref="L90:L95" si="12">SUM(COUNTIF(E90:K90, "V5")+COUNTIF(E90:K90, "V4")+COUNTIF(E90:K90, "V3")+COUNTIF(E90:K90, "V2")+COUNTIF(E90:K90, "V1")+COUNTIF(E90:K90, "V0"))</f>
        <v>2</v>
      </c>
      <c r="M90" s="291">
        <v>5</v>
      </c>
      <c r="N90" s="291">
        <f t="shared" ref="N90:N95" si="13">SUM(IF(E90="V5",5,IF(E90="V4",4,IF(E90="V3",3,IF(E90="V2",2,IF(E90="V1",1,IF(E90="D5",5,IF(E90="D4",4,IF(E90="D3",3,IF(E90="D2",2,IF(E90="D1",1,IF(E90="D0","0"))))))))))))+IF(F90="V5",5,IF(F90="V4",4,IF(F90="V3",3,IF(F90="V2",2,IF(F90="V1",1,IF(F90="D5",5,IF(F90="D4",4,IF(F90="D3",3,IF(F90="D2",2,IF(F90="D1",1,IF(F90="D0","0")))))))))))+IF(G90="V5",5,IF(G90="V4",4,IF(G90="V3",3,IF(G90="V2",2,IF(G90="V1",1,IF(G90="D5",5,IF(G90="D4",4,IF(G90="D3",3,IF(G90="D2",2,IF(G90="D1",1,IF(G90="D0","0")))))))))))+IF(H90="V5",5,IF(H90="V4",4,IF(H90="V3",3,IF(H90="V2",2,IF(H90="V1",1,IF(H90="D5",5,IF(H90="D4",4,IF(H90="D3",3,IF(H90="D2",2,IF(H90="D1",1,IF(H90="D0","0")))))))))))+IF(I90="V5",5,IF(I90="V4",4,IF(I90="V3",3,IF(I90="V2",2,IF(I90="V1",1,IF(I90="D5",5,IF(I90="D4",4,IF(I90="D3",3,IF(I90="D2",2,IF(I90="D1",1,IF(I90="D0","0")))))))))))+IF(J90="V5",5,IF(J90="V4",4,IF(J90="V3",3,IF(J90="V2",2,IF(J90="V1",1,IF(J90="D5",5,IF(J90="D4",4,IF(J90="D3",3,IF(J90="D2",2,IF(J90="D1",1,IF(J90="D0","0")))))))))))+IF(K90="V5",5,IF(K90="V4",4,IF(K90="V3",3,IF(K90="V2",2,IF(K90="V1",1,IF(K90="D5",5,IF(K90="D4",4,IF(K90="D3",3,IF(K90="D2",2,IF(K90="D1",1,IF(K90="D0","0")))))))))))</f>
        <v>19</v>
      </c>
      <c r="O90" s="291">
        <f>SUM(IF(F89="V5",5,IF(F89="V4",4,IF(F89="V3",3,IF(F89="V2",2,IF(F89="V1",1,IF(F89="D5",5,IF(F89="D4",4,IF(F89="D3",3,IF(F89="D2",2,IF(F89="D1",1,IF(F89="D0","0"))))))))))))+(IF(F90="V5",5,IF(F90="V4",4,IF(F90="V3",3,IF(F90="V2",2,IF(F90="V1",1,IF(F90="D5",5,IF(F90="D4",4,IF(F90="D3",3,IF(F90="D2",2,IF(F90="D1",1,IF(F90="D0","0"))))))))))))+(IF(F91="V5",5,IF(F91="V4",4,IF(F91="V3",3,IF(F91="V2",2,IF(F91="V1",1,IF(F91="D5",5,IF(F91="D4",4,IF(F91="D3",3,IF(F91="D2",2,IF(F91="D1",1,IF(F91="D0","0"))))))))))))+(IF(F92="V5",5,IF(F92="V4",4,IF(F92="V3",3,IF(F92="V2",2,IF(F92="V1",1,IF(F92="D5",5,IF(F92="D4",4,IF(F92="D3",3,IF(F92="D2",2,IF(F92="D1",1,IF(F92="D0","0"))))))))))))+(IF(F93="V5",5,IF(F93="V4",4,IF(F93="V3",3,IF(F93="V2",2,IF(F93="V1",1,IF(F93="D5",5,IF(F93="D4",4,IF(F93="D3",3,IF(F93="D2",2,IF(F93="D1",1,IF(F93="D0","0"))))))))))))+(IF(F94="V5",5,IF(F94="V4",4,IF(F94="V3",3,IF(F94="V2",2,IF(F94="V1",1,IF(F94="D5",5,IF(F94="D4",4,IF(F94="D3",3,IF(F94="D2",2,IF(F94="D1",1,IF(F94="D0","0"))))))))))))+(IF(F95="V5",5,IF(F95="V4",4,IF(F95="V3",3,IF(F95="V2",2,IF(F95="V1",1,IF(F95="D5",5,IF(F95="D4",4,IF(F95="D3",3,IF(F95="D2",2,IF(F95="D1",1,IF(F95="D0","0"))))))))))))</f>
        <v>20</v>
      </c>
      <c r="P90" s="635">
        <f t="shared" ref="P90:P95" si="14">SUM(N90-O90)</f>
        <v>-1</v>
      </c>
      <c r="Q90" s="636"/>
      <c r="R90" s="637">
        <f t="shared" ref="R90:R95" si="15">L90/M90</f>
        <v>0.4</v>
      </c>
      <c r="S90" s="638"/>
      <c r="T90" s="639"/>
      <c r="U90" s="639"/>
      <c r="V90" s="635"/>
      <c r="W90" s="640"/>
      <c r="X90" s="640"/>
      <c r="Y90" s="636"/>
    </row>
    <row r="91" spans="1:25" ht="24" customHeight="1">
      <c r="A91" s="280">
        <v>3</v>
      </c>
      <c r="B91" s="445" t="str">
        <f>Pool.alc!B24</f>
        <v>BARATHRAJ</v>
      </c>
      <c r="C91" s="635" t="str">
        <f>Pool.alc!C24</f>
        <v>TRI</v>
      </c>
      <c r="D91" s="636"/>
      <c r="E91" s="575" t="s">
        <v>347</v>
      </c>
      <c r="F91" s="575" t="s">
        <v>347</v>
      </c>
      <c r="G91" s="42"/>
      <c r="H91" s="575" t="s">
        <v>349</v>
      </c>
      <c r="I91" s="575" t="s">
        <v>347</v>
      </c>
      <c r="J91" s="575" t="s">
        <v>348</v>
      </c>
      <c r="K91" s="291"/>
      <c r="L91" s="199">
        <f t="shared" si="12"/>
        <v>1</v>
      </c>
      <c r="M91" s="291">
        <v>5</v>
      </c>
      <c r="N91" s="291">
        <f t="shared" si="13"/>
        <v>10</v>
      </c>
      <c r="O91" s="291">
        <f>SUM(IF(G89="V5",5,IF(G89="V4",4,IF(G89="V3",3,IF(G89="V2",2,IF(G89="V1",1,IF(G89="D5",5,IF(G89="D4",4,IF(G89="D3",3,IF(G89="D2",2,IF(G89="D1",1,IF(G89="D0","0"))))))))))))+(IF(G90="V5",5,IF(G90="V4",4,IF(G90="V3",3,IF(G90="V2",2,IF(G90="V1",1,IF(G90="D5",5,IF(G90="D4",4,IF(G90="D3",3,IF(G90="D2",2,IF(G90="D1",1,IF(G90="D0","0"))))))))))))+(IF(G91="V5",5,IF(G91="V4",4,IF(G91="V3",3,IF(G91="V2",2,IF(G91="V1",1,IF(G91="D5",5,IF(G91="D4",4,IF(G91="D3",3,IF(G91="D2",2,IF(G91="D1",1,IF(G91="D0","0"))))))))))))+(IF(G92="V5",5,IF(G92="V4",4,IF(G92="V3",3,IF(G92="V2",2,IF(G92="V1",1,IF(G92="D5",5,IF(G92="D4",4,IF(G92="D3",3,IF(G92="D2",2,IF(G92="D1",1,IF(G92="D0","0"))))))))))))+(IF(G93="V5",5,IF(G93="V4",4,IF(G93="V3",3,IF(G93="V2",2,IF(G93="V1",1,IF(G93="D5",5,IF(G93="D4",4,IF(G93="D3",3,IF(G93="D2",2,IF(G93="D1",1,IF(G93="D0","0"))))))))))))+(IF(G94="V5",5,IF(G94="V4",4,IF(G94="V3",3,IF(G94="V2",2,IF(G94="V1",1,IF(G94="D5",5,IF(G94="D4",4,IF(G94="D3",3,IF(G94="D2",2,IF(G94="D1",1,IF(G94="D0","0"))))))))))))+(IF(G95="V5",5,IF(G95="V4",4,IF(G95="V3",3,IF(G95="V2",2,IF(G95="V1",1,IF(G95="D5",5,IF(G95="D4",4,IF(G95="D3",3,IF(G95="D2",2,IF(G95="D1",1,IF(G95="D0","0"))))))))))))</f>
        <v>21</v>
      </c>
      <c r="P91" s="635">
        <f t="shared" si="14"/>
        <v>-11</v>
      </c>
      <c r="Q91" s="636"/>
      <c r="R91" s="637">
        <f t="shared" si="15"/>
        <v>0.2</v>
      </c>
      <c r="S91" s="638"/>
      <c r="T91" s="639"/>
      <c r="U91" s="639"/>
      <c r="V91" s="635"/>
      <c r="W91" s="640"/>
      <c r="X91" s="640"/>
      <c r="Y91" s="636"/>
    </row>
    <row r="92" spans="1:25" ht="24" customHeight="1">
      <c r="A92" s="280">
        <v>4</v>
      </c>
      <c r="B92" s="445" t="str">
        <f>Pool.alc!B25</f>
        <v>R. SHANKAR NARAYANAN</v>
      </c>
      <c r="C92" s="635" t="str">
        <f>Pool.alc!C25</f>
        <v>CHE</v>
      </c>
      <c r="D92" s="636"/>
      <c r="E92" s="575" t="s">
        <v>348</v>
      </c>
      <c r="F92" s="575" t="s">
        <v>348</v>
      </c>
      <c r="G92" s="575" t="s">
        <v>348</v>
      </c>
      <c r="H92" s="42"/>
      <c r="I92" s="575" t="s">
        <v>348</v>
      </c>
      <c r="J92" s="575" t="s">
        <v>348</v>
      </c>
      <c r="K92" s="291"/>
      <c r="L92" s="199">
        <f t="shared" si="12"/>
        <v>5</v>
      </c>
      <c r="M92" s="291">
        <v>5</v>
      </c>
      <c r="N92" s="291">
        <f t="shared" si="13"/>
        <v>25</v>
      </c>
      <c r="O92" s="291">
        <f>SUM(IF(H89="V5",5,IF(H89="V4",4,IF(H89="V3",3,IF(H89="V2",2,IF(H89="V1",1,IF(H89="D5",5,IF(H89="D4",4,IF(H89="D3",3,IF(H89="D2",2,IF(H89="D1",1,IF(H89="D0","0"))))))))))))+(IF(H90="V5",5,IF(H90="V4",4,IF(H90="V3",3,IF(H90="V2",2,IF(H90="V1",1,IF(H90="D5",5,IF(H90="D4",4,IF(H90="D3",3,IF(H90="D2",2,IF(H90="D1",1,IF(H90="D0","0"))))))))))))+(IF(H91="V5",5,IF(H91="V4",4,IF(H91="V3",3,IF(H91="V2",2,IF(H91="V1",1,IF(H91="D5",5,IF(H91="D4",4,IF(H91="D3",3,IF(H91="D2",2,IF(H91="D1",1,IF(H91="D0","0"))))))))))))+(IF(H92="V5",5,IF(H92="V4",4,IF(H92="V3",3,IF(H92="V2",2,IF(H92="V1",1,IF(H92="D5",5,IF(H92="D4",4,IF(H92="D3",3,IF(H92="D2",2,IF(H92="D1",1,IF(H92="D0","0"))))))))))))+(IF(H93="V5",5,IF(H93="V4",4,IF(H93="V3",3,IF(H93="V2",2,IF(H93="V1",1,IF(H93="D5",5,IF(H93="D4",4,IF(H93="D3",3,IF(H93="D2",2,IF(H93="D1",1,IF(H93="D0","0"))))))))))))+(IF(H94="V5",5,IF(H94="V4",4,IF(H94="V3",3,IF(H94="V2",2,IF(H94="V1",1,IF(H94="D5",5,IF(H94="D4",4,IF(H94="D3",3,IF(H94="D2",2,IF(H94="D1",1,IF(H94="D0","0"))))))))))))+(IF(H95="V5",5,IF(H95="V4",4,IF(H95="V3",3,IF(H95="V2",2,IF(H95="V1",1,IF(H95="D5",5,IF(H95="D4",4,IF(H95="D3",3,IF(H95="D2",2,IF(H95="D1",1,IF(H95="D0","0"))))))))))))</f>
        <v>8</v>
      </c>
      <c r="P92" s="635">
        <f t="shared" si="14"/>
        <v>17</v>
      </c>
      <c r="Q92" s="636"/>
      <c r="R92" s="637">
        <f t="shared" si="15"/>
        <v>1</v>
      </c>
      <c r="S92" s="638"/>
      <c r="T92" s="639"/>
      <c r="U92" s="639"/>
      <c r="V92" s="635"/>
      <c r="W92" s="640"/>
      <c r="X92" s="640"/>
      <c r="Y92" s="636"/>
    </row>
    <row r="93" spans="1:25" ht="24" customHeight="1">
      <c r="A93" s="280">
        <v>5</v>
      </c>
      <c r="B93" s="445" t="str">
        <f>Pool.alc!B26</f>
        <v>S.SABARI ILANCHELIAN</v>
      </c>
      <c r="C93" s="669" t="str">
        <f>Pool.alc!C26</f>
        <v>NKL</v>
      </c>
      <c r="D93" s="670"/>
      <c r="E93" s="575" t="s">
        <v>345</v>
      </c>
      <c r="F93" s="575" t="s">
        <v>348</v>
      </c>
      <c r="G93" s="575" t="s">
        <v>348</v>
      </c>
      <c r="H93" s="575" t="s">
        <v>347</v>
      </c>
      <c r="I93" s="42"/>
      <c r="J93" s="575" t="s">
        <v>348</v>
      </c>
      <c r="K93" s="291"/>
      <c r="L93" s="199">
        <f t="shared" si="12"/>
        <v>3</v>
      </c>
      <c r="M93" s="291">
        <v>5</v>
      </c>
      <c r="N93" s="291">
        <f t="shared" si="13"/>
        <v>20</v>
      </c>
      <c r="O93" s="291">
        <f>SUM(IF(I89="V5",5,IF(I89="V4",4,IF(I89="V3",3,IF(I89="V2",2,IF(I89="V1",1,IF(I89="D5",5,IF(I89="D4",4,IF(I89="D3",3,IF(I89="D2",2,IF(I89="D1",1,IF(I89="D0","0"))))))))))))+(IF(I90="V5",5,IF(I90="V4",4,IF(I90="V3",3,IF(I90="V2",2,IF(I90="V1",1,IF(I90="D5",5,IF(I90="D4",4,IF(I90="D3",3,IF(I90="D2",2,IF(I90="D1",1,IF(I90="D0","0"))))))))))))+(IF(I91="V5",5,IF(I91="V4",4,IF(I91="V3",3,IF(I91="V2",2,IF(I91="V1",1,IF(I91="D5",5,IF(I91="D4",4,IF(I91="D3",3,IF(I91="D2",2,IF(I91="D1",1,IF(I91="D0","0"))))))))))))+(IF(I92="V5",5,IF(I92="V4",4,IF(I92="V3",3,IF(I92="V2",2,IF(I92="V1",1,IF(I92="D5",5,IF(I92="D4",4,IF(I92="D3",3,IF(I92="D2",2,IF(I92="D1",1,IF(I92="D0","0"))))))))))))+(IF(I93="V5",5,IF(I93="V4",4,IF(I93="V3",3,IF(I93="V2",2,IF(I93="V1",1,IF(I93="D5",5,IF(I93="D4",4,IF(I93="D3",3,IF(I93="D2",2,IF(I93="D1",1,IF(I93="D0","0"))))))))))))+(IF(I94="V5",5,IF(I94="V4",4,IF(I94="V3",3,IF(I94="V2",2,IF(I94="V1",1,IF(I94="D5",5,IF(I94="D4",4,IF(I94="D3",3,IF(I94="D2",2,IF(I94="D1",1,IF(I94="D0","0"))))))))))))+(IF(I95="V5",5,IF(I95="V4",4,IF(I95="V3",3,IF(I95="V2",2,IF(I95="V1",1,IF(I95="D5",5,IF(I95="D4",4,IF(I95="D3",3,IF(I95="D2",2,IF(I95="D1",1,IF(I95="D0","0"))))))))))))</f>
        <v>18</v>
      </c>
      <c r="P93" s="635">
        <f t="shared" si="14"/>
        <v>2</v>
      </c>
      <c r="Q93" s="636"/>
      <c r="R93" s="637">
        <f t="shared" si="15"/>
        <v>0.6</v>
      </c>
      <c r="S93" s="638"/>
      <c r="T93" s="639"/>
      <c r="U93" s="639"/>
      <c r="V93" s="635"/>
      <c r="W93" s="640"/>
      <c r="X93" s="640"/>
      <c r="Y93" s="636"/>
    </row>
    <row r="94" spans="1:25" ht="24" customHeight="1">
      <c r="A94" s="280">
        <v>6</v>
      </c>
      <c r="B94" s="445" t="str">
        <f>Pool.alc!B27</f>
        <v>S.DHANANSEZHIYAN</v>
      </c>
      <c r="C94" s="635" t="str">
        <f>Pool.alc!C27</f>
        <v>KAN</v>
      </c>
      <c r="D94" s="636"/>
      <c r="E94" s="575" t="s">
        <v>346</v>
      </c>
      <c r="F94" s="575" t="s">
        <v>345</v>
      </c>
      <c r="G94" s="575" t="s">
        <v>347</v>
      </c>
      <c r="H94" s="575" t="s">
        <v>346</v>
      </c>
      <c r="I94" s="575" t="s">
        <v>351</v>
      </c>
      <c r="J94" s="42"/>
      <c r="K94" s="291"/>
      <c r="L94" s="199">
        <f t="shared" si="12"/>
        <v>0</v>
      </c>
      <c r="M94" s="291">
        <v>5</v>
      </c>
      <c r="N94" s="291">
        <f t="shared" si="13"/>
        <v>8</v>
      </c>
      <c r="O94" s="291">
        <f>SUM(IF(J89="V5",5,IF(J89="V4",4,IF(J89="V3",3,IF(J89="V2",2,IF(J89="V1",1,IF(J89="D5",5,IF(J89="D4",4,IF(J89="D3",3,IF(J89="D2",2,IF(J89="D1",1,IF(J89="D0","0"))))))))))))+(IF(J90="V5",5,IF(J90="V4",4,IF(J90="V3",3,IF(J90="V2",2,IF(J90="V1",1,IF(J90="D5",5,IF(J90="D4",4,IF(J90="D3",3,IF(J90="D2",2,IF(J90="D1",1,IF(J90="D0","0"))))))))))))+(IF(J91="V5",5,IF(J91="V4",4,IF(J91="V3",3,IF(J91="V2",2,IF(J91="V1",1,IF(J91="D5",5,IF(J91="D4",4,IF(J91="D3",3,IF(J91="D2",2,IF(J91="D1",1,IF(J91="D0","0"))))))))))))+(IF(J92="V5",5,IF(J92="V4",4,IF(J92="V3",3,IF(J92="V2",2,IF(J92="V1",1,IF(J92="D5",5,IF(J92="D4",4,IF(J92="D3",3,IF(J92="D2",2,IF(J92="D1",1,IF(J92="D0","0"))))))))))))+(IF(J93="V5",5,IF(J93="V4",4,IF(J93="V3",3,IF(J93="V2",2,IF(J93="V1",1,IF(J93="D5",5,IF(J93="D4",4,IF(J93="D3",3,IF(J93="D2",2,IF(J93="D1",1,IF(J93="D0","0"))))))))))))+(IF(J94="V5",5,IF(J94="V4",4,IF(J94="V3",3,IF(J94="V2",2,IF(J94="V1",1,IF(J94="D5",5,IF(J94="D4",4,IF(J94="D3",3,IF(J94="D2",2,IF(J94="D1",1,IF(J94="D0","0"))))))))))))+(IF(J95="V5",5,IF(J95="V4",4,IF(J95="V3",3,IF(J95="V2",2,IF(J95="V1",1,IF(J95="D5",5,IF(J95="D4",4,IF(J95="D3",3,IF(J95="D2",2,IF(J95="D1",1,IF(J95="D0","0"))))))))))))</f>
        <v>25</v>
      </c>
      <c r="P94" s="635">
        <f t="shared" si="14"/>
        <v>-17</v>
      </c>
      <c r="Q94" s="636"/>
      <c r="R94" s="637">
        <f t="shared" si="15"/>
        <v>0</v>
      </c>
      <c r="S94" s="638"/>
      <c r="T94" s="639"/>
      <c r="U94" s="639"/>
      <c r="V94" s="635"/>
      <c r="W94" s="640"/>
      <c r="X94" s="640"/>
      <c r="Y94" s="636"/>
    </row>
    <row r="95" spans="1:25" ht="24" customHeight="1">
      <c r="A95" s="280">
        <v>7</v>
      </c>
      <c r="B95" s="445">
        <f>Pool.alc!B28</f>
        <v>0</v>
      </c>
      <c r="C95" s="635">
        <f>Pool.alc!C28</f>
        <v>0</v>
      </c>
      <c r="D95" s="636"/>
      <c r="E95" s="291"/>
      <c r="F95" s="291"/>
      <c r="G95" s="291"/>
      <c r="H95" s="291"/>
      <c r="I95" s="291"/>
      <c r="J95" s="291"/>
      <c r="K95" s="42"/>
      <c r="L95" s="199">
        <f t="shared" si="12"/>
        <v>0</v>
      </c>
      <c r="M95" s="291"/>
      <c r="N95" s="291">
        <f t="shared" si="13"/>
        <v>0</v>
      </c>
      <c r="O95" s="291">
        <f>SUM(IF(K89="V5",5,IF(K89="V4",4,IF(K89="V3",3,IF(K89="V2",2,IF(K89="V1",1,IF(K89="D5",5,IF(K89="D4",4,IF(K89="D3",3,IF(K89="D2",2,IF(K89="D1",1,IF(K89="D0","0"))))))))))))+(IF(K90="V5",5,IF(K90="V4",4,IF(K90="V3",3,IF(K90="V2",2,IF(K90="V1",1,IF(K90="D5",5,IF(K90="D4",4,IF(K90="D3",3,IF(K90="D2",2,IF(K90="D1",1,IF(K90="D0","0"))))))))))))+(IF(K91="V5",5,IF(K91="V4",4,IF(K91="V3",3,IF(K91="V2",2,IF(K91="V1",1,IF(K91="D5",5,IF(K91="D4",4,IF(K91="D3",3,IF(K91="D2",2,IF(K91="D1",1,IF(K91="D0","0"))))))))))))+(IF(K92="V5",5,IF(K92="V4",4,IF(K92="V3",3,IF(K92="V2",2,IF(K92="V1",1,IF(K92="D5",5,IF(K92="D4",4,IF(K92="D3",3,IF(K92="D2",2,IF(K92="D1",1,IF(K92="D0","0"))))))))))))+(IF(K93="V5",5,IF(K93="V4",4,IF(K93="V3",3,IF(K93="V2",2,IF(K93="V1",1,IF(K93="D5",5,IF(K93="D4",4,IF(K93="D3",3,IF(K93="D2",2,IF(K93="D1",1,IF(K93="D0","0"))))))))))))+(IF(K94="V5",5,IF(K94="V4",4,IF(K94="V3",3,IF(K94="V2",2,IF(K94="V1",1,IF(K94="D5",5,IF(K94="D4",4,IF(K94="D3",3,IF(K94="D2",2,IF(K94="D1",1,IF(K94="D0","0"))))))))))))+(IF(K95="V5",5,IF(K95="V4",4,IF(K95="V3",3,IF(K95="V2",2,IF(K95="V1",1,IF(K95="D5",5,IF(K95="D4",4,IF(K95="D3",3,IF(K95="D2",2,IF(K95="D1",1,IF(K95="D0","0"))))))))))))</f>
        <v>0</v>
      </c>
      <c r="P95" s="635">
        <f t="shared" si="14"/>
        <v>0</v>
      </c>
      <c r="Q95" s="636"/>
      <c r="R95" s="637" t="e">
        <f t="shared" si="15"/>
        <v>#DIV/0!</v>
      </c>
      <c r="S95" s="638"/>
      <c r="T95" s="635"/>
      <c r="U95" s="636"/>
      <c r="V95" s="635"/>
      <c r="W95" s="640"/>
      <c r="X95" s="640"/>
      <c r="Y95" s="636"/>
    </row>
    <row r="96" spans="1:25" ht="24" customHeight="1">
      <c r="A96" s="81"/>
      <c r="B96" s="82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66"/>
      <c r="S96" s="66"/>
      <c r="T96" s="81"/>
      <c r="U96" s="81"/>
      <c r="V96" s="81"/>
      <c r="W96" s="81"/>
      <c r="X96" s="81"/>
      <c r="Y96" s="81"/>
    </row>
    <row r="97" spans="1:25" ht="24" customHeight="1"/>
    <row r="98" spans="1:25" ht="24" customHeight="1">
      <c r="E98" s="82"/>
      <c r="F98" s="82"/>
      <c r="G98" s="82"/>
    </row>
    <row r="99" spans="1:25" s="65" customFormat="1" ht="24" customHeight="1"/>
    <row r="100" spans="1:25" s="65" customFormat="1" ht="24" customHeight="1"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25" s="65" customFormat="1" ht="24" customHeight="1">
      <c r="C101" s="222" t="s">
        <v>8</v>
      </c>
      <c r="D101" s="279"/>
      <c r="E101" s="279"/>
      <c r="F101" s="222"/>
      <c r="G101" s="223"/>
      <c r="H101" s="223"/>
      <c r="I101" s="223"/>
      <c r="J101" s="223"/>
      <c r="K101" s="223"/>
      <c r="L101" s="224"/>
      <c r="M101" s="225"/>
      <c r="N101" s="222" t="s">
        <v>49</v>
      </c>
      <c r="O101" s="279"/>
      <c r="P101" s="279"/>
      <c r="Q101" s="285"/>
      <c r="R101" s="282"/>
      <c r="S101" s="286"/>
      <c r="T101" s="286"/>
      <c r="U101" s="286"/>
      <c r="V101" s="286"/>
      <c r="W101" s="287"/>
    </row>
    <row r="102" spans="1:25" ht="24" customHeight="1">
      <c r="C102" s="641" t="s">
        <v>45</v>
      </c>
      <c r="D102" s="642"/>
      <c r="E102" s="643"/>
      <c r="F102" s="641"/>
      <c r="G102" s="642"/>
      <c r="H102" s="642"/>
      <c r="I102" s="642"/>
      <c r="J102" s="642"/>
      <c r="K102" s="642"/>
      <c r="L102" s="643"/>
      <c r="M102" s="225"/>
      <c r="N102" s="641" t="s">
        <v>45</v>
      </c>
      <c r="O102" s="642"/>
      <c r="P102" s="643"/>
      <c r="Q102" s="647"/>
      <c r="R102" s="648"/>
      <c r="S102" s="648"/>
      <c r="T102" s="648"/>
      <c r="U102" s="648"/>
      <c r="V102" s="648"/>
      <c r="W102" s="649"/>
    </row>
    <row r="103" spans="1:25" ht="24" customHeight="1">
      <c r="C103" s="644"/>
      <c r="D103" s="645"/>
      <c r="E103" s="646"/>
      <c r="F103" s="644"/>
      <c r="G103" s="645"/>
      <c r="H103" s="645"/>
      <c r="I103" s="645"/>
      <c r="J103" s="645"/>
      <c r="K103" s="645"/>
      <c r="L103" s="646"/>
      <c r="M103" s="225"/>
      <c r="N103" s="644"/>
      <c r="O103" s="645"/>
      <c r="P103" s="646"/>
      <c r="Q103" s="650"/>
      <c r="R103" s="651"/>
      <c r="S103" s="651"/>
      <c r="T103" s="651"/>
      <c r="U103" s="651"/>
      <c r="V103" s="651"/>
      <c r="W103" s="652"/>
    </row>
    <row r="104" spans="1:25" ht="24" customHeight="1">
      <c r="L104" s="82"/>
      <c r="M104" s="81"/>
      <c r="N104" s="81"/>
      <c r="O104" s="81"/>
      <c r="P104" s="81"/>
      <c r="Q104" s="81"/>
      <c r="R104" s="81"/>
      <c r="S104" s="82"/>
      <c r="T104" s="81"/>
      <c r="U104" s="82"/>
      <c r="V104" s="82"/>
      <c r="W104" s="82"/>
    </row>
    <row r="105" spans="1:25" s="81" customFormat="1" ht="24" customHeight="1">
      <c r="A105" s="653"/>
      <c r="B105" s="653"/>
      <c r="C105" s="653"/>
      <c r="D105" s="653"/>
      <c r="E105" s="653"/>
      <c r="F105" s="653"/>
      <c r="G105" s="653"/>
      <c r="H105" s="653"/>
      <c r="I105" s="653"/>
      <c r="J105" s="653"/>
      <c r="K105" s="653"/>
      <c r="L105" s="653"/>
      <c r="M105" s="653"/>
      <c r="N105" s="653"/>
      <c r="O105" s="653"/>
      <c r="P105" s="653"/>
      <c r="Q105" s="653"/>
      <c r="R105" s="653"/>
      <c r="S105" s="653"/>
      <c r="T105" s="653"/>
      <c r="U105" s="653"/>
      <c r="V105" s="653"/>
      <c r="W105" s="653"/>
      <c r="X105" s="653"/>
      <c r="Y105" s="653"/>
    </row>
    <row r="106" spans="1:25" s="81" customFormat="1" ht="24" customHeight="1">
      <c r="A106" s="654"/>
      <c r="B106" s="654"/>
      <c r="C106" s="654"/>
      <c r="D106" s="654"/>
      <c r="E106" s="654"/>
      <c r="F106" s="654"/>
      <c r="G106" s="654"/>
      <c r="H106" s="654"/>
      <c r="I106" s="654"/>
      <c r="J106" s="654"/>
      <c r="K106" s="654"/>
      <c r="L106" s="654"/>
      <c r="M106" s="654"/>
      <c r="N106" s="654"/>
      <c r="O106" s="654"/>
      <c r="P106" s="654"/>
      <c r="Q106" s="654"/>
      <c r="R106" s="654"/>
      <c r="S106" s="654"/>
      <c r="T106" s="654"/>
      <c r="U106" s="654"/>
      <c r="V106" s="654"/>
      <c r="W106" s="654"/>
      <c r="X106" s="654"/>
      <c r="Y106" s="654"/>
    </row>
    <row r="107" spans="1:25" s="81" customFormat="1" ht="24" customHeight="1">
      <c r="A107" s="654"/>
      <c r="B107" s="654"/>
      <c r="C107" s="654"/>
      <c r="D107" s="654"/>
      <c r="E107" s="654"/>
      <c r="F107" s="654"/>
      <c r="G107" s="654"/>
      <c r="H107" s="654"/>
      <c r="I107" s="654"/>
      <c r="J107" s="654"/>
      <c r="K107" s="654"/>
      <c r="L107" s="654"/>
      <c r="M107" s="654"/>
      <c r="N107" s="654"/>
      <c r="O107" s="654"/>
      <c r="P107" s="654"/>
      <c r="Q107" s="654"/>
      <c r="R107" s="654"/>
      <c r="S107" s="654"/>
      <c r="T107" s="654"/>
      <c r="U107" s="654"/>
      <c r="V107" s="654"/>
      <c r="W107" s="654"/>
      <c r="X107" s="654"/>
      <c r="Y107" s="654"/>
    </row>
    <row r="108" spans="1:25" s="81" customFormat="1" ht="24" customHeight="1">
      <c r="A108" s="654"/>
      <c r="B108" s="654"/>
      <c r="C108" s="654"/>
      <c r="D108" s="654"/>
      <c r="E108" s="654"/>
      <c r="F108" s="654"/>
      <c r="G108" s="654"/>
      <c r="H108" s="654"/>
      <c r="I108" s="654"/>
      <c r="J108" s="654"/>
      <c r="K108" s="654"/>
      <c r="L108" s="654"/>
      <c r="M108" s="654"/>
      <c r="N108" s="654"/>
      <c r="O108" s="654"/>
      <c r="P108" s="654"/>
      <c r="Q108" s="654"/>
      <c r="R108" s="654"/>
      <c r="S108" s="654"/>
      <c r="T108" s="654"/>
      <c r="U108" s="654"/>
      <c r="V108" s="654"/>
      <c r="W108" s="654"/>
      <c r="X108" s="654"/>
      <c r="Y108" s="654"/>
    </row>
    <row r="109" spans="1:25" s="243" customFormat="1" ht="24" customHeight="1" thickBot="1">
      <c r="A109" s="245"/>
      <c r="B109" s="245"/>
      <c r="C109" s="245"/>
      <c r="D109" s="245"/>
      <c r="E109" s="245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</row>
    <row r="110" spans="1:25" ht="24" customHeight="1" thickTop="1"/>
    <row r="111" spans="1:25" ht="24" customHeight="1">
      <c r="A111" s="655" t="s">
        <v>39</v>
      </c>
      <c r="B111" s="655"/>
      <c r="C111" s="655"/>
      <c r="D111" s="655"/>
      <c r="E111" s="655"/>
      <c r="F111" s="655"/>
      <c r="G111" s="655"/>
      <c r="H111" s="655"/>
      <c r="I111" s="655"/>
      <c r="J111" s="655"/>
      <c r="K111" s="655"/>
      <c r="L111" s="655"/>
      <c r="M111" s="655"/>
      <c r="N111" s="655"/>
      <c r="O111" s="655"/>
      <c r="P111" s="655"/>
      <c r="Q111" s="655"/>
      <c r="R111" s="655"/>
      <c r="S111" s="655"/>
      <c r="T111" s="655"/>
      <c r="U111" s="655"/>
      <c r="V111" s="655"/>
      <c r="W111" s="655"/>
      <c r="X111" s="655"/>
      <c r="Y111" s="655"/>
    </row>
    <row r="112" spans="1:25" ht="24" customHeight="1"/>
    <row r="113" spans="1:25" ht="24" customHeight="1">
      <c r="A113" s="34" t="s">
        <v>23</v>
      </c>
      <c r="B113" s="35" t="str">
        <f>B87</f>
        <v>MEN'S EPEE</v>
      </c>
      <c r="C113" s="37" t="s">
        <v>24</v>
      </c>
      <c r="D113" s="38"/>
      <c r="E113" s="35" t="s">
        <v>157</v>
      </c>
      <c r="F113" s="35"/>
      <c r="G113" s="282"/>
      <c r="H113" s="281"/>
      <c r="I113" s="37" t="s">
        <v>10</v>
      </c>
      <c r="J113" s="38"/>
      <c r="K113" s="38"/>
      <c r="L113" s="38"/>
      <c r="M113" s="281"/>
      <c r="N113" s="37" t="s">
        <v>25</v>
      </c>
      <c r="O113" s="38"/>
      <c r="P113" s="656"/>
      <c r="Q113" s="656"/>
      <c r="R113" s="656"/>
      <c r="S113" s="36"/>
      <c r="T113" s="34" t="s">
        <v>12</v>
      </c>
      <c r="U113" s="282"/>
      <c r="V113" s="661" t="str">
        <f>V87</f>
        <v>30.11.19</v>
      </c>
      <c r="W113" s="661"/>
      <c r="X113" s="661"/>
      <c r="Y113" s="662"/>
    </row>
    <row r="114" spans="1:25" ht="24" customHeight="1">
      <c r="A114" s="284" t="s">
        <v>26</v>
      </c>
      <c r="B114" s="283" t="s">
        <v>3</v>
      </c>
      <c r="C114" s="657" t="s">
        <v>109</v>
      </c>
      <c r="D114" s="658"/>
      <c r="E114" s="284">
        <v>1</v>
      </c>
      <c r="F114" s="284">
        <v>2</v>
      </c>
      <c r="G114" s="284">
        <v>3</v>
      </c>
      <c r="H114" s="284">
        <v>4</v>
      </c>
      <c r="I114" s="284">
        <v>5</v>
      </c>
      <c r="J114" s="284">
        <v>6</v>
      </c>
      <c r="K114" s="284">
        <v>7</v>
      </c>
      <c r="L114" s="284" t="s">
        <v>21</v>
      </c>
      <c r="M114" s="284" t="s">
        <v>27</v>
      </c>
      <c r="N114" s="284" t="s">
        <v>20</v>
      </c>
      <c r="O114" s="284" t="s">
        <v>28</v>
      </c>
      <c r="P114" s="659" t="s">
        <v>19</v>
      </c>
      <c r="Q114" s="659"/>
      <c r="R114" s="657" t="s">
        <v>17</v>
      </c>
      <c r="S114" s="658"/>
      <c r="T114" s="659" t="s">
        <v>29</v>
      </c>
      <c r="U114" s="659"/>
      <c r="V114" s="657" t="s">
        <v>45</v>
      </c>
      <c r="W114" s="660"/>
      <c r="X114" s="660"/>
      <c r="Y114" s="658"/>
    </row>
    <row r="115" spans="1:25" ht="24" customHeight="1">
      <c r="A115" s="280">
        <v>1</v>
      </c>
      <c r="B115" s="445" t="str">
        <f>Pool.alc!F22</f>
        <v>RANJITH KUMAR</v>
      </c>
      <c r="C115" s="633" t="str">
        <f>Pool.alc!G22</f>
        <v>TRI</v>
      </c>
      <c r="D115" s="634"/>
      <c r="E115" s="42"/>
      <c r="F115" s="575" t="s">
        <v>348</v>
      </c>
      <c r="G115" s="575" t="s">
        <v>347</v>
      </c>
      <c r="H115" s="575" t="s">
        <v>348</v>
      </c>
      <c r="I115" s="575" t="s">
        <v>348</v>
      </c>
      <c r="J115" s="575" t="s">
        <v>351</v>
      </c>
      <c r="K115" s="291"/>
      <c r="L115" s="199">
        <f>SUM(COUNTIF(E115:K115, "V5")+COUNTIF(E115:K115, "V4")+COUNTIF(E115:K115, "V3")+COUNTIF(E115:K115, "V2")+COUNTIF(E115:K115, "V1")+COUNTIF(E115:K115, "V0"))</f>
        <v>3</v>
      </c>
      <c r="M115" s="291">
        <v>5</v>
      </c>
      <c r="N115" s="291">
        <f>SUM(IF(E115="V5",5,IF(E115="V4",4,IF(E115="V3",3,IF(E115="V2",2,IF(E115="V1",1,IF(E115="D5",5,IF(E115="D4",4,IF(E115="D3",3,IF(E115="D2",2,IF(E115="D1",1,IF(E115="D0","0"))))))))))))+IF(F115="V5",5,IF(F115="V4",4,IF(F115="V3",3,IF(F115="V2",2,IF(F115="V1",1,IF(F115="D5",5,IF(F115="D4",4,IF(F115="D3",3,IF(F115="D2",2,IF(F115="D1",1,IF(F115="D0","0")))))))))))+IF(G115="V5",5,IF(G115="V4",4,IF(G115="V3",3,IF(G115="V2",2,IF(G115="V1",1,IF(G115="D5",5,IF(G115="D4",4,IF(G115="D3",3,IF(G115="D2",2,IF(G115="D1",1,IF(G115="D0","0")))))))))))+IF(H115="V5",5,IF(H115="V4",4,IF(H115="V3",3,IF(H115="V2",2,IF(H115="V1",1,IF(H115="D5",5,IF(H115="D4",4,IF(H115="D3",3,IF(H115="D2",2,IF(H115="D1",1,IF(H115="D0","0")))))))))))+IF(I115="V5",5,IF(I115="V4",4,IF(I115="V3",3,IF(I115="V2",2,IF(I115="V1",1,IF(I115="D5",5,IF(I115="D4",4,IF(I115="D3",3,IF(I115="D2",2,IF(I115="D1",1,IF(I115="D0","0")))))))))))+IF(J115="V5",5,IF(J115="V4",4,IF(J115="V3",3,IF(J115="V2",2,IF(J115="V1",1,IF(J115="D5",5,IF(J115="D4",4,IF(J115="D3",3,IF(J115="D2",2,IF(J115="D1",1,IF(J115="D0","0")))))))))))+IF(K115="V5",5,IF(K115="V4",4,IF(K115="V3",3,IF(K115="V2",2,IF(K115="V1",1,IF(K115="D5",5,IF(K115="D4",4,IF(K115="D3",3,IF(K115="D2",2,IF(K115="D1",1,IF(K115="D0","0")))))))))))</f>
        <v>19</v>
      </c>
      <c r="O115" s="291">
        <f>SUM(IF(E115="V5",5,IF(E115="V4",4,IF(E115="V3",3,IF(E115="V2",2,IF(E115="V1",1,IF(E115="D5",5,IF(E115="D4",4,IF(E115="D3",3,IF(E115="D2",2,IF(E115="D1",1,IF(E115="D0","0"))))))))))))+(IF(E116="V5",5,IF(E116="V4",4,IF(E116="V3",3,IF(E116="V2",2,IF(E116="V1",1,IF(E116="D5",5,IF(E116="D4",4,IF(E116="D3",3,IF(E116="D2",2,IF(E116="D1",1,IF(E116="D0","0"))))))))))))+(IF(E117="V5",5,IF(E117="V4",4,IF(E117="V3",3,IF(E117="V2",2,IF(E117="V1",1,IF(E117="D5",5,IF(E117="D4",4,IF(E117="D3",3,IF(E117="D2",2,IF(E117="D1",1,IF(E117="D0","0"))))))))))))+(IF(E118="V5",5,IF(E118="V4",4,IF(E118="V3",3,IF(E118="V2",2,IF(E118="V1",1,IF(E118="D5",5,IF(E118="D4",4,IF(E118="D3",3,IF(E118="D2",2,IF(E118="D1",1,IF(E118="D0","0"))))))))))))+(IF(E119="V5",5,IF(E119="V4",4,IF(E119="V3",3,IF(E119="V2",2,IF(E119="V1",1,IF(E119="D5",5,IF(E119="D4",4,IF(E119="D3",3,IF(E119="D2",2,IF(E119="D1",1,IF(E119="D0","0"))))))))))))+(IF(E120="V5",5,IF(E120="V4",4,IF(E120="V3",3,IF(E120="V2",2,IF(E120="V1",1,IF(E120="D5",5,IF(E120="D4",4,IF(E120="D3",3,IF(E120="D2",2,IF(E120="D1",1,IF(E120="D0","0"))))))))))))+(IF(E121="V5",5,IF(E121="V4",4,IF(E121="V3",3,IF(E121="V2",2,IF(E121="V1",1,IF(E121="D5",5,IF(E121="D4",4,IF(E121="D3",3,IF(E121="D2",2,IF(E121="D1",1,IF(E121="D0","0"))))))))))))</f>
        <v>14</v>
      </c>
      <c r="P115" s="635">
        <f>SUM(N115-O115)</f>
        <v>5</v>
      </c>
      <c r="Q115" s="636"/>
      <c r="R115" s="637">
        <f>L115/M115</f>
        <v>0.6</v>
      </c>
      <c r="S115" s="638"/>
      <c r="T115" s="639"/>
      <c r="U115" s="639"/>
      <c r="V115" s="635"/>
      <c r="W115" s="640"/>
      <c r="X115" s="640"/>
      <c r="Y115" s="636"/>
    </row>
    <row r="116" spans="1:25" ht="24" customHeight="1">
      <c r="A116" s="280">
        <v>2</v>
      </c>
      <c r="B116" s="445" t="str">
        <f>Pool.alc!F23</f>
        <v>K.JAGATHISH</v>
      </c>
      <c r="C116" s="633" t="str">
        <f>Pool.alc!G23</f>
        <v>KAN</v>
      </c>
      <c r="D116" s="634"/>
      <c r="E116" s="575" t="s">
        <v>347</v>
      </c>
      <c r="F116" s="42"/>
      <c r="G116" s="575" t="s">
        <v>347</v>
      </c>
      <c r="H116" s="575" t="s">
        <v>346</v>
      </c>
      <c r="I116" s="575" t="s">
        <v>348</v>
      </c>
      <c r="J116" s="575" t="s">
        <v>346</v>
      </c>
      <c r="K116" s="291"/>
      <c r="L116" s="199">
        <f t="shared" ref="L116:L121" si="16">SUM(COUNTIF(E116:K116, "V5")+COUNTIF(E116:K116, "V4")+COUNTIF(E116:K116, "V3")+COUNTIF(E116:K116, "V2")+COUNTIF(E116:K116, "V1")+COUNTIF(E116:K116, "V0"))</f>
        <v>1</v>
      </c>
      <c r="M116" s="291">
        <v>5</v>
      </c>
      <c r="N116" s="291">
        <f t="shared" ref="N116:N121" si="17">SUM(IF(E116="V5",5,IF(E116="V4",4,IF(E116="V3",3,IF(E116="V2",2,IF(E116="V1",1,IF(E116="D5",5,IF(E116="D4",4,IF(E116="D3",3,IF(E116="D2",2,IF(E116="D1",1,IF(E116="D0","0"))))))))))))+IF(F116="V5",5,IF(F116="V4",4,IF(F116="V3",3,IF(F116="V2",2,IF(F116="V1",1,IF(F116="D5",5,IF(F116="D4",4,IF(F116="D3",3,IF(F116="D2",2,IF(F116="D1",1,IF(F116="D0","0")))))))))))+IF(G116="V5",5,IF(G116="V4",4,IF(G116="V3",3,IF(G116="V2",2,IF(G116="V1",1,IF(G116="D5",5,IF(G116="D4",4,IF(G116="D3",3,IF(G116="D2",2,IF(G116="D1",1,IF(G116="D0","0")))))))))))+IF(H116="V5",5,IF(H116="V4",4,IF(H116="V3",3,IF(H116="V2",2,IF(H116="V1",1,IF(H116="D5",5,IF(H116="D4",4,IF(H116="D3",3,IF(H116="D2",2,IF(H116="D1",1,IF(H116="D0","0")))))))))))+IF(I116="V5",5,IF(I116="V4",4,IF(I116="V3",3,IF(I116="V2",2,IF(I116="V1",1,IF(I116="D5",5,IF(I116="D4",4,IF(I116="D3",3,IF(I116="D2",2,IF(I116="D1",1,IF(I116="D0","0")))))))))))+IF(J116="V5",5,IF(J116="V4",4,IF(J116="V3",3,IF(J116="V2",2,IF(J116="V1",1,IF(J116="D5",5,IF(J116="D4",4,IF(J116="D3",3,IF(J116="D2",2,IF(J116="D1",1,IF(J116="D0","0")))))))))))+IF(K116="V5",5,IF(K116="V4",4,IF(K116="V3",3,IF(K116="V2",2,IF(K116="V1",1,IF(K116="D5",5,IF(K116="D4",4,IF(K116="D3",3,IF(K116="D2",2,IF(K116="D1",1,IF(K116="D0","0")))))))))))</f>
        <v>7</v>
      </c>
      <c r="O116" s="291">
        <f>SUM(IF(F115="V5",5,IF(F115="V4",4,IF(F115="V3",3,IF(F115="V2",2,IF(F115="V1",1,IF(F115="D5",5,IF(F115="D4",4,IF(F115="D3",3,IF(F115="D2",2,IF(F115="D1",1,IF(F115="D0","0"))))))))))))+(IF(F116="V5",5,IF(F116="V4",4,IF(F116="V3",3,IF(F116="V2",2,IF(F116="V1",1,IF(F116="D5",5,IF(F116="D4",4,IF(F116="D3",3,IF(F116="D2",2,IF(F116="D1",1,IF(F116="D0","0"))))))))))))+(IF(F117="V5",5,IF(F117="V4",4,IF(F117="V3",3,IF(F117="V2",2,IF(F117="V1",1,IF(F117="D5",5,IF(F117="D4",4,IF(F117="D3",3,IF(F117="D2",2,IF(F117="D1",1,IF(F117="D0","0"))))))))))))+(IF(F118="V5",5,IF(F118="V4",4,IF(F118="V3",3,IF(F118="V2",2,IF(F118="V1",1,IF(F118="D5",5,IF(F118="D4",4,IF(F118="D3",3,IF(F118="D2",2,IF(F118="D1",1,IF(F118="D0","0"))))))))))))+(IF(F119="V5",5,IF(F119="V4",4,IF(F119="V3",3,IF(F119="V2",2,IF(F119="V1",1,IF(F119="D5",5,IF(F119="D4",4,IF(F119="D3",3,IF(F119="D2",2,IF(F119="D1",1,IF(F119="D0","0"))))))))))))+(IF(F120="V5",5,IF(F120="V4",4,IF(F120="V3",3,IF(F120="V2",2,IF(F120="V1",1,IF(F120="D5",5,IF(F120="D4",4,IF(F120="D3",3,IF(F120="D2",2,IF(F120="D1",1,IF(F120="D0","0"))))))))))))+(IF(F121="V5",5,IF(F121="V4",4,IF(F121="V3",3,IF(F121="V2",2,IF(F121="V1",1,IF(F121="D5",5,IF(F121="D4",4,IF(F121="D3",3,IF(F121="D2",2,IF(F121="D1",1,IF(F121="D0","0"))))))))))))</f>
        <v>22</v>
      </c>
      <c r="P116" s="635">
        <f t="shared" ref="P116:P121" si="18">SUM(N116-O116)</f>
        <v>-15</v>
      </c>
      <c r="Q116" s="636"/>
      <c r="R116" s="637">
        <f t="shared" ref="R116:R121" si="19">L116/M116</f>
        <v>0.2</v>
      </c>
      <c r="S116" s="638"/>
      <c r="T116" s="639"/>
      <c r="U116" s="639"/>
      <c r="V116" s="635"/>
      <c r="W116" s="640"/>
      <c r="X116" s="640"/>
      <c r="Y116" s="636"/>
    </row>
    <row r="117" spans="1:25" ht="24" customHeight="1">
      <c r="A117" s="280">
        <v>3</v>
      </c>
      <c r="B117" s="445" t="str">
        <f>Pool.alc!F24</f>
        <v>T.LIBIN</v>
      </c>
      <c r="C117" s="633" t="str">
        <f>Pool.alc!G24</f>
        <v>KK</v>
      </c>
      <c r="D117" s="634"/>
      <c r="E117" s="575" t="s">
        <v>348</v>
      </c>
      <c r="F117" s="575" t="s">
        <v>348</v>
      </c>
      <c r="G117" s="42"/>
      <c r="H117" s="575" t="s">
        <v>348</v>
      </c>
      <c r="I117" s="575" t="s">
        <v>348</v>
      </c>
      <c r="J117" s="575" t="s">
        <v>351</v>
      </c>
      <c r="K117" s="291"/>
      <c r="L117" s="199">
        <f t="shared" si="16"/>
        <v>4</v>
      </c>
      <c r="M117" s="291">
        <v>5</v>
      </c>
      <c r="N117" s="291">
        <f t="shared" si="17"/>
        <v>23</v>
      </c>
      <c r="O117" s="291">
        <f>SUM(IF(G115="V5",5,IF(G115="V4",4,IF(G115="V3",3,IF(G115="V2",2,IF(G115="V1",1,IF(G115="D5",5,IF(G115="D4",4,IF(G115="D3",3,IF(G115="D2",2,IF(G115="D1",1,IF(G115="D0","0"))))))))))))+(IF(G116="V5",5,IF(G116="V4",4,IF(G116="V3",3,IF(G116="V2",2,IF(G116="V1",1,IF(G116="D5",5,IF(G116="D4",4,IF(G116="D3",3,IF(G116="D2",2,IF(G116="D1",1,IF(G116="D0","0"))))))))))))+(IF(G117="V5",5,IF(G117="V4",4,IF(G117="V3",3,IF(G117="V2",2,IF(G117="V1",1,IF(G117="D5",5,IF(G117="D4",4,IF(G117="D3",3,IF(G117="D2",2,IF(G117="D1",1,IF(G117="D0","0"))))))))))))+(IF(G118="V5",5,IF(G118="V4",4,IF(G118="V3",3,IF(G118="V2",2,IF(G118="V1",1,IF(G118="D5",5,IF(G118="D4",4,IF(G118="D3",3,IF(G118="D2",2,IF(G118="D1",1,IF(G118="D0","0"))))))))))))+(IF(G119="V5",5,IF(G119="V4",4,IF(G119="V3",3,IF(G119="V2",2,IF(G119="V1",1,IF(G119="D5",5,IF(G119="D4",4,IF(G119="D3",3,IF(G119="D2",2,IF(G119="D1",1,IF(G119="D0","0"))))))))))))+(IF(G120="V5",5,IF(G120="V4",4,IF(G120="V3",3,IF(G120="V2",2,IF(G120="V1",1,IF(G120="D5",5,IF(G120="D4",4,IF(G120="D3",3,IF(G120="D2",2,IF(G120="D1",1,IF(G120="D0","0"))))))))))))+(IF(G121="V5",5,IF(G121="V4",4,IF(G121="V3",3,IF(G121="V2",2,IF(G121="V1",1,IF(G121="D5",5,IF(G121="D4",4,IF(G121="D3",3,IF(G121="D2",2,IF(G121="D1",1,IF(G121="D0","0"))))))))))))</f>
        <v>12</v>
      </c>
      <c r="P117" s="635">
        <f t="shared" si="18"/>
        <v>11</v>
      </c>
      <c r="Q117" s="636"/>
      <c r="R117" s="637">
        <f t="shared" si="19"/>
        <v>0.8</v>
      </c>
      <c r="S117" s="638"/>
      <c r="T117" s="639"/>
      <c r="U117" s="639"/>
      <c r="V117" s="635"/>
      <c r="W117" s="640"/>
      <c r="X117" s="640"/>
      <c r="Y117" s="636"/>
    </row>
    <row r="118" spans="1:25" ht="24" customHeight="1">
      <c r="A118" s="280">
        <v>4</v>
      </c>
      <c r="B118" s="445" t="str">
        <f>Pool.alc!F25</f>
        <v>VIGNESH KUMAR</v>
      </c>
      <c r="C118" s="633" t="str">
        <f>Pool.alc!G25</f>
        <v>SLM</v>
      </c>
      <c r="D118" s="634"/>
      <c r="E118" s="575" t="s">
        <v>351</v>
      </c>
      <c r="F118" s="575" t="s">
        <v>348</v>
      </c>
      <c r="G118" s="575" t="s">
        <v>345</v>
      </c>
      <c r="H118" s="42"/>
      <c r="I118" s="575" t="s">
        <v>348</v>
      </c>
      <c r="J118" s="575" t="s">
        <v>352</v>
      </c>
      <c r="K118" s="291"/>
      <c r="L118" s="199">
        <f t="shared" si="16"/>
        <v>3</v>
      </c>
      <c r="M118" s="291">
        <v>5</v>
      </c>
      <c r="N118" s="291">
        <f t="shared" si="17"/>
        <v>21</v>
      </c>
      <c r="O118" s="291">
        <f>SUM(IF(H115="V5",5,IF(H115="V4",4,IF(H115="V3",3,IF(H115="V2",2,IF(H115="V1",1,IF(H115="D5",5,IF(H115="D4",4,IF(H115="D3",3,IF(H115="D2",2,IF(H115="D1",1,IF(H115="D0","0"))))))))))))+(IF(H116="V5",5,IF(H116="V4",4,IF(H116="V3",3,IF(H116="V2",2,IF(H116="V1",1,IF(H116="D5",5,IF(H116="D4",4,IF(H116="D3",3,IF(H116="D2",2,IF(H116="D1",1,IF(H116="D0","0"))))))))))))+(IF(H117="V5",5,IF(H117="V4",4,IF(H117="V3",3,IF(H117="V2",2,IF(H117="V1",1,IF(H117="D5",5,IF(H117="D4",4,IF(H117="D3",3,IF(H117="D2",2,IF(H117="D1",1,IF(H117="D0","0"))))))))))))+(IF(H118="V5",5,IF(H118="V4",4,IF(H118="V3",3,IF(H118="V2",2,IF(H118="V1",1,IF(H118="D5",5,IF(H118="D4",4,IF(H118="D3",3,IF(H118="D2",2,IF(H118="D1",1,IF(H118="D0","0"))))))))))))+(IF(H119="V5",5,IF(H119="V4",4,IF(H119="V3",3,IF(H119="V2",2,IF(H119="V1",1,IF(H119="D5",5,IF(H119="D4",4,IF(H119="D3",3,IF(H119="D2",2,IF(H119="D1",1,IF(H119="D0","0"))))))))))))+(IF(H120="V5",5,IF(H120="V4",4,IF(H120="V3",3,IF(H120="V2",2,IF(H120="V1",1,IF(H120="D5",5,IF(H120="D4",4,IF(H120="D3",3,IF(H120="D2",2,IF(H120="D1",1,IF(H120="D0","0"))))))))))))+(IF(H121="V5",5,IF(H121="V4",4,IF(H121="V3",3,IF(H121="V2",2,IF(H121="V1",1,IF(H121="D5",5,IF(H121="D4",4,IF(H121="D3",3,IF(H121="D2",2,IF(H121="D1",1,IF(H121="D0","0"))))))))))))</f>
        <v>15</v>
      </c>
      <c r="P118" s="635">
        <f t="shared" si="18"/>
        <v>6</v>
      </c>
      <c r="Q118" s="636"/>
      <c r="R118" s="637">
        <f t="shared" si="19"/>
        <v>0.6</v>
      </c>
      <c r="S118" s="638"/>
      <c r="T118" s="639"/>
      <c r="U118" s="639"/>
      <c r="V118" s="635"/>
      <c r="W118" s="640"/>
      <c r="X118" s="640"/>
      <c r="Y118" s="636"/>
    </row>
    <row r="119" spans="1:25" ht="24" customHeight="1">
      <c r="A119" s="280">
        <v>5</v>
      </c>
      <c r="B119" s="445" t="str">
        <f>Pool.alc!F26</f>
        <v>C. R. GOKULA KANNAN</v>
      </c>
      <c r="C119" s="633" t="str">
        <f>Pool.alc!G26</f>
        <v>MAD</v>
      </c>
      <c r="D119" s="634"/>
      <c r="E119" s="575" t="s">
        <v>346</v>
      </c>
      <c r="F119" s="575" t="s">
        <v>349</v>
      </c>
      <c r="G119" s="575" t="s">
        <v>347</v>
      </c>
      <c r="H119" s="575" t="s">
        <v>347</v>
      </c>
      <c r="I119" s="42"/>
      <c r="J119" s="575" t="s">
        <v>347</v>
      </c>
      <c r="K119" s="291"/>
      <c r="L119" s="199">
        <f t="shared" si="16"/>
        <v>0</v>
      </c>
      <c r="M119" s="291">
        <v>5</v>
      </c>
      <c r="N119" s="291">
        <f t="shared" si="17"/>
        <v>5</v>
      </c>
      <c r="O119" s="291">
        <f>SUM(IF(I115="V5",5,IF(I115="V4",4,IF(I115="V3",3,IF(I115="V2",2,IF(I115="V1",1,IF(I115="D5",5,IF(I115="D4",4,IF(I115="D3",3,IF(I115="D2",2,IF(I115="D1",1,IF(I115="D0","0"))))))))))))+(IF(I116="V5",5,IF(I116="V4",4,IF(I116="V3",3,IF(I116="V2",2,IF(I116="V1",1,IF(I116="D5",5,IF(I116="D4",4,IF(I116="D3",3,IF(I116="D2",2,IF(I116="D1",1,IF(I116="D0","0"))))))))))))+(IF(I117="V5",5,IF(I117="V4",4,IF(I117="V3",3,IF(I117="V2",2,IF(I117="V1",1,IF(I117="D5",5,IF(I117="D4",4,IF(I117="D3",3,IF(I117="D2",2,IF(I117="D1",1,IF(I117="D0","0"))))))))))))+(IF(I118="V5",5,IF(I118="V4",4,IF(I118="V3",3,IF(I118="V2",2,IF(I118="V1",1,IF(I118="D5",5,IF(I118="D4",4,IF(I118="D3",3,IF(I118="D2",2,IF(I118="D1",1,IF(I118="D0","0"))))))))))))+(IF(I119="V5",5,IF(I119="V4",4,IF(I119="V3",3,IF(I119="V2",2,IF(I119="V1",1,IF(I119="D5",5,IF(I119="D4",4,IF(I119="D3",3,IF(I119="D2",2,IF(I119="D1",1,IF(I119="D0","0"))))))))))))+(IF(I120="V5",5,IF(I120="V4",4,IF(I120="V3",3,IF(I120="V2",2,IF(I120="V1",1,IF(I120="D5",5,IF(I120="D4",4,IF(I120="D3",3,IF(I120="D2",2,IF(I120="D1",1,IF(I120="D0","0"))))))))))))+(IF(I121="V5",5,IF(I121="V4",4,IF(I121="V3",3,IF(I121="V2",2,IF(I121="V1",1,IF(I121="D5",5,IF(I121="D4",4,IF(I121="D3",3,IF(I121="D2",2,IF(I121="D1",1,IF(I121="D0","0"))))))))))))</f>
        <v>25</v>
      </c>
      <c r="P119" s="635">
        <f t="shared" si="18"/>
        <v>-20</v>
      </c>
      <c r="Q119" s="636"/>
      <c r="R119" s="637">
        <f t="shared" si="19"/>
        <v>0</v>
      </c>
      <c r="S119" s="638"/>
      <c r="T119" s="639"/>
      <c r="U119" s="639"/>
      <c r="V119" s="635"/>
      <c r="W119" s="640"/>
      <c r="X119" s="640"/>
      <c r="Y119" s="636"/>
    </row>
    <row r="120" spans="1:25" ht="24" customHeight="1">
      <c r="A120" s="280">
        <v>6</v>
      </c>
      <c r="B120" s="445" t="str">
        <f>Pool.alc!F27</f>
        <v>S.ARAVIND BABU</v>
      </c>
      <c r="C120" s="633" t="str">
        <f>Pool.alc!G27</f>
        <v>VEL</v>
      </c>
      <c r="D120" s="634"/>
      <c r="E120" s="575" t="s">
        <v>348</v>
      </c>
      <c r="F120" s="575" t="s">
        <v>348</v>
      </c>
      <c r="G120" s="575" t="s">
        <v>348</v>
      </c>
      <c r="H120" s="575" t="s">
        <v>345</v>
      </c>
      <c r="I120" s="575" t="s">
        <v>348</v>
      </c>
      <c r="J120" s="42"/>
      <c r="K120" s="291"/>
      <c r="L120" s="199">
        <f t="shared" si="16"/>
        <v>4</v>
      </c>
      <c r="M120" s="291">
        <v>5</v>
      </c>
      <c r="N120" s="291">
        <f t="shared" si="17"/>
        <v>24</v>
      </c>
      <c r="O120" s="291">
        <f>SUM(IF(J115="V5",5,IF(J115="V4",4,IF(J115="V3",3,IF(J115="V2",2,IF(J115="V1",1,IF(J115="D5",5,IF(J115="D4",4,IF(J115="D3",3,IF(J115="D2",2,IF(J115="D1",1,IF(J115="D0","0"))))))))))))+(IF(J116="V5",5,IF(J116="V4",4,IF(J116="V3",3,IF(J116="V2",2,IF(J116="V1",1,IF(J116="D5",5,IF(J116="D4",4,IF(J116="D3",3,IF(J116="D2",2,IF(J116="D1",1,IF(J116="D0","0"))))))))))))+(IF(J117="V5",5,IF(J117="V4",4,IF(J117="V3",3,IF(J117="V2",2,IF(J117="V1",1,IF(J117="D5",5,IF(J117="D4",4,IF(J117="D3",3,IF(J117="D2",2,IF(J117="D1",1,IF(J117="D0","0"))))))))))))+(IF(J118="V5",5,IF(J118="V4",4,IF(J118="V3",3,IF(J118="V2",2,IF(J118="V1",1,IF(J118="D5",5,IF(J118="D4",4,IF(J118="D3",3,IF(J118="D2",2,IF(J118="D1",1,IF(J118="D0","0"))))))))))))+(IF(J119="V5",5,IF(J119="V4",4,IF(J119="V3",3,IF(J119="V2",2,IF(J119="V1",1,IF(J119="D5",5,IF(J119="D4",4,IF(J119="D3",3,IF(J119="D2",2,IF(J119="D1",1,IF(J119="D0","0"))))))))))))+(IF(J120="V5",5,IF(J120="V4",4,IF(J120="V3",3,IF(J120="V2",2,IF(J120="V1",1,IF(J120="D5",5,IF(J120="D4",4,IF(J120="D3",3,IF(J120="D2",2,IF(J120="D1",1,IF(J120="D0","0"))))))))))))+(IF(J121="V5",5,IF(J121="V4",4,IF(J121="V3",3,IF(J121="V2",2,IF(J121="V1",1,IF(J121="D5",5,IF(J121="D4",4,IF(J121="D3",3,IF(J121="D2",2,IF(J121="D1",1,IF(J121="D0","0"))))))))))))</f>
        <v>11</v>
      </c>
      <c r="P120" s="635">
        <f t="shared" si="18"/>
        <v>13</v>
      </c>
      <c r="Q120" s="636"/>
      <c r="R120" s="637">
        <f t="shared" si="19"/>
        <v>0.8</v>
      </c>
      <c r="S120" s="638"/>
      <c r="T120" s="639"/>
      <c r="U120" s="639"/>
      <c r="V120" s="635"/>
      <c r="W120" s="640"/>
      <c r="X120" s="640"/>
      <c r="Y120" s="636"/>
    </row>
    <row r="121" spans="1:25" ht="24" customHeight="1">
      <c r="A121" s="280">
        <v>7</v>
      </c>
      <c r="B121" s="445">
        <f>Pool.alc!F28</f>
        <v>0</v>
      </c>
      <c r="C121" s="633">
        <f>Pool.alc!G28</f>
        <v>0</v>
      </c>
      <c r="D121" s="634"/>
      <c r="E121" s="291"/>
      <c r="F121" s="291"/>
      <c r="G121" s="291"/>
      <c r="H121" s="291"/>
      <c r="I121" s="291"/>
      <c r="J121" s="291"/>
      <c r="K121" s="42"/>
      <c r="L121" s="199">
        <f t="shared" si="16"/>
        <v>0</v>
      </c>
      <c r="M121" s="291"/>
      <c r="N121" s="291">
        <f t="shared" si="17"/>
        <v>0</v>
      </c>
      <c r="O121" s="291">
        <f>SUM(IF(K115="V5",5,IF(K115="V4",4,IF(K115="V3",3,IF(K115="V2",2,IF(K115="V1",1,IF(K115="D5",5,IF(K115="D4",4,IF(K115="D3",3,IF(K115="D2",2,IF(K115="D1",1,IF(K115="D0","0"))))))))))))+(IF(K116="V5",5,IF(K116="V4",4,IF(K116="V3",3,IF(K116="V2",2,IF(K116="V1",1,IF(K116="D5",5,IF(K116="D4",4,IF(K116="D3",3,IF(K116="D2",2,IF(K116="D1",1,IF(K116="D0","0"))))))))))))+(IF(K117="V5",5,IF(K117="V4",4,IF(K117="V3",3,IF(K117="V2",2,IF(K117="V1",1,IF(K117="D5",5,IF(K117="D4",4,IF(K117="D3",3,IF(K117="D2",2,IF(K117="D1",1,IF(K117="D0","0"))))))))))))+(IF(K118="V5",5,IF(K118="V4",4,IF(K118="V3",3,IF(K118="V2",2,IF(K118="V1",1,IF(K118="D5",5,IF(K118="D4",4,IF(K118="D3",3,IF(K118="D2",2,IF(K118="D1",1,IF(K118="D0","0"))))))))))))+(IF(K119="V5",5,IF(K119="V4",4,IF(K119="V3",3,IF(K119="V2",2,IF(K119="V1",1,IF(K119="D5",5,IF(K119="D4",4,IF(K119="D3",3,IF(K119="D2",2,IF(K119="D1",1,IF(K119="D0","0"))))))))))))+(IF(K120="V5",5,IF(K120="V4",4,IF(K120="V3",3,IF(K120="V2",2,IF(K120="V1",1,IF(K120="D5",5,IF(K120="D4",4,IF(K120="D3",3,IF(K120="D2",2,IF(K120="D1",1,IF(K120="D0","0"))))))))))))+(IF(K121="V5",5,IF(K121="V4",4,IF(K121="V3",3,IF(K121="V2",2,IF(K121="V1",1,IF(K121="D5",5,IF(K121="D4",4,IF(K121="D3",3,IF(K121="D2",2,IF(K121="D1",1,IF(K121="D0","0"))))))))))))</f>
        <v>0</v>
      </c>
      <c r="P121" s="635">
        <f t="shared" si="18"/>
        <v>0</v>
      </c>
      <c r="Q121" s="636"/>
      <c r="R121" s="637" t="e">
        <f t="shared" si="19"/>
        <v>#DIV/0!</v>
      </c>
      <c r="S121" s="638"/>
      <c r="T121" s="635"/>
      <c r="U121" s="636"/>
      <c r="V121" s="635"/>
      <c r="W121" s="640"/>
      <c r="X121" s="640"/>
      <c r="Y121" s="636"/>
    </row>
    <row r="122" spans="1:25" ht="24" customHeight="1">
      <c r="A122" s="81"/>
      <c r="B122" s="82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66"/>
      <c r="S122" s="66"/>
      <c r="T122" s="81"/>
      <c r="U122" s="81"/>
      <c r="V122" s="81"/>
      <c r="W122" s="81"/>
      <c r="X122" s="81"/>
      <c r="Y122" s="81"/>
    </row>
    <row r="123" spans="1:25" ht="24" customHeight="1"/>
    <row r="124" spans="1:25" ht="24" customHeight="1">
      <c r="E124" s="82"/>
      <c r="F124" s="82"/>
      <c r="G124" s="82"/>
    </row>
    <row r="125" spans="1:25" s="65" customFormat="1" ht="24" customHeight="1"/>
    <row r="126" spans="1:25" s="65" customFormat="1" ht="24" customHeight="1"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1:25" s="65" customFormat="1" ht="24" customHeight="1">
      <c r="C127" s="222" t="s">
        <v>8</v>
      </c>
      <c r="D127" s="279"/>
      <c r="E127" s="279"/>
      <c r="F127" s="222"/>
      <c r="G127" s="223"/>
      <c r="H127" s="223"/>
      <c r="I127" s="223"/>
      <c r="J127" s="223"/>
      <c r="K127" s="223"/>
      <c r="L127" s="224"/>
      <c r="M127" s="225"/>
      <c r="N127" s="222" t="s">
        <v>49</v>
      </c>
      <c r="O127" s="279"/>
      <c r="P127" s="279"/>
      <c r="Q127" s="285"/>
      <c r="R127" s="282"/>
      <c r="S127" s="286"/>
      <c r="T127" s="286"/>
      <c r="U127" s="286"/>
      <c r="V127" s="286"/>
      <c r="W127" s="287"/>
    </row>
    <row r="128" spans="1:25" ht="24" customHeight="1">
      <c r="C128" s="641" t="s">
        <v>45</v>
      </c>
      <c r="D128" s="642"/>
      <c r="E128" s="643"/>
      <c r="F128" s="641"/>
      <c r="G128" s="642"/>
      <c r="H128" s="642"/>
      <c r="I128" s="642"/>
      <c r="J128" s="642"/>
      <c r="K128" s="642"/>
      <c r="L128" s="643"/>
      <c r="M128" s="225"/>
      <c r="N128" s="641" t="s">
        <v>45</v>
      </c>
      <c r="O128" s="642"/>
      <c r="P128" s="643"/>
      <c r="Q128" s="647"/>
      <c r="R128" s="648"/>
      <c r="S128" s="648"/>
      <c r="T128" s="648"/>
      <c r="U128" s="648"/>
      <c r="V128" s="648"/>
      <c r="W128" s="649"/>
    </row>
    <row r="129" spans="1:25" ht="24" customHeight="1">
      <c r="C129" s="644"/>
      <c r="D129" s="645"/>
      <c r="E129" s="646"/>
      <c r="F129" s="644"/>
      <c r="G129" s="645"/>
      <c r="H129" s="645"/>
      <c r="I129" s="645"/>
      <c r="J129" s="645"/>
      <c r="K129" s="645"/>
      <c r="L129" s="646"/>
      <c r="M129" s="225"/>
      <c r="N129" s="644"/>
      <c r="O129" s="645"/>
      <c r="P129" s="646"/>
      <c r="Q129" s="650"/>
      <c r="R129" s="651"/>
      <c r="S129" s="651"/>
      <c r="T129" s="651"/>
      <c r="U129" s="651"/>
      <c r="V129" s="651"/>
      <c r="W129" s="652"/>
    </row>
    <row r="130" spans="1:25" ht="24" customHeight="1">
      <c r="L130" s="82"/>
      <c r="M130" s="81"/>
      <c r="N130" s="81"/>
      <c r="O130" s="81"/>
      <c r="P130" s="81"/>
      <c r="Q130" s="81"/>
      <c r="R130" s="81"/>
      <c r="S130" s="82"/>
      <c r="T130" s="81"/>
      <c r="U130" s="82"/>
      <c r="V130" s="82"/>
      <c r="W130" s="82"/>
    </row>
    <row r="131" spans="1:25" s="81" customFormat="1" ht="24" customHeight="1">
      <c r="A131" s="653"/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</row>
    <row r="132" spans="1:25" s="81" customFormat="1" ht="24" customHeight="1">
      <c r="A132" s="654"/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</row>
    <row r="133" spans="1:25" s="81" customFormat="1" ht="24" customHeight="1">
      <c r="A133" s="654"/>
      <c r="B133" s="654"/>
      <c r="C133" s="654"/>
      <c r="D133" s="654"/>
      <c r="E133" s="654"/>
      <c r="F133" s="654"/>
      <c r="G133" s="654"/>
      <c r="H133" s="654"/>
      <c r="I133" s="654"/>
      <c r="J133" s="654"/>
      <c r="K133" s="654"/>
      <c r="L133" s="654"/>
      <c r="M133" s="654"/>
      <c r="N133" s="654"/>
      <c r="O133" s="654"/>
      <c r="P133" s="654"/>
      <c r="Q133" s="654"/>
      <c r="R133" s="654"/>
      <c r="S133" s="654"/>
      <c r="T133" s="654"/>
      <c r="U133" s="654"/>
      <c r="V133" s="654"/>
      <c r="W133" s="654"/>
      <c r="X133" s="654"/>
      <c r="Y133" s="654"/>
    </row>
    <row r="134" spans="1:25" s="81" customFormat="1" ht="24" customHeight="1">
      <c r="A134" s="654"/>
      <c r="B134" s="654"/>
      <c r="C134" s="654"/>
      <c r="D134" s="654"/>
      <c r="E134" s="654"/>
      <c r="F134" s="654"/>
      <c r="G134" s="654"/>
      <c r="H134" s="654"/>
      <c r="I134" s="654"/>
      <c r="J134" s="654"/>
      <c r="K134" s="654"/>
      <c r="L134" s="654"/>
      <c r="M134" s="654"/>
      <c r="N134" s="654"/>
      <c r="O134" s="654"/>
      <c r="P134" s="654"/>
      <c r="Q134" s="654"/>
      <c r="R134" s="654"/>
      <c r="S134" s="654"/>
      <c r="T134" s="654"/>
      <c r="U134" s="654"/>
      <c r="V134" s="654"/>
      <c r="W134" s="654"/>
      <c r="X134" s="654"/>
      <c r="Y134" s="654"/>
    </row>
    <row r="135" spans="1:25" s="243" customFormat="1" ht="24" customHeight="1" thickBot="1">
      <c r="A135" s="245"/>
      <c r="B135" s="245"/>
      <c r="C135" s="245"/>
      <c r="D135" s="245"/>
      <c r="E135" s="245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</row>
    <row r="136" spans="1:25" ht="24" customHeight="1" thickTop="1"/>
    <row r="137" spans="1:25" ht="24" customHeight="1">
      <c r="A137" s="655" t="s">
        <v>39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</row>
    <row r="138" spans="1:25" ht="24" customHeight="1"/>
    <row r="139" spans="1:25" ht="24" customHeight="1">
      <c r="A139" s="34" t="s">
        <v>23</v>
      </c>
      <c r="B139" s="35" t="str">
        <f>B113</f>
        <v>MEN'S EPEE</v>
      </c>
      <c r="C139" s="37" t="s">
        <v>24</v>
      </c>
      <c r="D139" s="38"/>
      <c r="E139" s="35" t="s">
        <v>166</v>
      </c>
      <c r="F139" s="35"/>
      <c r="G139" s="282"/>
      <c r="H139" s="281"/>
      <c r="I139" s="37" t="s">
        <v>10</v>
      </c>
      <c r="J139" s="38"/>
      <c r="K139" s="38"/>
      <c r="L139" s="38"/>
      <c r="M139" s="281"/>
      <c r="N139" s="37" t="s">
        <v>25</v>
      </c>
      <c r="O139" s="38"/>
      <c r="P139" s="656"/>
      <c r="Q139" s="656"/>
      <c r="R139" s="656"/>
      <c r="S139" s="36"/>
      <c r="T139" s="34" t="s">
        <v>12</v>
      </c>
      <c r="U139" s="282"/>
      <c r="V139" s="661" t="str">
        <f>V113</f>
        <v>30.11.19</v>
      </c>
      <c r="W139" s="661"/>
      <c r="X139" s="661"/>
      <c r="Y139" s="662"/>
    </row>
    <row r="140" spans="1:25" ht="24" customHeight="1">
      <c r="A140" s="284" t="s">
        <v>26</v>
      </c>
      <c r="B140" s="283" t="s">
        <v>3</v>
      </c>
      <c r="C140" s="657" t="s">
        <v>109</v>
      </c>
      <c r="D140" s="658"/>
      <c r="E140" s="284">
        <v>1</v>
      </c>
      <c r="F140" s="284">
        <v>2</v>
      </c>
      <c r="G140" s="284">
        <v>3</v>
      </c>
      <c r="H140" s="284">
        <v>4</v>
      </c>
      <c r="I140" s="284">
        <v>5</v>
      </c>
      <c r="J140" s="284">
        <v>6</v>
      </c>
      <c r="K140" s="284">
        <v>7</v>
      </c>
      <c r="L140" s="284" t="s">
        <v>21</v>
      </c>
      <c r="M140" s="284" t="s">
        <v>27</v>
      </c>
      <c r="N140" s="284" t="s">
        <v>20</v>
      </c>
      <c r="O140" s="284" t="s">
        <v>28</v>
      </c>
      <c r="P140" s="659" t="s">
        <v>19</v>
      </c>
      <c r="Q140" s="659"/>
      <c r="R140" s="657" t="s">
        <v>17</v>
      </c>
      <c r="S140" s="658"/>
      <c r="T140" s="659" t="s">
        <v>29</v>
      </c>
      <c r="U140" s="659"/>
      <c r="V140" s="657" t="s">
        <v>45</v>
      </c>
      <c r="W140" s="660"/>
      <c r="X140" s="660"/>
      <c r="Y140" s="658"/>
    </row>
    <row r="141" spans="1:25" ht="24" customHeight="1">
      <c r="A141" s="280">
        <v>1</v>
      </c>
      <c r="B141" s="445">
        <f>Pool.alc!J22</f>
        <v>0</v>
      </c>
      <c r="C141" s="633">
        <f>Pool.alc!K22</f>
        <v>0</v>
      </c>
      <c r="D141" s="634"/>
      <c r="E141" s="42"/>
      <c r="F141" s="291"/>
      <c r="G141" s="291"/>
      <c r="H141" s="291"/>
      <c r="I141" s="291"/>
      <c r="J141" s="291"/>
      <c r="K141" s="291"/>
      <c r="L141" s="199">
        <f>SUM(COUNTIF(E141:K141, "V5")+COUNTIF(E141:K141, "V4")+COUNTIF(E141:K141, "V3")+COUNTIF(E141:K141, "V2")+COUNTIF(E141:K141, "V1")+COUNTIF(E141:K141, "V0"))</f>
        <v>0</v>
      </c>
      <c r="M141" s="291"/>
      <c r="N141" s="291">
        <f>SUM(IF(E141="V5",5,IF(E141="V4",4,IF(E141="V3",3,IF(E141="V2",2,IF(E141="V1",1,IF(E141="D5",5,IF(E141="D4",4,IF(E141="D3",3,IF(E141="D2",2,IF(E141="D1",1,IF(E141="D0","0"))))))))))))+IF(F141="V5",5,IF(F141="V4",4,IF(F141="V3",3,IF(F141="V2",2,IF(F141="V1",1,IF(F141="D5",5,IF(F141="D4",4,IF(F141="D3",3,IF(F141="D2",2,IF(F141="D1",1,IF(F141="D0","0")))))))))))+IF(G141="V5",5,IF(G141="V4",4,IF(G141="V3",3,IF(G141="V2",2,IF(G141="V1",1,IF(G141="D5",5,IF(G141="D4",4,IF(G141="D3",3,IF(G141="D2",2,IF(G141="D1",1,IF(G141="D0","0")))))))))))+IF(H141="V5",5,IF(H141="V4",4,IF(H141="V3",3,IF(H141="V2",2,IF(H141="V1",1,IF(H141="D5",5,IF(H141="D4",4,IF(H141="D3",3,IF(H141="D2",2,IF(H141="D1",1,IF(H141="D0","0")))))))))))+IF(I141="V5",5,IF(I141="V4",4,IF(I141="V3",3,IF(I141="V2",2,IF(I141="V1",1,IF(I141="D5",5,IF(I141="D4",4,IF(I141="D3",3,IF(I141="D2",2,IF(I141="D1",1,IF(I141="D0","0")))))))))))+IF(J141="V5",5,IF(J141="V4",4,IF(J141="V3",3,IF(J141="V2",2,IF(J141="V1",1,IF(J141="D5",5,IF(J141="D4",4,IF(J141="D3",3,IF(J141="D2",2,IF(J141="D1",1,IF(J141="D0","0")))))))))))+IF(K141="V5",5,IF(K141="V4",4,IF(K141="V3",3,IF(K141="V2",2,IF(K141="V1",1,IF(K141="D5",5,IF(K141="D4",4,IF(K141="D3",3,IF(K141="D2",2,IF(K141="D1",1,IF(K141="D0","0")))))))))))</f>
        <v>0</v>
      </c>
      <c r="O141" s="291">
        <f>SUM(IF(E141="V5",5,IF(E141="V4",4,IF(E141="V3",3,IF(E141="V2",2,IF(E141="V1",1,IF(E141="D5",5,IF(E141="D4",4,IF(E141="D3",3,IF(E141="D2",2,IF(E141="D1",1,IF(E141="D0","0"))))))))))))+(IF(E142="V5",5,IF(E142="V4",4,IF(E142="V3",3,IF(E142="V2",2,IF(E142="V1",1,IF(E142="D5",5,IF(E142="D4",4,IF(E142="D3",3,IF(E142="D2",2,IF(E142="D1",1,IF(E142="D0","0"))))))))))))+(IF(E143="V5",5,IF(E143="V4",4,IF(E143="V3",3,IF(E143="V2",2,IF(E143="V1",1,IF(E143="D5",5,IF(E143="D4",4,IF(E143="D3",3,IF(E143="D2",2,IF(E143="D1",1,IF(E143="D0","0"))))))))))))+(IF(E144="V5",5,IF(E144="V4",4,IF(E144="V3",3,IF(E144="V2",2,IF(E144="V1",1,IF(E144="D5",5,IF(E144="D4",4,IF(E144="D3",3,IF(E144="D2",2,IF(E144="D1",1,IF(E144="D0","0"))))))))))))+(IF(E145="V5",5,IF(E145="V4",4,IF(E145="V3",3,IF(E145="V2",2,IF(E145="V1",1,IF(E145="D5",5,IF(E145="D4",4,IF(E145="D3",3,IF(E145="D2",2,IF(E145="D1",1,IF(E145="D0","0"))))))))))))+(IF(E146="V5",5,IF(E146="V4",4,IF(E146="V3",3,IF(E146="V2",2,IF(E146="V1",1,IF(E146="D5",5,IF(E146="D4",4,IF(E146="D3",3,IF(E146="D2",2,IF(E146="D1",1,IF(E146="D0","0"))))))))))))+(IF(E147="V5",5,IF(E147="V4",4,IF(E147="V3",3,IF(E147="V2",2,IF(E147="V1",1,IF(E147="D5",5,IF(E147="D4",4,IF(E147="D3",3,IF(E147="D2",2,IF(E147="D1",1,IF(E147="D0","0"))))))))))))</f>
        <v>0</v>
      </c>
      <c r="P141" s="635">
        <f>SUM(N141-O141)</f>
        <v>0</v>
      </c>
      <c r="Q141" s="636"/>
      <c r="R141" s="637" t="e">
        <f>L141/M141</f>
        <v>#DIV/0!</v>
      </c>
      <c r="S141" s="638"/>
      <c r="T141" s="639"/>
      <c r="U141" s="639"/>
      <c r="V141" s="635"/>
      <c r="W141" s="640"/>
      <c r="X141" s="640"/>
      <c r="Y141" s="636"/>
    </row>
    <row r="142" spans="1:25" ht="24" customHeight="1">
      <c r="A142" s="280">
        <v>2</v>
      </c>
      <c r="B142" s="445">
        <f>Pool.alc!J23</f>
        <v>0</v>
      </c>
      <c r="C142" s="633">
        <f>Pool.alc!K23</f>
        <v>0</v>
      </c>
      <c r="D142" s="634"/>
      <c r="E142" s="291"/>
      <c r="F142" s="42"/>
      <c r="G142" s="291"/>
      <c r="H142" s="291"/>
      <c r="I142" s="291"/>
      <c r="J142" s="291"/>
      <c r="K142" s="291"/>
      <c r="L142" s="199">
        <f t="shared" ref="L142:L147" si="20">SUM(COUNTIF(E142:K142, "V5")+COUNTIF(E142:K142, "V4")+COUNTIF(E142:K142, "V3")+COUNTIF(E142:K142, "V2")+COUNTIF(E142:K142, "V1")+COUNTIF(E142:K142, "V0"))</f>
        <v>0</v>
      </c>
      <c r="M142" s="291"/>
      <c r="N142" s="291">
        <f t="shared" ref="N142:N147" si="21">SUM(IF(E142="V5",5,IF(E142="V4",4,IF(E142="V3",3,IF(E142="V2",2,IF(E142="V1",1,IF(E142="D5",5,IF(E142="D4",4,IF(E142="D3",3,IF(E142="D2",2,IF(E142="D1",1,IF(E142="D0","0"))))))))))))+IF(F142="V5",5,IF(F142="V4",4,IF(F142="V3",3,IF(F142="V2",2,IF(F142="V1",1,IF(F142="D5",5,IF(F142="D4",4,IF(F142="D3",3,IF(F142="D2",2,IF(F142="D1",1,IF(F142="D0","0")))))))))))+IF(G142="V5",5,IF(G142="V4",4,IF(G142="V3",3,IF(G142="V2",2,IF(G142="V1",1,IF(G142="D5",5,IF(G142="D4",4,IF(G142="D3",3,IF(G142="D2",2,IF(G142="D1",1,IF(G142="D0","0")))))))))))+IF(H142="V5",5,IF(H142="V4",4,IF(H142="V3",3,IF(H142="V2",2,IF(H142="V1",1,IF(H142="D5",5,IF(H142="D4",4,IF(H142="D3",3,IF(H142="D2",2,IF(H142="D1",1,IF(H142="D0","0")))))))))))+IF(I142="V5",5,IF(I142="V4",4,IF(I142="V3",3,IF(I142="V2",2,IF(I142="V1",1,IF(I142="D5",5,IF(I142="D4",4,IF(I142="D3",3,IF(I142="D2",2,IF(I142="D1",1,IF(I142="D0","0")))))))))))+IF(J142="V5",5,IF(J142="V4",4,IF(J142="V3",3,IF(J142="V2",2,IF(J142="V1",1,IF(J142="D5",5,IF(J142="D4",4,IF(J142="D3",3,IF(J142="D2",2,IF(J142="D1",1,IF(J142="D0","0")))))))))))+IF(K142="V5",5,IF(K142="V4",4,IF(K142="V3",3,IF(K142="V2",2,IF(K142="V1",1,IF(K142="D5",5,IF(K142="D4",4,IF(K142="D3",3,IF(K142="D2",2,IF(K142="D1",1,IF(K142="D0","0")))))))))))</f>
        <v>0</v>
      </c>
      <c r="O142" s="291">
        <f>SUM(IF(F141="V5",5,IF(F141="V4",4,IF(F141="V3",3,IF(F141="V2",2,IF(F141="V1",1,IF(F141="D5",5,IF(F141="D4",4,IF(F141="D3",3,IF(F141="D2",2,IF(F141="D1",1,IF(F141="D0","0"))))))))))))+(IF(F142="V5",5,IF(F142="V4",4,IF(F142="V3",3,IF(F142="V2",2,IF(F142="V1",1,IF(F142="D5",5,IF(F142="D4",4,IF(F142="D3",3,IF(F142="D2",2,IF(F142="D1",1,IF(F142="D0","0"))))))))))))+(IF(F143="V5",5,IF(F143="V4",4,IF(F143="V3",3,IF(F143="V2",2,IF(F143="V1",1,IF(F143="D5",5,IF(F143="D4",4,IF(F143="D3",3,IF(F143="D2",2,IF(F143="D1",1,IF(F143="D0","0"))))))))))))+(IF(F144="V5",5,IF(F144="V4",4,IF(F144="V3",3,IF(F144="V2",2,IF(F144="V1",1,IF(F144="D5",5,IF(F144="D4",4,IF(F144="D3",3,IF(F144="D2",2,IF(F144="D1",1,IF(F144="D0","0"))))))))))))+(IF(F145="V5",5,IF(F145="V4",4,IF(F145="V3",3,IF(F145="V2",2,IF(F145="V1",1,IF(F145="D5",5,IF(F145="D4",4,IF(F145="D3",3,IF(F145="D2",2,IF(F145="D1",1,IF(F145="D0","0"))))))))))))+(IF(F146="V5",5,IF(F146="V4",4,IF(F146="V3",3,IF(F146="V2",2,IF(F146="V1",1,IF(F146="D5",5,IF(F146="D4",4,IF(F146="D3",3,IF(F146="D2",2,IF(F146="D1",1,IF(F146="D0","0"))))))))))))+(IF(F147="V5",5,IF(F147="V4",4,IF(F147="V3",3,IF(F147="V2",2,IF(F147="V1",1,IF(F147="D5",5,IF(F147="D4",4,IF(F147="D3",3,IF(F147="D2",2,IF(F147="D1",1,IF(F147="D0","0"))))))))))))</f>
        <v>0</v>
      </c>
      <c r="P142" s="635">
        <f t="shared" ref="P142:P147" si="22">SUM(N142-O142)</f>
        <v>0</v>
      </c>
      <c r="Q142" s="636"/>
      <c r="R142" s="637" t="e">
        <f t="shared" ref="R142:R147" si="23">L142/M142</f>
        <v>#DIV/0!</v>
      </c>
      <c r="S142" s="638"/>
      <c r="T142" s="639"/>
      <c r="U142" s="639"/>
      <c r="V142" s="635"/>
      <c r="W142" s="640"/>
      <c r="X142" s="640"/>
      <c r="Y142" s="636"/>
    </row>
    <row r="143" spans="1:25" ht="24" customHeight="1">
      <c r="A143" s="280">
        <v>3</v>
      </c>
      <c r="B143" s="445">
        <f>Pool.alc!J24</f>
        <v>0</v>
      </c>
      <c r="C143" s="633">
        <f>Pool.alc!K24</f>
        <v>0</v>
      </c>
      <c r="D143" s="634"/>
      <c r="E143" s="291"/>
      <c r="F143" s="291"/>
      <c r="G143" s="42"/>
      <c r="H143" s="291"/>
      <c r="I143" s="291"/>
      <c r="J143" s="291"/>
      <c r="K143" s="291"/>
      <c r="L143" s="199">
        <f t="shared" si="20"/>
        <v>0</v>
      </c>
      <c r="M143" s="291"/>
      <c r="N143" s="291">
        <f t="shared" si="21"/>
        <v>0</v>
      </c>
      <c r="O143" s="291">
        <f>SUM(IF(G141="V5",5,IF(G141="V4",4,IF(G141="V3",3,IF(G141="V2",2,IF(G141="V1",1,IF(G141="D5",5,IF(G141="D4",4,IF(G141="D3",3,IF(G141="D2",2,IF(G141="D1",1,IF(G141="D0","0"))))))))))))+(IF(G142="V5",5,IF(G142="V4",4,IF(G142="V3",3,IF(G142="V2",2,IF(G142="V1",1,IF(G142="D5",5,IF(G142="D4",4,IF(G142="D3",3,IF(G142="D2",2,IF(G142="D1",1,IF(G142="D0","0"))))))))))))+(IF(G143="V5",5,IF(G143="V4",4,IF(G143="V3",3,IF(G143="V2",2,IF(G143="V1",1,IF(G143="D5",5,IF(G143="D4",4,IF(G143="D3",3,IF(G143="D2",2,IF(G143="D1",1,IF(G143="D0","0"))))))))))))+(IF(G144="V5",5,IF(G144="V4",4,IF(G144="V3",3,IF(G144="V2",2,IF(G144="V1",1,IF(G144="D5",5,IF(G144="D4",4,IF(G144="D3",3,IF(G144="D2",2,IF(G144="D1",1,IF(G144="D0","0"))))))))))))+(IF(G145="V5",5,IF(G145="V4",4,IF(G145="V3",3,IF(G145="V2",2,IF(G145="V1",1,IF(G145="D5",5,IF(G145="D4",4,IF(G145="D3",3,IF(G145="D2",2,IF(G145="D1",1,IF(G145="D0","0"))))))))))))+(IF(G146="V5",5,IF(G146="V4",4,IF(G146="V3",3,IF(G146="V2",2,IF(G146="V1",1,IF(G146="D5",5,IF(G146="D4",4,IF(G146="D3",3,IF(G146="D2",2,IF(G146="D1",1,IF(G146="D0","0"))))))))))))+(IF(G147="V5",5,IF(G147="V4",4,IF(G147="V3",3,IF(G147="V2",2,IF(G147="V1",1,IF(G147="D5",5,IF(G147="D4",4,IF(G147="D3",3,IF(G147="D2",2,IF(G147="D1",1,IF(G147="D0","0"))))))))))))</f>
        <v>0</v>
      </c>
      <c r="P143" s="635">
        <f t="shared" si="22"/>
        <v>0</v>
      </c>
      <c r="Q143" s="636"/>
      <c r="R143" s="637" t="e">
        <f t="shared" si="23"/>
        <v>#DIV/0!</v>
      </c>
      <c r="S143" s="638"/>
      <c r="T143" s="639"/>
      <c r="U143" s="639"/>
      <c r="V143" s="635"/>
      <c r="W143" s="640"/>
      <c r="X143" s="640"/>
      <c r="Y143" s="636"/>
    </row>
    <row r="144" spans="1:25" ht="24" customHeight="1">
      <c r="A144" s="280">
        <v>4</v>
      </c>
      <c r="B144" s="445">
        <f>Pool.alc!J25</f>
        <v>0</v>
      </c>
      <c r="C144" s="633">
        <f>Pool.alc!K25</f>
        <v>0</v>
      </c>
      <c r="D144" s="634"/>
      <c r="E144" s="291"/>
      <c r="F144" s="291"/>
      <c r="G144" s="291"/>
      <c r="H144" s="42"/>
      <c r="I144" s="291"/>
      <c r="J144" s="291"/>
      <c r="K144" s="291"/>
      <c r="L144" s="199">
        <f t="shared" si="20"/>
        <v>0</v>
      </c>
      <c r="M144" s="291"/>
      <c r="N144" s="291">
        <f t="shared" si="21"/>
        <v>0</v>
      </c>
      <c r="O144" s="291">
        <f>SUM(IF(H141="V5",5,IF(H141="V4",4,IF(H141="V3",3,IF(H141="V2",2,IF(H141="V1",1,IF(H141="D5",5,IF(H141="D4",4,IF(H141="D3",3,IF(H141="D2",2,IF(H141="D1",1,IF(H141="D0","0"))))))))))))+(IF(H142="V5",5,IF(H142="V4",4,IF(H142="V3",3,IF(H142="V2",2,IF(H142="V1",1,IF(H142="D5",5,IF(H142="D4",4,IF(H142="D3",3,IF(H142="D2",2,IF(H142="D1",1,IF(H142="D0","0"))))))))))))+(IF(H143="V5",5,IF(H143="V4",4,IF(H143="V3",3,IF(H143="V2",2,IF(H143="V1",1,IF(H143="D5",5,IF(H143="D4",4,IF(H143="D3",3,IF(H143="D2",2,IF(H143="D1",1,IF(H143="D0","0"))))))))))))+(IF(H144="V5",5,IF(H144="V4",4,IF(H144="V3",3,IF(H144="V2",2,IF(H144="V1",1,IF(H144="D5",5,IF(H144="D4",4,IF(H144="D3",3,IF(H144="D2",2,IF(H144="D1",1,IF(H144="D0","0"))))))))))))+(IF(H145="V5",5,IF(H145="V4",4,IF(H145="V3",3,IF(H145="V2",2,IF(H145="V1",1,IF(H145="D5",5,IF(H145="D4",4,IF(H145="D3",3,IF(H145="D2",2,IF(H145="D1",1,IF(H145="D0","0"))))))))))))+(IF(H146="V5",5,IF(H146="V4",4,IF(H146="V3",3,IF(H146="V2",2,IF(H146="V1",1,IF(H146="D5",5,IF(H146="D4",4,IF(H146="D3",3,IF(H146="D2",2,IF(H146="D1",1,IF(H146="D0","0"))))))))))))+(IF(H147="V5",5,IF(H147="V4",4,IF(H147="V3",3,IF(H147="V2",2,IF(H147="V1",1,IF(H147="D5",5,IF(H147="D4",4,IF(H147="D3",3,IF(H147="D2",2,IF(H147="D1",1,IF(H147="D0","0"))))))))))))</f>
        <v>0</v>
      </c>
      <c r="P144" s="635">
        <f t="shared" si="22"/>
        <v>0</v>
      </c>
      <c r="Q144" s="636"/>
      <c r="R144" s="637" t="e">
        <f t="shared" si="23"/>
        <v>#DIV/0!</v>
      </c>
      <c r="S144" s="638"/>
      <c r="T144" s="639"/>
      <c r="U144" s="639"/>
      <c r="V144" s="635"/>
      <c r="W144" s="640"/>
      <c r="X144" s="640"/>
      <c r="Y144" s="636"/>
    </row>
    <row r="145" spans="1:25" ht="24" customHeight="1">
      <c r="A145" s="280">
        <v>5</v>
      </c>
      <c r="B145" s="445">
        <f>Pool.alc!J26</f>
        <v>0</v>
      </c>
      <c r="C145" s="633">
        <f>Pool.alc!K26</f>
        <v>0</v>
      </c>
      <c r="D145" s="634"/>
      <c r="E145" s="291"/>
      <c r="F145" s="291"/>
      <c r="G145" s="291"/>
      <c r="H145" s="291"/>
      <c r="I145" s="42"/>
      <c r="J145" s="291"/>
      <c r="K145" s="291"/>
      <c r="L145" s="199">
        <f t="shared" si="20"/>
        <v>0</v>
      </c>
      <c r="M145" s="291"/>
      <c r="N145" s="291">
        <f t="shared" si="21"/>
        <v>0</v>
      </c>
      <c r="O145" s="291">
        <f>SUM(IF(I141="V5",5,IF(I141="V4",4,IF(I141="V3",3,IF(I141="V2",2,IF(I141="V1",1,IF(I141="D5",5,IF(I141="D4",4,IF(I141="D3",3,IF(I141="D2",2,IF(I141="D1",1,IF(I141="D0","0"))))))))))))+(IF(I142="V5",5,IF(I142="V4",4,IF(I142="V3",3,IF(I142="V2",2,IF(I142="V1",1,IF(I142="D5",5,IF(I142="D4",4,IF(I142="D3",3,IF(I142="D2",2,IF(I142="D1",1,IF(I142="D0","0"))))))))))))+(IF(I143="V5",5,IF(I143="V4",4,IF(I143="V3",3,IF(I143="V2",2,IF(I143="V1",1,IF(I143="D5",5,IF(I143="D4",4,IF(I143="D3",3,IF(I143="D2",2,IF(I143="D1",1,IF(I143="D0","0"))))))))))))+(IF(I144="V5",5,IF(I144="V4",4,IF(I144="V3",3,IF(I144="V2",2,IF(I144="V1",1,IF(I144="D5",5,IF(I144="D4",4,IF(I144="D3",3,IF(I144="D2",2,IF(I144="D1",1,IF(I144="D0","0"))))))))))))+(IF(I145="V5",5,IF(I145="V4",4,IF(I145="V3",3,IF(I145="V2",2,IF(I145="V1",1,IF(I145="D5",5,IF(I145="D4",4,IF(I145="D3",3,IF(I145="D2",2,IF(I145="D1",1,IF(I145="D0","0"))))))))))))+(IF(I146="V5",5,IF(I146="V4",4,IF(I146="V3",3,IF(I146="V2",2,IF(I146="V1",1,IF(I146="D5",5,IF(I146="D4",4,IF(I146="D3",3,IF(I146="D2",2,IF(I146="D1",1,IF(I146="D0","0"))))))))))))+(IF(I147="V5",5,IF(I147="V4",4,IF(I147="V3",3,IF(I147="V2",2,IF(I147="V1",1,IF(I147="D5",5,IF(I147="D4",4,IF(I147="D3",3,IF(I147="D2",2,IF(I147="D1",1,IF(I147="D0","0"))))))))))))</f>
        <v>0</v>
      </c>
      <c r="P145" s="635">
        <f t="shared" si="22"/>
        <v>0</v>
      </c>
      <c r="Q145" s="636"/>
      <c r="R145" s="637" t="e">
        <f t="shared" si="23"/>
        <v>#DIV/0!</v>
      </c>
      <c r="S145" s="638"/>
      <c r="T145" s="639"/>
      <c r="U145" s="639"/>
      <c r="V145" s="635"/>
      <c r="W145" s="640"/>
      <c r="X145" s="640"/>
      <c r="Y145" s="636"/>
    </row>
    <row r="146" spans="1:25" ht="24" customHeight="1">
      <c r="A146" s="280">
        <v>6</v>
      </c>
      <c r="B146" s="445">
        <f>Pool.alc!J27</f>
        <v>0</v>
      </c>
      <c r="C146" s="633">
        <f>Pool.alc!K27</f>
        <v>0</v>
      </c>
      <c r="D146" s="634"/>
      <c r="E146" s="291"/>
      <c r="F146" s="291"/>
      <c r="G146" s="291"/>
      <c r="H146" s="291"/>
      <c r="I146" s="291"/>
      <c r="J146" s="42"/>
      <c r="K146" s="291"/>
      <c r="L146" s="199">
        <f t="shared" si="20"/>
        <v>0</v>
      </c>
      <c r="M146" s="291"/>
      <c r="N146" s="291">
        <f t="shared" si="21"/>
        <v>0</v>
      </c>
      <c r="O146" s="291">
        <f>SUM(IF(J141="V5",5,IF(J141="V4",4,IF(J141="V3",3,IF(J141="V2",2,IF(J141="V1",1,IF(J141="D5",5,IF(J141="D4",4,IF(J141="D3",3,IF(J141="D2",2,IF(J141="D1",1,IF(J141="D0","0"))))))))))))+(IF(J142="V5",5,IF(J142="V4",4,IF(J142="V3",3,IF(J142="V2",2,IF(J142="V1",1,IF(J142="D5",5,IF(J142="D4",4,IF(J142="D3",3,IF(J142="D2",2,IF(J142="D1",1,IF(J142="D0","0"))))))))))))+(IF(J143="V5",5,IF(J143="V4",4,IF(J143="V3",3,IF(J143="V2",2,IF(J143="V1",1,IF(J143="D5",5,IF(J143="D4",4,IF(J143="D3",3,IF(J143="D2",2,IF(J143="D1",1,IF(J143="D0","0"))))))))))))+(IF(J144="V5",5,IF(J144="V4",4,IF(J144="V3",3,IF(J144="V2",2,IF(J144="V1",1,IF(J144="D5",5,IF(J144="D4",4,IF(J144="D3",3,IF(J144="D2",2,IF(J144="D1",1,IF(J144="D0","0"))))))))))))+(IF(J145="V5",5,IF(J145="V4",4,IF(J145="V3",3,IF(J145="V2",2,IF(J145="V1",1,IF(J145="D5",5,IF(J145="D4",4,IF(J145="D3",3,IF(J145="D2",2,IF(J145="D1",1,IF(J145="D0","0"))))))))))))+(IF(J146="V5",5,IF(J146="V4",4,IF(J146="V3",3,IF(J146="V2",2,IF(J146="V1",1,IF(J146="D5",5,IF(J146="D4",4,IF(J146="D3",3,IF(J146="D2",2,IF(J146="D1",1,IF(J146="D0","0"))))))))))))+(IF(J147="V5",5,IF(J147="V4",4,IF(J147="V3",3,IF(J147="V2",2,IF(J147="V1",1,IF(J147="D5",5,IF(J147="D4",4,IF(J147="D3",3,IF(J147="D2",2,IF(J147="D1",1,IF(J147="D0","0"))))))))))))</f>
        <v>0</v>
      </c>
      <c r="P146" s="635">
        <f t="shared" si="22"/>
        <v>0</v>
      </c>
      <c r="Q146" s="636"/>
      <c r="R146" s="637" t="e">
        <f t="shared" si="23"/>
        <v>#DIV/0!</v>
      </c>
      <c r="S146" s="638"/>
      <c r="T146" s="639"/>
      <c r="U146" s="639"/>
      <c r="V146" s="635"/>
      <c r="W146" s="640"/>
      <c r="X146" s="640"/>
      <c r="Y146" s="636"/>
    </row>
    <row r="147" spans="1:25" ht="24" customHeight="1">
      <c r="A147" s="280">
        <v>7</v>
      </c>
      <c r="B147" s="445">
        <f>Pool.alc!J28</f>
        <v>0</v>
      </c>
      <c r="C147" s="633">
        <f>Pool.alc!K28</f>
        <v>0</v>
      </c>
      <c r="D147" s="634"/>
      <c r="E147" s="291"/>
      <c r="F147" s="291"/>
      <c r="G147" s="291"/>
      <c r="H147" s="291"/>
      <c r="I147" s="291"/>
      <c r="J147" s="291"/>
      <c r="K147" s="42"/>
      <c r="L147" s="199">
        <f t="shared" si="20"/>
        <v>0</v>
      </c>
      <c r="M147" s="291"/>
      <c r="N147" s="291">
        <f t="shared" si="21"/>
        <v>0</v>
      </c>
      <c r="O147" s="291">
        <f>SUM(IF(K141="V5",5,IF(K141="V4",4,IF(K141="V3",3,IF(K141="V2",2,IF(K141="V1",1,IF(K141="D5",5,IF(K141="D4",4,IF(K141="D3",3,IF(K141="D2",2,IF(K141="D1",1,IF(K141="D0","0"))))))))))))+(IF(K142="V5",5,IF(K142="V4",4,IF(K142="V3",3,IF(K142="V2",2,IF(K142="V1",1,IF(K142="D5",5,IF(K142="D4",4,IF(K142="D3",3,IF(K142="D2",2,IF(K142="D1",1,IF(K142="D0","0"))))))))))))+(IF(K143="V5",5,IF(K143="V4",4,IF(K143="V3",3,IF(K143="V2",2,IF(K143="V1",1,IF(K143="D5",5,IF(K143="D4",4,IF(K143="D3",3,IF(K143="D2",2,IF(K143="D1",1,IF(K143="D0","0"))))))))))))+(IF(K144="V5",5,IF(K144="V4",4,IF(K144="V3",3,IF(K144="V2",2,IF(K144="V1",1,IF(K144="D5",5,IF(K144="D4",4,IF(K144="D3",3,IF(K144="D2",2,IF(K144="D1",1,IF(K144="D0","0"))))))))))))+(IF(K145="V5",5,IF(K145="V4",4,IF(K145="V3",3,IF(K145="V2",2,IF(K145="V1",1,IF(K145="D5",5,IF(K145="D4",4,IF(K145="D3",3,IF(K145="D2",2,IF(K145="D1",1,IF(K145="D0","0"))))))))))))+(IF(K146="V5",5,IF(K146="V4",4,IF(K146="V3",3,IF(K146="V2",2,IF(K146="V1",1,IF(K146="D5",5,IF(K146="D4",4,IF(K146="D3",3,IF(K146="D2",2,IF(K146="D1",1,IF(K146="D0","0"))))))))))))+(IF(K147="V5",5,IF(K147="V4",4,IF(K147="V3",3,IF(K147="V2",2,IF(K147="V1",1,IF(K147="D5",5,IF(K147="D4",4,IF(K147="D3",3,IF(K147="D2",2,IF(K147="D1",1,IF(K147="D0","0"))))))))))))</f>
        <v>0</v>
      </c>
      <c r="P147" s="635">
        <f t="shared" si="22"/>
        <v>0</v>
      </c>
      <c r="Q147" s="636"/>
      <c r="R147" s="637" t="e">
        <f t="shared" si="23"/>
        <v>#DIV/0!</v>
      </c>
      <c r="S147" s="638"/>
      <c r="T147" s="635"/>
      <c r="U147" s="636"/>
      <c r="V147" s="635"/>
      <c r="W147" s="640"/>
      <c r="X147" s="640"/>
      <c r="Y147" s="636"/>
    </row>
    <row r="148" spans="1:25" ht="24" customHeight="1">
      <c r="A148" s="81"/>
      <c r="B148" s="82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66"/>
      <c r="S148" s="66"/>
      <c r="T148" s="81"/>
      <c r="U148" s="81"/>
      <c r="V148" s="81"/>
      <c r="W148" s="81"/>
      <c r="X148" s="81"/>
      <c r="Y148" s="81"/>
    </row>
    <row r="149" spans="1:25" ht="24" customHeight="1"/>
    <row r="150" spans="1:25" ht="24" customHeight="1">
      <c r="E150" s="82"/>
      <c r="F150" s="82"/>
      <c r="G150" s="82"/>
    </row>
    <row r="151" spans="1:25" s="65" customFormat="1" ht="24" customHeight="1"/>
    <row r="152" spans="1:25" s="65" customFormat="1" ht="24" customHeight="1"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1:25" s="65" customFormat="1" ht="24" customHeight="1">
      <c r="C153" s="222" t="s">
        <v>8</v>
      </c>
      <c r="D153" s="279"/>
      <c r="E153" s="279"/>
      <c r="F153" s="222"/>
      <c r="G153" s="223"/>
      <c r="H153" s="223"/>
      <c r="I153" s="223"/>
      <c r="J153" s="223"/>
      <c r="K153" s="223"/>
      <c r="L153" s="224"/>
      <c r="M153" s="225"/>
      <c r="N153" s="222" t="s">
        <v>49</v>
      </c>
      <c r="O153" s="279"/>
      <c r="P153" s="279"/>
      <c r="Q153" s="285"/>
      <c r="R153" s="282"/>
      <c r="S153" s="286"/>
      <c r="T153" s="286"/>
      <c r="U153" s="286"/>
      <c r="V153" s="286"/>
      <c r="W153" s="287"/>
    </row>
    <row r="154" spans="1:25" ht="24" customHeight="1">
      <c r="C154" s="641" t="s">
        <v>45</v>
      </c>
      <c r="D154" s="642"/>
      <c r="E154" s="643"/>
      <c r="F154" s="641"/>
      <c r="G154" s="642"/>
      <c r="H154" s="642"/>
      <c r="I154" s="642"/>
      <c r="J154" s="642"/>
      <c r="K154" s="642"/>
      <c r="L154" s="643"/>
      <c r="M154" s="225"/>
      <c r="N154" s="641" t="s">
        <v>45</v>
      </c>
      <c r="O154" s="642"/>
      <c r="P154" s="643"/>
      <c r="Q154" s="647"/>
      <c r="R154" s="648"/>
      <c r="S154" s="648"/>
      <c r="T154" s="648"/>
      <c r="U154" s="648"/>
      <c r="V154" s="648"/>
      <c r="W154" s="649"/>
    </row>
    <row r="155" spans="1:25" ht="24" customHeight="1">
      <c r="C155" s="644"/>
      <c r="D155" s="645"/>
      <c r="E155" s="646"/>
      <c r="F155" s="644"/>
      <c r="G155" s="645"/>
      <c r="H155" s="645"/>
      <c r="I155" s="645"/>
      <c r="J155" s="645"/>
      <c r="K155" s="645"/>
      <c r="L155" s="646"/>
      <c r="M155" s="225"/>
      <c r="N155" s="644"/>
      <c r="O155" s="645"/>
      <c r="P155" s="646"/>
      <c r="Q155" s="650"/>
      <c r="R155" s="651"/>
      <c r="S155" s="651"/>
      <c r="T155" s="651"/>
      <c r="U155" s="651"/>
      <c r="V155" s="651"/>
      <c r="W155" s="652"/>
    </row>
    <row r="156" spans="1:25" ht="24" customHeight="1">
      <c r="L156" s="82"/>
      <c r="M156" s="81"/>
      <c r="N156" s="81"/>
      <c r="O156" s="81"/>
      <c r="P156" s="81"/>
      <c r="Q156" s="81"/>
      <c r="R156" s="81"/>
      <c r="S156" s="82"/>
      <c r="T156" s="81"/>
      <c r="U156" s="82"/>
      <c r="V156" s="82"/>
      <c r="W156" s="82"/>
    </row>
  </sheetData>
  <mergeCells count="306">
    <mergeCell ref="C94:D94"/>
    <mergeCell ref="P94:Q94"/>
    <mergeCell ref="R94:S94"/>
    <mergeCell ref="T94:U94"/>
    <mergeCell ref="V94:Y94"/>
    <mergeCell ref="C93:D93"/>
    <mergeCell ref="P93:Q93"/>
    <mergeCell ref="R93:S93"/>
    <mergeCell ref="T93:U93"/>
    <mergeCell ref="V93:Y93"/>
    <mergeCell ref="C141:D141"/>
    <mergeCell ref="P141:Q141"/>
    <mergeCell ref="R141:S141"/>
    <mergeCell ref="T141:U141"/>
    <mergeCell ref="C119:D119"/>
    <mergeCell ref="P119:Q119"/>
    <mergeCell ref="R119:S119"/>
    <mergeCell ref="T119:U119"/>
    <mergeCell ref="V119:Y119"/>
    <mergeCell ref="T140:U140"/>
    <mergeCell ref="V140:Y140"/>
    <mergeCell ref="V139:Y139"/>
    <mergeCell ref="A1:Y1"/>
    <mergeCell ref="A2:Y2"/>
    <mergeCell ref="A3:Y3"/>
    <mergeCell ref="A4:Y4"/>
    <mergeCell ref="A7:Y7"/>
    <mergeCell ref="P9:R9"/>
    <mergeCell ref="C10:D10"/>
    <mergeCell ref="P10:Q10"/>
    <mergeCell ref="R10:S10"/>
    <mergeCell ref="T10:U10"/>
    <mergeCell ref="V10:Y10"/>
    <mergeCell ref="V9:Y9"/>
    <mergeCell ref="C11:D11"/>
    <mergeCell ref="P11:Q11"/>
    <mergeCell ref="R11:S11"/>
    <mergeCell ref="T11:U11"/>
    <mergeCell ref="V11:Y11"/>
    <mergeCell ref="C12:D12"/>
    <mergeCell ref="P12:Q12"/>
    <mergeCell ref="R12:S12"/>
    <mergeCell ref="T12:U12"/>
    <mergeCell ref="V12:Y12"/>
    <mergeCell ref="C13:D13"/>
    <mergeCell ref="P13:Q13"/>
    <mergeCell ref="R13:S13"/>
    <mergeCell ref="T13:U13"/>
    <mergeCell ref="V13:Y13"/>
    <mergeCell ref="C14:D14"/>
    <mergeCell ref="P14:Q14"/>
    <mergeCell ref="R14:S14"/>
    <mergeCell ref="T14:U14"/>
    <mergeCell ref="V14:Y14"/>
    <mergeCell ref="C15:D15"/>
    <mergeCell ref="P15:Q15"/>
    <mergeCell ref="R15:S15"/>
    <mergeCell ref="T15:U15"/>
    <mergeCell ref="V15:Y15"/>
    <mergeCell ref="C16:D16"/>
    <mergeCell ref="P16:Q16"/>
    <mergeCell ref="R16:S16"/>
    <mergeCell ref="T16:U16"/>
    <mergeCell ref="V16:Y16"/>
    <mergeCell ref="C17:D17"/>
    <mergeCell ref="P17:Q17"/>
    <mergeCell ref="R17:S17"/>
    <mergeCell ref="T17:U17"/>
    <mergeCell ref="V17:Y17"/>
    <mergeCell ref="C24:E25"/>
    <mergeCell ref="F24:L25"/>
    <mergeCell ref="N24:P25"/>
    <mergeCell ref="Q24:W25"/>
    <mergeCell ref="C64:D64"/>
    <mergeCell ref="P64:Q64"/>
    <mergeCell ref="R64:S64"/>
    <mergeCell ref="T64:U64"/>
    <mergeCell ref="V64:Y64"/>
    <mergeCell ref="C65:D65"/>
    <mergeCell ref="P65:Q65"/>
    <mergeCell ref="R65:S65"/>
    <mergeCell ref="T65:U65"/>
    <mergeCell ref="V65:Y65"/>
    <mergeCell ref="C37:D37"/>
    <mergeCell ref="P37:Q37"/>
    <mergeCell ref="R37:S37"/>
    <mergeCell ref="T37:U37"/>
    <mergeCell ref="V37:Y37"/>
    <mergeCell ref="C38:D38"/>
    <mergeCell ref="P38:Q38"/>
    <mergeCell ref="R38:S38"/>
    <mergeCell ref="T38:U38"/>
    <mergeCell ref="V38:Y38"/>
    <mergeCell ref="A27:Y27"/>
    <mergeCell ref="A28:Y28"/>
    <mergeCell ref="A29:Y29"/>
    <mergeCell ref="A30:Y30"/>
    <mergeCell ref="A33:Y33"/>
    <mergeCell ref="P35:R35"/>
    <mergeCell ref="C36:D36"/>
    <mergeCell ref="P36:Q36"/>
    <mergeCell ref="R36:S36"/>
    <mergeCell ref="T36:U36"/>
    <mergeCell ref="V36:Y36"/>
    <mergeCell ref="V35:Y35"/>
    <mergeCell ref="C42:D42"/>
    <mergeCell ref="P42:Q42"/>
    <mergeCell ref="R42:S42"/>
    <mergeCell ref="T42:U42"/>
    <mergeCell ref="V42:Y42"/>
    <mergeCell ref="C43:D43"/>
    <mergeCell ref="P43:Q43"/>
    <mergeCell ref="R43:S43"/>
    <mergeCell ref="T43:U43"/>
    <mergeCell ref="V43:Y43"/>
    <mergeCell ref="V39:Y39"/>
    <mergeCell ref="C40:D40"/>
    <mergeCell ref="P40:Q40"/>
    <mergeCell ref="R40:S40"/>
    <mergeCell ref="T40:U40"/>
    <mergeCell ref="V40:Y40"/>
    <mergeCell ref="C41:D41"/>
    <mergeCell ref="P41:Q41"/>
    <mergeCell ref="R41:S41"/>
    <mergeCell ref="T41:U41"/>
    <mergeCell ref="V41:Y41"/>
    <mergeCell ref="C39:D39"/>
    <mergeCell ref="P39:Q39"/>
    <mergeCell ref="R39:S39"/>
    <mergeCell ref="T39:U39"/>
    <mergeCell ref="P61:R61"/>
    <mergeCell ref="C62:D62"/>
    <mergeCell ref="P62:Q62"/>
    <mergeCell ref="R62:S62"/>
    <mergeCell ref="T62:U62"/>
    <mergeCell ref="V62:Y62"/>
    <mergeCell ref="C63:D63"/>
    <mergeCell ref="P63:Q63"/>
    <mergeCell ref="R63:S63"/>
    <mergeCell ref="T63:U63"/>
    <mergeCell ref="V63:Y63"/>
    <mergeCell ref="V61:Y61"/>
    <mergeCell ref="C50:E51"/>
    <mergeCell ref="F50:L51"/>
    <mergeCell ref="N50:P51"/>
    <mergeCell ref="Q50:W51"/>
    <mergeCell ref="A53:Y53"/>
    <mergeCell ref="A54:Y54"/>
    <mergeCell ref="A55:Y55"/>
    <mergeCell ref="A56:Y56"/>
    <mergeCell ref="A59:Y59"/>
    <mergeCell ref="C68:D68"/>
    <mergeCell ref="P68:Q68"/>
    <mergeCell ref="R68:S68"/>
    <mergeCell ref="T68:U68"/>
    <mergeCell ref="V68:Y68"/>
    <mergeCell ref="C69:D69"/>
    <mergeCell ref="P69:Q69"/>
    <mergeCell ref="R69:S69"/>
    <mergeCell ref="T69:U69"/>
    <mergeCell ref="V69:Y69"/>
    <mergeCell ref="C66:D66"/>
    <mergeCell ref="P66:Q66"/>
    <mergeCell ref="R66:S66"/>
    <mergeCell ref="T66:U66"/>
    <mergeCell ref="V66:Y66"/>
    <mergeCell ref="C67:D67"/>
    <mergeCell ref="P67:Q67"/>
    <mergeCell ref="R67:S67"/>
    <mergeCell ref="T67:U67"/>
    <mergeCell ref="V67:Y67"/>
    <mergeCell ref="Q76:W77"/>
    <mergeCell ref="A79:Y79"/>
    <mergeCell ref="A80:Y80"/>
    <mergeCell ref="A81:Y81"/>
    <mergeCell ref="A82:Y82"/>
    <mergeCell ref="A85:Y85"/>
    <mergeCell ref="P87:R87"/>
    <mergeCell ref="C88:D88"/>
    <mergeCell ref="P88:Q88"/>
    <mergeCell ref="R88:S88"/>
    <mergeCell ref="T88:U88"/>
    <mergeCell ref="V88:Y88"/>
    <mergeCell ref="C76:E77"/>
    <mergeCell ref="F76:L77"/>
    <mergeCell ref="N76:P77"/>
    <mergeCell ref="V87:Y87"/>
    <mergeCell ref="C89:D89"/>
    <mergeCell ref="P89:Q89"/>
    <mergeCell ref="R89:S89"/>
    <mergeCell ref="T89:U89"/>
    <mergeCell ref="T91:U91"/>
    <mergeCell ref="V91:Y91"/>
    <mergeCell ref="C92:D92"/>
    <mergeCell ref="P92:Q92"/>
    <mergeCell ref="R92:S92"/>
    <mergeCell ref="T92:U92"/>
    <mergeCell ref="V92:Y92"/>
    <mergeCell ref="V89:Y89"/>
    <mergeCell ref="C90:D90"/>
    <mergeCell ref="P90:Q90"/>
    <mergeCell ref="R90:S90"/>
    <mergeCell ref="T90:U90"/>
    <mergeCell ref="V90:Y90"/>
    <mergeCell ref="C91:D91"/>
    <mergeCell ref="P91:Q91"/>
    <mergeCell ref="R91:S91"/>
    <mergeCell ref="A111:Y111"/>
    <mergeCell ref="P113:R113"/>
    <mergeCell ref="C114:D114"/>
    <mergeCell ref="P114:Q114"/>
    <mergeCell ref="R114:S114"/>
    <mergeCell ref="T114:U114"/>
    <mergeCell ref="V114:Y114"/>
    <mergeCell ref="C95:D95"/>
    <mergeCell ref="P95:Q95"/>
    <mergeCell ref="R95:S95"/>
    <mergeCell ref="T95:U95"/>
    <mergeCell ref="V95:Y95"/>
    <mergeCell ref="C102:E103"/>
    <mergeCell ref="F102:L103"/>
    <mergeCell ref="N102:P103"/>
    <mergeCell ref="Q102:W103"/>
    <mergeCell ref="A105:Y105"/>
    <mergeCell ref="A106:Y106"/>
    <mergeCell ref="A107:Y107"/>
    <mergeCell ref="A108:Y108"/>
    <mergeCell ref="V113:Y113"/>
    <mergeCell ref="C117:D117"/>
    <mergeCell ref="P117:Q117"/>
    <mergeCell ref="R117:S117"/>
    <mergeCell ref="T117:U117"/>
    <mergeCell ref="V117:Y117"/>
    <mergeCell ref="C118:D118"/>
    <mergeCell ref="P118:Q118"/>
    <mergeCell ref="R118:S118"/>
    <mergeCell ref="T118:U118"/>
    <mergeCell ref="V118:Y118"/>
    <mergeCell ref="C115:D115"/>
    <mergeCell ref="P115:Q115"/>
    <mergeCell ref="R115:S115"/>
    <mergeCell ref="T115:U115"/>
    <mergeCell ref="V115:Y115"/>
    <mergeCell ref="C116:D116"/>
    <mergeCell ref="P116:Q116"/>
    <mergeCell ref="R116:S116"/>
    <mergeCell ref="T116:U116"/>
    <mergeCell ref="V116:Y116"/>
    <mergeCell ref="V145:Y145"/>
    <mergeCell ref="C120:D120"/>
    <mergeCell ref="P120:Q120"/>
    <mergeCell ref="R120:S120"/>
    <mergeCell ref="T120:U120"/>
    <mergeCell ref="V120:Y120"/>
    <mergeCell ref="C121:D121"/>
    <mergeCell ref="P121:Q121"/>
    <mergeCell ref="R121:S121"/>
    <mergeCell ref="T121:U121"/>
    <mergeCell ref="V121:Y121"/>
    <mergeCell ref="C128:E129"/>
    <mergeCell ref="F128:L129"/>
    <mergeCell ref="N128:P129"/>
    <mergeCell ref="Q128:W129"/>
    <mergeCell ref="A131:Y131"/>
    <mergeCell ref="A132:Y132"/>
    <mergeCell ref="A133:Y133"/>
    <mergeCell ref="A134:Y134"/>
    <mergeCell ref="A137:Y137"/>
    <mergeCell ref="P139:R139"/>
    <mergeCell ref="C140:D140"/>
    <mergeCell ref="P140:Q140"/>
    <mergeCell ref="R140:S140"/>
    <mergeCell ref="C154:E155"/>
    <mergeCell ref="F154:L155"/>
    <mergeCell ref="N154:P155"/>
    <mergeCell ref="Q154:W155"/>
    <mergeCell ref="V141:Y141"/>
    <mergeCell ref="C142:D142"/>
    <mergeCell ref="P142:Q142"/>
    <mergeCell ref="R142:S142"/>
    <mergeCell ref="T142:U142"/>
    <mergeCell ref="V142:Y142"/>
    <mergeCell ref="C143:D143"/>
    <mergeCell ref="P143:Q143"/>
    <mergeCell ref="R143:S143"/>
    <mergeCell ref="T143:U143"/>
    <mergeCell ref="V143:Y143"/>
    <mergeCell ref="C144:D144"/>
    <mergeCell ref="P144:Q144"/>
    <mergeCell ref="R144:S144"/>
    <mergeCell ref="T144:U144"/>
    <mergeCell ref="V144:Y144"/>
    <mergeCell ref="C145:D145"/>
    <mergeCell ref="P145:Q145"/>
    <mergeCell ref="R145:S145"/>
    <mergeCell ref="T145:U145"/>
    <mergeCell ref="C146:D146"/>
    <mergeCell ref="P146:Q146"/>
    <mergeCell ref="R146:S146"/>
    <mergeCell ref="T146:U146"/>
    <mergeCell ref="V146:Y146"/>
    <mergeCell ref="C147:D147"/>
    <mergeCell ref="P147:Q147"/>
    <mergeCell ref="R147:S147"/>
    <mergeCell ref="T147:U147"/>
    <mergeCell ref="V147:Y1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56"/>
  <sheetViews>
    <sheetView showGridLines="0" view="pageBreakPreview" zoomScale="80" zoomScaleSheetLayoutView="80" zoomScalePageLayoutView="87" workbookViewId="0">
      <selection activeCell="F11" sqref="F11:K11"/>
    </sheetView>
  </sheetViews>
  <sheetFormatPr defaultColWidth="5" defaultRowHeight="20.25"/>
  <cols>
    <col min="1" max="1" width="9" style="3" customWidth="1"/>
    <col min="2" max="2" width="27.42578125" style="3" customWidth="1"/>
    <col min="3" max="3" width="6.140625" style="3" customWidth="1"/>
    <col min="4" max="4" width="5" style="3"/>
    <col min="5" max="15" width="5.7109375" style="3" customWidth="1"/>
    <col min="16" max="16" width="5" style="3"/>
    <col min="17" max="17" width="5" style="3" customWidth="1"/>
    <col min="18" max="18" width="5" style="3"/>
    <col min="19" max="19" width="5" style="3" customWidth="1"/>
    <col min="20" max="16384" width="5" style="3"/>
  </cols>
  <sheetData>
    <row r="1" spans="1:25" s="81" customFormat="1" ht="24" customHeight="1">
      <c r="A1" s="653"/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</row>
    <row r="2" spans="1:25" s="81" customFormat="1" ht="24" customHeight="1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</row>
    <row r="3" spans="1:25" s="81" customFormat="1" ht="24" customHeight="1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L3" s="654"/>
      <c r="M3" s="654"/>
      <c r="N3" s="654"/>
      <c r="O3" s="654"/>
      <c r="P3" s="654"/>
      <c r="Q3" s="654"/>
      <c r="R3" s="654"/>
      <c r="S3" s="654"/>
      <c r="T3" s="654"/>
      <c r="U3" s="654"/>
      <c r="V3" s="654"/>
      <c r="W3" s="654"/>
      <c r="X3" s="654"/>
      <c r="Y3" s="654"/>
    </row>
    <row r="4" spans="1:25" s="81" customFormat="1" ht="24" customHeight="1">
      <c r="A4" s="654"/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  <c r="Y4" s="654"/>
    </row>
    <row r="5" spans="1:25" s="243" customFormat="1" ht="24" customHeight="1" thickBot="1">
      <c r="A5" s="245"/>
      <c r="B5" s="245"/>
      <c r="C5" s="245"/>
      <c r="D5" s="245"/>
      <c r="E5" s="245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</row>
    <row r="6" spans="1:25" ht="24" customHeight="1" thickTop="1"/>
    <row r="7" spans="1:25" ht="24" customHeight="1">
      <c r="A7" s="655" t="s">
        <v>39</v>
      </c>
      <c r="B7" s="655"/>
      <c r="C7" s="655"/>
      <c r="D7" s="655"/>
      <c r="E7" s="655"/>
      <c r="F7" s="655"/>
      <c r="G7" s="655"/>
      <c r="H7" s="655"/>
      <c r="I7" s="655"/>
      <c r="J7" s="655"/>
      <c r="K7" s="655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55"/>
      <c r="Y7" s="655"/>
    </row>
    <row r="8" spans="1:25" ht="24" customHeight="1"/>
    <row r="9" spans="1:25" ht="24" customHeight="1">
      <c r="A9" s="407" t="s">
        <v>23</v>
      </c>
      <c r="B9" s="408" t="str">
        <f>'Name List'!B9</f>
        <v>MEN'S EPEE</v>
      </c>
      <c r="C9" s="37" t="s">
        <v>24</v>
      </c>
      <c r="D9" s="38"/>
      <c r="E9" s="35" t="s">
        <v>40</v>
      </c>
      <c r="F9" s="35"/>
      <c r="G9" s="471"/>
      <c r="H9" s="469"/>
      <c r="I9" s="37" t="s">
        <v>10</v>
      </c>
      <c r="J9" s="38"/>
      <c r="K9" s="38">
        <v>1</v>
      </c>
      <c r="L9" s="38"/>
      <c r="M9" s="469"/>
      <c r="N9" s="37" t="s">
        <v>25</v>
      </c>
      <c r="O9" s="38"/>
      <c r="P9" s="656"/>
      <c r="Q9" s="656"/>
      <c r="R9" s="656"/>
      <c r="S9" s="36"/>
      <c r="T9" s="34" t="s">
        <v>12</v>
      </c>
      <c r="U9" s="471"/>
      <c r="V9" s="661" t="s">
        <v>257</v>
      </c>
      <c r="W9" s="661"/>
      <c r="X9" s="661"/>
      <c r="Y9" s="662"/>
    </row>
    <row r="10" spans="1:25" ht="24" customHeight="1">
      <c r="A10" s="473" t="s">
        <v>26</v>
      </c>
      <c r="B10" s="472" t="s">
        <v>3</v>
      </c>
      <c r="C10" s="657" t="s">
        <v>109</v>
      </c>
      <c r="D10" s="658"/>
      <c r="E10" s="473">
        <v>1</v>
      </c>
      <c r="F10" s="473">
        <v>2</v>
      </c>
      <c r="G10" s="473">
        <v>3</v>
      </c>
      <c r="H10" s="473">
        <v>4</v>
      </c>
      <c r="I10" s="473">
        <v>5</v>
      </c>
      <c r="J10" s="473">
        <v>6</v>
      </c>
      <c r="K10" s="473">
        <v>7</v>
      </c>
      <c r="L10" s="473" t="s">
        <v>21</v>
      </c>
      <c r="M10" s="473" t="s">
        <v>27</v>
      </c>
      <c r="N10" s="473" t="s">
        <v>20</v>
      </c>
      <c r="O10" s="473" t="s">
        <v>28</v>
      </c>
      <c r="P10" s="659" t="s">
        <v>19</v>
      </c>
      <c r="Q10" s="659"/>
      <c r="R10" s="657" t="s">
        <v>17</v>
      </c>
      <c r="S10" s="658"/>
      <c r="T10" s="659" t="s">
        <v>29</v>
      </c>
      <c r="U10" s="659"/>
      <c r="V10" s="657" t="s">
        <v>45</v>
      </c>
      <c r="W10" s="660"/>
      <c r="X10" s="660"/>
      <c r="Y10" s="658"/>
    </row>
    <row r="11" spans="1:25" ht="24" customHeight="1">
      <c r="A11" s="470">
        <v>1</v>
      </c>
      <c r="B11" s="445" t="str">
        <f>Pool.alc!B12</f>
        <v>K. G. VENKATESHWAR</v>
      </c>
      <c r="C11" s="633" t="str">
        <f>Pool.alc!C12</f>
        <v>MAD</v>
      </c>
      <c r="D11" s="634"/>
      <c r="E11" s="42"/>
      <c r="L11" s="199"/>
      <c r="M11" s="470"/>
      <c r="N11" s="470"/>
      <c r="O11" s="470"/>
      <c r="P11" s="635"/>
      <c r="Q11" s="636"/>
      <c r="R11" s="637"/>
      <c r="S11" s="638"/>
      <c r="T11" s="635"/>
      <c r="U11" s="636"/>
      <c r="V11" s="635"/>
      <c r="W11" s="640"/>
      <c r="X11" s="640"/>
      <c r="Y11" s="636"/>
    </row>
    <row r="12" spans="1:25" ht="24" customHeight="1">
      <c r="A12" s="470">
        <v>2</v>
      </c>
      <c r="B12" s="445" t="str">
        <f>Pool.alc!B13</f>
        <v>V.S. RISHI</v>
      </c>
      <c r="C12" s="633" t="str">
        <f>Pool.alc!C13</f>
        <v>CHE</v>
      </c>
      <c r="D12" s="634"/>
      <c r="E12" s="470"/>
      <c r="F12" s="42"/>
      <c r="G12" s="470"/>
      <c r="H12" s="470"/>
      <c r="I12" s="470"/>
      <c r="J12" s="470"/>
      <c r="K12" s="470"/>
      <c r="L12" s="199"/>
      <c r="M12" s="470"/>
      <c r="N12" s="470"/>
      <c r="O12" s="470"/>
      <c r="P12" s="635"/>
      <c r="Q12" s="636"/>
      <c r="R12" s="637"/>
      <c r="S12" s="638"/>
      <c r="T12" s="635"/>
      <c r="U12" s="636"/>
      <c r="V12" s="635"/>
      <c r="W12" s="640"/>
      <c r="X12" s="640"/>
      <c r="Y12" s="636"/>
    </row>
    <row r="13" spans="1:25" ht="24" customHeight="1">
      <c r="A13" s="470">
        <v>3</v>
      </c>
      <c r="B13" s="445" t="str">
        <f>Pool.alc!B14</f>
        <v>P. SIVA SUBRAMANIYAN</v>
      </c>
      <c r="C13" s="633" t="str">
        <f>Pool.alc!C14</f>
        <v>KARUR</v>
      </c>
      <c r="D13" s="634"/>
      <c r="E13" s="470"/>
      <c r="F13" s="470"/>
      <c r="G13" s="42"/>
      <c r="H13" s="470"/>
      <c r="I13" s="470"/>
      <c r="J13" s="470"/>
      <c r="K13" s="470"/>
      <c r="L13" s="199"/>
      <c r="M13" s="470"/>
      <c r="N13" s="470"/>
      <c r="O13" s="470"/>
      <c r="P13" s="635"/>
      <c r="Q13" s="636"/>
      <c r="R13" s="637"/>
      <c r="S13" s="638"/>
      <c r="T13" s="635"/>
      <c r="U13" s="636"/>
      <c r="V13" s="635"/>
      <c r="W13" s="640"/>
      <c r="X13" s="640"/>
      <c r="Y13" s="636"/>
    </row>
    <row r="14" spans="1:25" ht="24" customHeight="1">
      <c r="A14" s="470">
        <v>4</v>
      </c>
      <c r="B14" s="445" t="str">
        <f>Pool.alc!B15</f>
        <v>K. KAVIN</v>
      </c>
      <c r="C14" s="633" t="str">
        <f>Pool.alc!C15</f>
        <v>COIM</v>
      </c>
      <c r="D14" s="634"/>
      <c r="E14" s="470"/>
      <c r="F14" s="470"/>
      <c r="G14" s="470"/>
      <c r="H14" s="42"/>
      <c r="I14" s="470"/>
      <c r="J14" s="470"/>
      <c r="K14" s="470"/>
      <c r="L14" s="199"/>
      <c r="M14" s="470"/>
      <c r="N14" s="470"/>
      <c r="O14" s="470"/>
      <c r="P14" s="635"/>
      <c r="Q14" s="636"/>
      <c r="R14" s="637"/>
      <c r="S14" s="638"/>
      <c r="T14" s="635"/>
      <c r="U14" s="636"/>
      <c r="V14" s="635"/>
      <c r="W14" s="640"/>
      <c r="X14" s="640"/>
      <c r="Y14" s="636"/>
    </row>
    <row r="15" spans="1:25" ht="24" customHeight="1">
      <c r="A15" s="470">
        <v>5</v>
      </c>
      <c r="B15" s="445" t="str">
        <f>Pool.alc!B16</f>
        <v>M. JEEVANANDHAM</v>
      </c>
      <c r="C15" s="663" t="str">
        <f>Pool.alc!C16</f>
        <v>SLM</v>
      </c>
      <c r="D15" s="664"/>
      <c r="E15" s="470"/>
      <c r="F15" s="470"/>
      <c r="G15" s="470"/>
      <c r="H15" s="470"/>
      <c r="I15" s="42"/>
      <c r="J15" s="470"/>
      <c r="K15" s="470"/>
      <c r="L15" s="199"/>
      <c r="M15" s="470"/>
      <c r="N15" s="470"/>
      <c r="O15" s="470"/>
      <c r="P15" s="635"/>
      <c r="Q15" s="636"/>
      <c r="R15" s="637"/>
      <c r="S15" s="638"/>
      <c r="T15" s="635"/>
      <c r="U15" s="636"/>
      <c r="V15" s="635"/>
      <c r="W15" s="640"/>
      <c r="X15" s="640"/>
      <c r="Y15" s="636"/>
    </row>
    <row r="16" spans="1:25" ht="24" customHeight="1">
      <c r="A16" s="470">
        <v>6</v>
      </c>
      <c r="B16" s="445" t="str">
        <f>Pool.alc!B17</f>
        <v>B.M.GOWTHAM</v>
      </c>
      <c r="C16" s="663" t="str">
        <f>Pool.alc!C17</f>
        <v>NKL</v>
      </c>
      <c r="D16" s="664"/>
      <c r="E16" s="470"/>
      <c r="F16" s="470"/>
      <c r="G16" s="470"/>
      <c r="H16" s="470"/>
      <c r="I16" s="470"/>
      <c r="J16" s="42"/>
      <c r="K16" s="470"/>
      <c r="L16" s="199"/>
      <c r="M16" s="470"/>
      <c r="N16" s="470"/>
      <c r="O16" s="470"/>
      <c r="P16" s="635"/>
      <c r="Q16" s="636"/>
      <c r="R16" s="637"/>
      <c r="S16" s="638"/>
      <c r="T16" s="635"/>
      <c r="U16" s="636"/>
      <c r="V16" s="635"/>
      <c r="W16" s="640"/>
      <c r="X16" s="640"/>
      <c r="Y16" s="636"/>
    </row>
    <row r="17" spans="1:25" ht="24" customHeight="1">
      <c r="A17" s="470">
        <v>7</v>
      </c>
      <c r="B17" s="445" t="str">
        <f>Pool.alc!B18</f>
        <v>SANAULLA C</v>
      </c>
      <c r="C17" s="663" t="str">
        <f>Pool.alc!C18</f>
        <v>KRI</v>
      </c>
      <c r="D17" s="664"/>
      <c r="E17" s="470"/>
      <c r="F17" s="470"/>
      <c r="G17" s="470"/>
      <c r="H17" s="470"/>
      <c r="I17" s="470"/>
      <c r="J17" s="470"/>
      <c r="K17" s="42"/>
      <c r="L17" s="199"/>
      <c r="M17" s="470"/>
      <c r="N17" s="470"/>
      <c r="O17" s="470"/>
      <c r="P17" s="635"/>
      <c r="Q17" s="636"/>
      <c r="R17" s="637"/>
      <c r="S17" s="638"/>
      <c r="T17" s="635"/>
      <c r="U17" s="636"/>
      <c r="V17" s="635"/>
      <c r="W17" s="640"/>
      <c r="X17" s="640"/>
      <c r="Y17" s="636"/>
    </row>
    <row r="18" spans="1:25" ht="24" customHeight="1">
      <c r="A18" s="81"/>
      <c r="B18" s="82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66"/>
      <c r="S18" s="66"/>
      <c r="T18" s="81"/>
      <c r="U18" s="81"/>
      <c r="V18" s="81"/>
      <c r="W18" s="81"/>
      <c r="X18" s="81"/>
      <c r="Y18" s="81"/>
    </row>
    <row r="19" spans="1:25" ht="24" customHeight="1"/>
    <row r="20" spans="1:25" ht="24" customHeight="1">
      <c r="E20" s="82"/>
      <c r="F20" s="82"/>
      <c r="G20" s="82"/>
    </row>
    <row r="21" spans="1:25" s="65" customFormat="1" ht="24" customHeight="1"/>
    <row r="22" spans="1:25" s="65" customFormat="1" ht="24" customHeight="1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25" s="65" customFormat="1" ht="24" customHeight="1">
      <c r="C23" s="222" t="s">
        <v>8</v>
      </c>
      <c r="D23" s="466"/>
      <c r="E23" s="466"/>
      <c r="F23" s="222"/>
      <c r="G23" s="223"/>
      <c r="H23" s="223"/>
      <c r="I23" s="223"/>
      <c r="J23" s="223"/>
      <c r="K23" s="223"/>
      <c r="L23" s="224"/>
      <c r="M23" s="225"/>
      <c r="N23" s="222" t="s">
        <v>49</v>
      </c>
      <c r="O23" s="466"/>
      <c r="P23" s="466"/>
      <c r="Q23" s="467"/>
      <c r="R23" s="471"/>
      <c r="S23" s="286"/>
      <c r="T23" s="286"/>
      <c r="U23" s="286"/>
      <c r="V23" s="286"/>
      <c r="W23" s="468"/>
    </row>
    <row r="24" spans="1:25" ht="24" customHeight="1">
      <c r="C24" s="641" t="s">
        <v>45</v>
      </c>
      <c r="D24" s="642"/>
      <c r="E24" s="643"/>
      <c r="F24" s="641"/>
      <c r="G24" s="642"/>
      <c r="H24" s="642"/>
      <c r="I24" s="642"/>
      <c r="J24" s="642"/>
      <c r="K24" s="642"/>
      <c r="L24" s="643"/>
      <c r="M24" s="225"/>
      <c r="N24" s="641" t="s">
        <v>45</v>
      </c>
      <c r="O24" s="642"/>
      <c r="P24" s="643"/>
      <c r="Q24" s="647"/>
      <c r="R24" s="648"/>
      <c r="S24" s="648"/>
      <c r="T24" s="648"/>
      <c r="U24" s="648"/>
      <c r="V24" s="648"/>
      <c r="W24" s="649"/>
    </row>
    <row r="25" spans="1:25" ht="24" customHeight="1">
      <c r="C25" s="644"/>
      <c r="D25" s="645"/>
      <c r="E25" s="646"/>
      <c r="F25" s="644"/>
      <c r="G25" s="645"/>
      <c r="H25" s="645"/>
      <c r="I25" s="645"/>
      <c r="J25" s="645"/>
      <c r="K25" s="645"/>
      <c r="L25" s="646"/>
      <c r="M25" s="225"/>
      <c r="N25" s="644"/>
      <c r="O25" s="645"/>
      <c r="P25" s="646"/>
      <c r="Q25" s="650"/>
      <c r="R25" s="651"/>
      <c r="S25" s="651"/>
      <c r="T25" s="651"/>
      <c r="U25" s="651"/>
      <c r="V25" s="651"/>
      <c r="W25" s="652"/>
    </row>
    <row r="26" spans="1:25" ht="24" customHeight="1">
      <c r="L26" s="82"/>
      <c r="M26" s="81"/>
      <c r="N26" s="81"/>
      <c r="O26" s="81"/>
      <c r="P26" s="81"/>
      <c r="Q26" s="81"/>
      <c r="R26" s="81"/>
      <c r="S26" s="82"/>
      <c r="T26" s="81"/>
      <c r="U26" s="82"/>
      <c r="V26" s="82"/>
      <c r="W26" s="82"/>
    </row>
    <row r="27" spans="1:25" s="81" customFormat="1" ht="24" customHeight="1">
      <c r="A27" s="653"/>
      <c r="B27" s="653"/>
      <c r="C27" s="653"/>
      <c r="D27" s="653"/>
      <c r="E27" s="653"/>
      <c r="F27" s="653"/>
      <c r="G27" s="653"/>
      <c r="H27" s="653"/>
      <c r="I27" s="653"/>
      <c r="J27" s="653"/>
      <c r="K27" s="653"/>
      <c r="L27" s="653"/>
      <c r="M27" s="653"/>
      <c r="N27" s="653"/>
      <c r="O27" s="653"/>
      <c r="P27" s="653"/>
      <c r="Q27" s="653"/>
      <c r="R27" s="653"/>
      <c r="S27" s="653"/>
      <c r="T27" s="653"/>
      <c r="U27" s="653"/>
      <c r="V27" s="653"/>
      <c r="W27" s="653"/>
      <c r="X27" s="653"/>
      <c r="Y27" s="653"/>
    </row>
    <row r="28" spans="1:25" s="81" customFormat="1" ht="24" customHeight="1">
      <c r="A28" s="654"/>
      <c r="B28" s="654"/>
      <c r="C28" s="654"/>
      <c r="D28" s="654"/>
      <c r="E28" s="654"/>
      <c r="F28" s="654"/>
      <c r="G28" s="654"/>
      <c r="H28" s="654"/>
      <c r="I28" s="654"/>
      <c r="J28" s="654"/>
      <c r="K28" s="654"/>
      <c r="L28" s="654"/>
      <c r="M28" s="654"/>
      <c r="N28" s="654"/>
      <c r="O28" s="654"/>
      <c r="P28" s="654"/>
      <c r="Q28" s="654"/>
      <c r="R28" s="654"/>
      <c r="S28" s="654"/>
      <c r="T28" s="654"/>
      <c r="U28" s="654"/>
      <c r="V28" s="654"/>
      <c r="W28" s="654"/>
      <c r="X28" s="654"/>
      <c r="Y28" s="654"/>
    </row>
    <row r="29" spans="1:25" s="81" customFormat="1" ht="24" customHeight="1">
      <c r="A29" s="654"/>
      <c r="B29" s="654"/>
      <c r="C29" s="654"/>
      <c r="D29" s="654"/>
      <c r="E29" s="654"/>
      <c r="F29" s="654"/>
      <c r="G29" s="654"/>
      <c r="H29" s="654"/>
      <c r="I29" s="654"/>
      <c r="J29" s="654"/>
      <c r="K29" s="654"/>
      <c r="L29" s="654"/>
      <c r="M29" s="654"/>
      <c r="N29" s="654"/>
      <c r="O29" s="654"/>
      <c r="P29" s="654"/>
      <c r="Q29" s="654"/>
      <c r="R29" s="654"/>
      <c r="S29" s="654"/>
      <c r="T29" s="654"/>
      <c r="U29" s="654"/>
      <c r="V29" s="654"/>
      <c r="W29" s="654"/>
      <c r="X29" s="654"/>
      <c r="Y29" s="654"/>
    </row>
    <row r="30" spans="1:25" s="81" customFormat="1" ht="24" customHeight="1">
      <c r="A30" s="654"/>
      <c r="B30" s="654"/>
      <c r="C30" s="654"/>
      <c r="D30" s="654"/>
      <c r="E30" s="654"/>
      <c r="F30" s="654"/>
      <c r="G30" s="654"/>
      <c r="H30" s="654"/>
      <c r="I30" s="654"/>
      <c r="J30" s="654"/>
      <c r="K30" s="654"/>
      <c r="L30" s="654"/>
      <c r="M30" s="654"/>
      <c r="N30" s="654"/>
      <c r="O30" s="654"/>
      <c r="P30" s="654"/>
      <c r="Q30" s="654"/>
      <c r="R30" s="654"/>
      <c r="S30" s="654"/>
      <c r="T30" s="654"/>
      <c r="U30" s="654"/>
      <c r="V30" s="654"/>
      <c r="W30" s="654"/>
      <c r="X30" s="654"/>
      <c r="Y30" s="654"/>
    </row>
    <row r="31" spans="1:25" s="243" customFormat="1" ht="24" customHeight="1" thickBot="1">
      <c r="A31" s="245"/>
      <c r="B31" s="245"/>
      <c r="C31" s="245"/>
      <c r="D31" s="245"/>
      <c r="E31" s="245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</row>
    <row r="32" spans="1:25" ht="24" customHeight="1" thickTop="1"/>
    <row r="33" spans="1:25" ht="24" customHeight="1">
      <c r="A33" s="655" t="s">
        <v>39</v>
      </c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5"/>
      <c r="P33" s="655"/>
      <c r="Q33" s="655"/>
      <c r="R33" s="655"/>
      <c r="S33" s="655"/>
      <c r="T33" s="655"/>
      <c r="U33" s="655"/>
      <c r="V33" s="655"/>
      <c r="W33" s="655"/>
      <c r="X33" s="655"/>
      <c r="Y33" s="655"/>
    </row>
    <row r="34" spans="1:25" ht="24" customHeight="1"/>
    <row r="35" spans="1:25" ht="24" customHeight="1">
      <c r="A35" s="406" t="s">
        <v>23</v>
      </c>
      <c r="B35" s="35" t="str">
        <f>B9</f>
        <v>MEN'S EPEE</v>
      </c>
      <c r="C35" s="37" t="s">
        <v>24</v>
      </c>
      <c r="D35" s="38"/>
      <c r="E35" s="35" t="s">
        <v>41</v>
      </c>
      <c r="F35" s="35"/>
      <c r="G35" s="471"/>
      <c r="H35" s="469"/>
      <c r="I35" s="37" t="s">
        <v>10</v>
      </c>
      <c r="J35" s="38"/>
      <c r="K35" s="38"/>
      <c r="L35" s="38"/>
      <c r="M35" s="469"/>
      <c r="N35" s="37" t="s">
        <v>25</v>
      </c>
      <c r="O35" s="38"/>
      <c r="P35" s="656"/>
      <c r="Q35" s="656"/>
      <c r="R35" s="656"/>
      <c r="S35" s="36"/>
      <c r="T35" s="34" t="s">
        <v>12</v>
      </c>
      <c r="U35" s="471"/>
      <c r="V35" s="661" t="str">
        <f>V9</f>
        <v>30.11.19</v>
      </c>
      <c r="W35" s="661"/>
      <c r="X35" s="661"/>
      <c r="Y35" s="662"/>
    </row>
    <row r="36" spans="1:25" ht="24" customHeight="1">
      <c r="A36" s="473" t="s">
        <v>26</v>
      </c>
      <c r="B36" s="472" t="s">
        <v>3</v>
      </c>
      <c r="C36" s="657" t="s">
        <v>109</v>
      </c>
      <c r="D36" s="658"/>
      <c r="E36" s="473">
        <v>1</v>
      </c>
      <c r="F36" s="473">
        <v>2</v>
      </c>
      <c r="G36" s="473">
        <v>3</v>
      </c>
      <c r="H36" s="473">
        <v>4</v>
      </c>
      <c r="I36" s="473">
        <v>5</v>
      </c>
      <c r="J36" s="473">
        <v>6</v>
      </c>
      <c r="K36" s="473">
        <v>7</v>
      </c>
      <c r="L36" s="473" t="s">
        <v>21</v>
      </c>
      <c r="M36" s="473" t="s">
        <v>27</v>
      </c>
      <c r="N36" s="473" t="s">
        <v>20</v>
      </c>
      <c r="O36" s="473" t="s">
        <v>28</v>
      </c>
      <c r="P36" s="659" t="s">
        <v>19</v>
      </c>
      <c r="Q36" s="659"/>
      <c r="R36" s="657" t="s">
        <v>17</v>
      </c>
      <c r="S36" s="658"/>
      <c r="T36" s="659" t="s">
        <v>29</v>
      </c>
      <c r="U36" s="659"/>
      <c r="V36" s="657" t="s">
        <v>45</v>
      </c>
      <c r="W36" s="660"/>
      <c r="X36" s="660"/>
      <c r="Y36" s="658"/>
    </row>
    <row r="37" spans="1:25" ht="24" customHeight="1">
      <c r="A37" s="470">
        <v>1</v>
      </c>
      <c r="B37" s="445" t="str">
        <f>Pool.alc!F12</f>
        <v>S.RAGUL</v>
      </c>
      <c r="C37" s="663" t="str">
        <f>Pool.alc!G12</f>
        <v>NKL</v>
      </c>
      <c r="D37" s="664"/>
      <c r="E37" s="42"/>
      <c r="F37" s="470"/>
      <c r="G37" s="470"/>
      <c r="H37" s="470"/>
      <c r="I37" s="470"/>
      <c r="J37" s="470"/>
      <c r="K37" s="470"/>
      <c r="L37" s="199"/>
      <c r="M37" s="470"/>
      <c r="N37" s="470"/>
      <c r="O37" s="470"/>
      <c r="P37" s="635"/>
      <c r="Q37" s="636"/>
      <c r="R37" s="637"/>
      <c r="S37" s="638"/>
      <c r="T37" s="639"/>
      <c r="U37" s="639"/>
      <c r="V37" s="635"/>
      <c r="W37" s="640"/>
      <c r="X37" s="640"/>
      <c r="Y37" s="636"/>
    </row>
    <row r="38" spans="1:25" ht="24" customHeight="1">
      <c r="A38" s="470">
        <v>2</v>
      </c>
      <c r="B38" s="445" t="str">
        <f>Pool.alc!F13</f>
        <v>R. K. HARI PRASATH</v>
      </c>
      <c r="C38" s="663" t="str">
        <f>Pool.alc!G13</f>
        <v>MAD</v>
      </c>
      <c r="D38" s="664"/>
      <c r="E38" s="470"/>
      <c r="F38" s="42"/>
      <c r="G38" s="470"/>
      <c r="H38" s="470"/>
      <c r="I38" s="470"/>
      <c r="J38" s="470"/>
      <c r="K38" s="470"/>
      <c r="L38" s="199"/>
      <c r="M38" s="470"/>
      <c r="N38" s="470"/>
      <c r="O38" s="470"/>
      <c r="P38" s="635"/>
      <c r="Q38" s="636"/>
      <c r="R38" s="637"/>
      <c r="S38" s="638"/>
      <c r="T38" s="639"/>
      <c r="U38" s="639"/>
      <c r="V38" s="635"/>
      <c r="W38" s="640"/>
      <c r="X38" s="640"/>
      <c r="Y38" s="636"/>
    </row>
    <row r="39" spans="1:25" ht="24" customHeight="1">
      <c r="A39" s="470">
        <v>3</v>
      </c>
      <c r="B39" s="445" t="str">
        <f>Pool.alc!F14</f>
        <v>S.JABASKERLIN</v>
      </c>
      <c r="C39" s="663" t="str">
        <f>Pool.alc!G14</f>
        <v>KK</v>
      </c>
      <c r="D39" s="664"/>
      <c r="E39" s="470"/>
      <c r="F39" s="470"/>
      <c r="G39" s="42"/>
      <c r="H39" s="470"/>
      <c r="I39" s="470"/>
      <c r="J39" s="470"/>
      <c r="K39" s="470"/>
      <c r="L39" s="199"/>
      <c r="M39" s="470"/>
      <c r="N39" s="470"/>
      <c r="O39" s="470"/>
      <c r="P39" s="635"/>
      <c r="Q39" s="636"/>
      <c r="R39" s="637"/>
      <c r="S39" s="638"/>
      <c r="T39" s="639"/>
      <c r="U39" s="639"/>
      <c r="V39" s="635"/>
      <c r="W39" s="640"/>
      <c r="X39" s="640"/>
      <c r="Y39" s="636"/>
    </row>
    <row r="40" spans="1:25" ht="24" customHeight="1">
      <c r="A40" s="470">
        <v>4</v>
      </c>
      <c r="B40" s="445" t="str">
        <f>Pool.alc!F15</f>
        <v>SUNDARA MOORTHY</v>
      </c>
      <c r="C40" s="663" t="str">
        <f>Pool.alc!G15</f>
        <v>TRI</v>
      </c>
      <c r="D40" s="664"/>
      <c r="E40" s="470"/>
      <c r="F40" s="470"/>
      <c r="G40" s="470"/>
      <c r="H40" s="42"/>
      <c r="I40" s="470"/>
      <c r="J40" s="470"/>
      <c r="K40" s="470"/>
      <c r="L40" s="199"/>
      <c r="M40" s="470"/>
      <c r="N40" s="470"/>
      <c r="O40" s="470"/>
      <c r="P40" s="635"/>
      <c r="Q40" s="636"/>
      <c r="R40" s="637"/>
      <c r="S40" s="638"/>
      <c r="T40" s="639"/>
      <c r="U40" s="639"/>
      <c r="V40" s="635"/>
      <c r="W40" s="640"/>
      <c r="X40" s="640"/>
      <c r="Y40" s="636"/>
    </row>
    <row r="41" spans="1:25" ht="24" customHeight="1">
      <c r="A41" s="470">
        <v>5</v>
      </c>
      <c r="B41" s="445" t="str">
        <f>Pool.alc!F16</f>
        <v>SUBHASH</v>
      </c>
      <c r="C41" s="663" t="str">
        <f>Pool.alc!G16</f>
        <v>SLM</v>
      </c>
      <c r="D41" s="664"/>
      <c r="E41" s="470"/>
      <c r="F41" s="470"/>
      <c r="G41" s="470"/>
      <c r="H41" s="470"/>
      <c r="I41" s="42"/>
      <c r="J41" s="470"/>
      <c r="K41" s="470"/>
      <c r="L41" s="199"/>
      <c r="M41" s="470"/>
      <c r="N41" s="470"/>
      <c r="O41" s="470"/>
      <c r="P41" s="635"/>
      <c r="Q41" s="636"/>
      <c r="R41" s="637"/>
      <c r="S41" s="638"/>
      <c r="T41" s="639"/>
      <c r="U41" s="639"/>
      <c r="V41" s="635"/>
      <c r="W41" s="640"/>
      <c r="X41" s="640"/>
      <c r="Y41" s="636"/>
    </row>
    <row r="42" spans="1:25" ht="24" customHeight="1">
      <c r="A42" s="470">
        <v>6</v>
      </c>
      <c r="B42" s="445" t="str">
        <f>Pool.alc!F17</f>
        <v>K.S. AJITH KUMAR</v>
      </c>
      <c r="C42" s="663" t="str">
        <f>Pool.alc!G17</f>
        <v>CHE</v>
      </c>
      <c r="D42" s="664"/>
      <c r="E42" s="470"/>
      <c r="F42" s="470"/>
      <c r="G42" s="470"/>
      <c r="H42" s="470"/>
      <c r="I42" s="470"/>
      <c r="J42" s="42"/>
      <c r="K42" s="470"/>
      <c r="L42" s="199"/>
      <c r="M42" s="470"/>
      <c r="N42" s="470"/>
      <c r="O42" s="470"/>
      <c r="P42" s="635"/>
      <c r="Q42" s="636"/>
      <c r="R42" s="637"/>
      <c r="S42" s="638"/>
      <c r="T42" s="639"/>
      <c r="U42" s="639"/>
      <c r="V42" s="635"/>
      <c r="W42" s="640"/>
      <c r="X42" s="640"/>
      <c r="Y42" s="636"/>
    </row>
    <row r="43" spans="1:25" ht="24" customHeight="1">
      <c r="A43" s="470">
        <v>7</v>
      </c>
      <c r="B43" s="445" t="str">
        <f>Pool.alc!F18</f>
        <v>GOKUL M</v>
      </c>
      <c r="C43" s="663" t="str">
        <f>Pool.alc!G18</f>
        <v>KRI</v>
      </c>
      <c r="D43" s="664"/>
      <c r="E43" s="470"/>
      <c r="F43" s="470"/>
      <c r="G43" s="470"/>
      <c r="H43" s="470"/>
      <c r="I43" s="470"/>
      <c r="J43" s="470"/>
      <c r="K43" s="42"/>
      <c r="L43" s="199"/>
      <c r="M43" s="470"/>
      <c r="N43" s="470"/>
      <c r="O43" s="470"/>
      <c r="P43" s="635"/>
      <c r="Q43" s="636"/>
      <c r="R43" s="637"/>
      <c r="S43" s="638"/>
      <c r="T43" s="635"/>
      <c r="U43" s="636"/>
      <c r="V43" s="635"/>
      <c r="W43" s="640"/>
      <c r="X43" s="640"/>
      <c r="Y43" s="636"/>
    </row>
    <row r="44" spans="1:25" ht="24" customHeight="1">
      <c r="A44" s="81"/>
      <c r="B44" s="82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66"/>
      <c r="S44" s="66"/>
      <c r="T44" s="81"/>
      <c r="U44" s="81"/>
      <c r="V44" s="81"/>
      <c r="W44" s="81"/>
      <c r="X44" s="81"/>
      <c r="Y44" s="81"/>
    </row>
    <row r="45" spans="1:25" ht="24" customHeight="1"/>
    <row r="46" spans="1:25" ht="24" customHeight="1">
      <c r="E46" s="82"/>
      <c r="F46" s="82"/>
      <c r="G46" s="82"/>
    </row>
    <row r="47" spans="1:25" s="65" customFormat="1" ht="24" customHeight="1"/>
    <row r="48" spans="1:25" s="65" customFormat="1" ht="24" customHeight="1"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25" s="65" customFormat="1" ht="24" customHeight="1">
      <c r="C49" s="222" t="s">
        <v>8</v>
      </c>
      <c r="D49" s="466"/>
      <c r="E49" s="466"/>
      <c r="F49" s="222"/>
      <c r="G49" s="223"/>
      <c r="H49" s="223"/>
      <c r="I49" s="223"/>
      <c r="J49" s="223"/>
      <c r="K49" s="223"/>
      <c r="L49" s="224"/>
      <c r="M49" s="225"/>
      <c r="N49" s="222" t="s">
        <v>49</v>
      </c>
      <c r="O49" s="466"/>
      <c r="P49" s="466"/>
      <c r="Q49" s="467"/>
      <c r="R49" s="471"/>
      <c r="S49" s="286"/>
      <c r="T49" s="286"/>
      <c r="U49" s="286"/>
      <c r="V49" s="286"/>
      <c r="W49" s="468"/>
    </row>
    <row r="50" spans="1:25" ht="24" customHeight="1">
      <c r="C50" s="641" t="s">
        <v>45</v>
      </c>
      <c r="D50" s="642"/>
      <c r="E50" s="643"/>
      <c r="F50" s="641"/>
      <c r="G50" s="642"/>
      <c r="H50" s="642"/>
      <c r="I50" s="642"/>
      <c r="J50" s="642"/>
      <c r="K50" s="642"/>
      <c r="L50" s="643"/>
      <c r="M50" s="225"/>
      <c r="N50" s="641" t="s">
        <v>45</v>
      </c>
      <c r="O50" s="642"/>
      <c r="P50" s="643"/>
      <c r="Q50" s="647"/>
      <c r="R50" s="648"/>
      <c r="S50" s="648"/>
      <c r="T50" s="648"/>
      <c r="U50" s="648"/>
      <c r="V50" s="648"/>
      <c r="W50" s="649"/>
    </row>
    <row r="51" spans="1:25" ht="24" customHeight="1">
      <c r="C51" s="644"/>
      <c r="D51" s="645"/>
      <c r="E51" s="646"/>
      <c r="F51" s="644"/>
      <c r="G51" s="645"/>
      <c r="H51" s="645"/>
      <c r="I51" s="645"/>
      <c r="J51" s="645"/>
      <c r="K51" s="645"/>
      <c r="L51" s="646"/>
      <c r="M51" s="225"/>
      <c r="N51" s="644"/>
      <c r="O51" s="645"/>
      <c r="P51" s="646"/>
      <c r="Q51" s="650"/>
      <c r="R51" s="651"/>
      <c r="S51" s="651"/>
      <c r="T51" s="651"/>
      <c r="U51" s="651"/>
      <c r="V51" s="651"/>
      <c r="W51" s="652"/>
    </row>
    <row r="52" spans="1:25" ht="24" customHeight="1">
      <c r="L52" s="82"/>
      <c r="M52" s="81"/>
      <c r="N52" s="81"/>
      <c r="O52" s="81"/>
      <c r="P52" s="81"/>
      <c r="Q52" s="81"/>
      <c r="R52" s="81"/>
      <c r="S52" s="82"/>
      <c r="T52" s="81"/>
      <c r="U52" s="82"/>
      <c r="V52" s="82"/>
      <c r="W52" s="82"/>
    </row>
    <row r="53" spans="1:25" s="81" customFormat="1" ht="24" customHeight="1">
      <c r="A53" s="653"/>
      <c r="B53" s="653"/>
      <c r="C53" s="653"/>
      <c r="D53" s="653"/>
      <c r="E53" s="653"/>
      <c r="F53" s="653"/>
      <c r="G53" s="653"/>
      <c r="H53" s="653"/>
      <c r="I53" s="653"/>
      <c r="J53" s="653"/>
      <c r="K53" s="653"/>
      <c r="L53" s="653"/>
      <c r="M53" s="653"/>
      <c r="N53" s="653"/>
      <c r="O53" s="653"/>
      <c r="P53" s="653"/>
      <c r="Q53" s="653"/>
      <c r="R53" s="653"/>
      <c r="S53" s="653"/>
      <c r="T53" s="653"/>
      <c r="U53" s="653"/>
      <c r="V53" s="653"/>
      <c r="W53" s="653"/>
      <c r="X53" s="653"/>
      <c r="Y53" s="653"/>
    </row>
    <row r="54" spans="1:25" s="81" customFormat="1" ht="24" customHeight="1">
      <c r="A54" s="654"/>
      <c r="B54" s="654"/>
      <c r="C54" s="654"/>
      <c r="D54" s="654"/>
      <c r="E54" s="654"/>
      <c r="F54" s="654"/>
      <c r="G54" s="654"/>
      <c r="H54" s="654"/>
      <c r="I54" s="654"/>
      <c r="J54" s="654"/>
      <c r="K54" s="654"/>
      <c r="L54" s="654"/>
      <c r="M54" s="654"/>
      <c r="N54" s="654"/>
      <c r="O54" s="654"/>
      <c r="P54" s="654"/>
      <c r="Q54" s="654"/>
      <c r="R54" s="654"/>
      <c r="S54" s="654"/>
      <c r="T54" s="654"/>
      <c r="U54" s="654"/>
      <c r="V54" s="654"/>
      <c r="W54" s="654"/>
      <c r="X54" s="654"/>
      <c r="Y54" s="654"/>
    </row>
    <row r="55" spans="1:25" s="81" customFormat="1" ht="24" customHeight="1">
      <c r="A55" s="654"/>
      <c r="B55" s="654"/>
      <c r="C55" s="654"/>
      <c r="D55" s="654"/>
      <c r="E55" s="654"/>
      <c r="F55" s="654"/>
      <c r="G55" s="654"/>
      <c r="H55" s="654"/>
      <c r="I55" s="654"/>
      <c r="J55" s="654"/>
      <c r="K55" s="654"/>
      <c r="L55" s="654"/>
      <c r="M55" s="654"/>
      <c r="N55" s="654"/>
      <c r="O55" s="654"/>
      <c r="P55" s="654"/>
      <c r="Q55" s="654"/>
      <c r="R55" s="654"/>
      <c r="S55" s="654"/>
      <c r="T55" s="654"/>
      <c r="U55" s="654"/>
      <c r="V55" s="654"/>
      <c r="W55" s="654"/>
      <c r="X55" s="654"/>
      <c r="Y55" s="654"/>
    </row>
    <row r="56" spans="1:25" s="81" customFormat="1" ht="24" customHeight="1">
      <c r="A56" s="654"/>
      <c r="B56" s="654"/>
      <c r="C56" s="654"/>
      <c r="D56" s="654"/>
      <c r="E56" s="654"/>
      <c r="F56" s="654"/>
      <c r="G56" s="654"/>
      <c r="H56" s="654"/>
      <c r="I56" s="654"/>
      <c r="J56" s="654"/>
      <c r="K56" s="654"/>
      <c r="L56" s="654"/>
      <c r="M56" s="654"/>
      <c r="N56" s="654"/>
      <c r="O56" s="654"/>
      <c r="P56" s="654"/>
      <c r="Q56" s="654"/>
      <c r="R56" s="654"/>
      <c r="S56" s="654"/>
      <c r="T56" s="654"/>
      <c r="U56" s="654"/>
      <c r="V56" s="654"/>
      <c r="W56" s="654"/>
      <c r="X56" s="654"/>
      <c r="Y56" s="654"/>
    </row>
    <row r="57" spans="1:25" s="243" customFormat="1" ht="24" customHeight="1" thickBot="1">
      <c r="A57" s="245"/>
      <c r="B57" s="245"/>
      <c r="C57" s="245"/>
      <c r="D57" s="245"/>
      <c r="E57" s="245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</row>
    <row r="58" spans="1:25" ht="24" customHeight="1" thickTop="1"/>
    <row r="59" spans="1:25" ht="24" customHeight="1">
      <c r="A59" s="655" t="s">
        <v>39</v>
      </c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5"/>
      <c r="P59" s="655"/>
      <c r="Q59" s="655"/>
      <c r="R59" s="655"/>
      <c r="S59" s="655"/>
      <c r="T59" s="655"/>
      <c r="U59" s="655"/>
      <c r="V59" s="655"/>
      <c r="W59" s="655"/>
      <c r="X59" s="655"/>
      <c r="Y59" s="655"/>
    </row>
    <row r="60" spans="1:25" ht="24" customHeight="1"/>
    <row r="61" spans="1:25" ht="24" customHeight="1">
      <c r="A61" s="34" t="s">
        <v>23</v>
      </c>
      <c r="B61" s="35" t="str">
        <f>B35</f>
        <v>MEN'S EPEE</v>
      </c>
      <c r="C61" s="37" t="s">
        <v>24</v>
      </c>
      <c r="D61" s="38"/>
      <c r="E61" s="35" t="s">
        <v>158</v>
      </c>
      <c r="F61" s="35"/>
      <c r="G61" s="471"/>
      <c r="H61" s="469"/>
      <c r="I61" s="37" t="s">
        <v>10</v>
      </c>
      <c r="J61" s="38"/>
      <c r="K61" s="38"/>
      <c r="L61" s="38"/>
      <c r="M61" s="469"/>
      <c r="N61" s="37" t="s">
        <v>25</v>
      </c>
      <c r="O61" s="38"/>
      <c r="P61" s="656"/>
      <c r="Q61" s="656"/>
      <c r="R61" s="656"/>
      <c r="S61" s="36"/>
      <c r="T61" s="34" t="s">
        <v>12</v>
      </c>
      <c r="U61" s="471"/>
      <c r="V61" s="661" t="str">
        <f>V35</f>
        <v>30.11.19</v>
      </c>
      <c r="W61" s="661"/>
      <c r="X61" s="661"/>
      <c r="Y61" s="662"/>
    </row>
    <row r="62" spans="1:25" ht="24" customHeight="1">
      <c r="A62" s="473" t="s">
        <v>26</v>
      </c>
      <c r="B62" s="472" t="s">
        <v>3</v>
      </c>
      <c r="C62" s="657" t="s">
        <v>109</v>
      </c>
      <c r="D62" s="658"/>
      <c r="E62" s="473">
        <v>1</v>
      </c>
      <c r="F62" s="473">
        <v>2</v>
      </c>
      <c r="G62" s="473">
        <v>3</v>
      </c>
      <c r="H62" s="473">
        <v>4</v>
      </c>
      <c r="I62" s="473">
        <v>5</v>
      </c>
      <c r="J62" s="473">
        <v>6</v>
      </c>
      <c r="K62" s="473">
        <v>7</v>
      </c>
      <c r="L62" s="473" t="s">
        <v>21</v>
      </c>
      <c r="M62" s="473" t="s">
        <v>27</v>
      </c>
      <c r="N62" s="473" t="s">
        <v>20</v>
      </c>
      <c r="O62" s="473" t="s">
        <v>28</v>
      </c>
      <c r="P62" s="659" t="s">
        <v>19</v>
      </c>
      <c r="Q62" s="659"/>
      <c r="R62" s="657" t="s">
        <v>17</v>
      </c>
      <c r="S62" s="658"/>
      <c r="T62" s="659" t="s">
        <v>29</v>
      </c>
      <c r="U62" s="659"/>
      <c r="V62" s="657" t="s">
        <v>45</v>
      </c>
      <c r="W62" s="660"/>
      <c r="X62" s="660"/>
      <c r="Y62" s="658"/>
    </row>
    <row r="63" spans="1:25" ht="24" customHeight="1">
      <c r="A63" s="470">
        <v>1</v>
      </c>
      <c r="B63" s="445" t="str">
        <f>Pool.alc!J12</f>
        <v>A.KARAN</v>
      </c>
      <c r="C63" s="633" t="str">
        <f>Pool.alc!K12</f>
        <v>NKL</v>
      </c>
      <c r="D63" s="634"/>
      <c r="E63" s="42"/>
      <c r="F63" s="470"/>
      <c r="G63" s="470"/>
      <c r="H63" s="470"/>
      <c r="I63" s="470"/>
      <c r="J63" s="470"/>
      <c r="K63" s="470"/>
      <c r="L63" s="199"/>
      <c r="M63" s="470"/>
      <c r="N63" s="470"/>
      <c r="O63" s="470"/>
      <c r="P63" s="635"/>
      <c r="Q63" s="636"/>
      <c r="R63" s="637"/>
      <c r="S63" s="638"/>
      <c r="T63" s="639"/>
      <c r="U63" s="639"/>
      <c r="V63" s="635"/>
      <c r="W63" s="640"/>
      <c r="X63" s="640"/>
      <c r="Y63" s="636"/>
    </row>
    <row r="64" spans="1:25" ht="24" customHeight="1">
      <c r="A64" s="470">
        <v>2</v>
      </c>
      <c r="B64" s="445" t="str">
        <f>Pool.alc!J13</f>
        <v>R. VIMALRAJ</v>
      </c>
      <c r="C64" s="633" t="str">
        <f>Pool.alc!K13</f>
        <v>MAD</v>
      </c>
      <c r="D64" s="634"/>
      <c r="E64" s="470"/>
      <c r="F64" s="42"/>
      <c r="G64" s="470"/>
      <c r="H64" s="470"/>
      <c r="I64" s="470"/>
      <c r="J64" s="470"/>
      <c r="K64" s="470"/>
      <c r="L64" s="199"/>
      <c r="M64" s="470"/>
      <c r="N64" s="470"/>
      <c r="O64" s="470"/>
      <c r="P64" s="635"/>
      <c r="Q64" s="636"/>
      <c r="R64" s="637"/>
      <c r="S64" s="638"/>
      <c r="T64" s="639"/>
      <c r="U64" s="639"/>
      <c r="V64" s="635"/>
      <c r="W64" s="640"/>
      <c r="X64" s="640"/>
      <c r="Y64" s="636"/>
    </row>
    <row r="65" spans="1:25" ht="24" customHeight="1">
      <c r="A65" s="470">
        <v>3</v>
      </c>
      <c r="B65" s="445" t="str">
        <f>Pool.alc!J14</f>
        <v>IRSHATH KUMAR</v>
      </c>
      <c r="C65" s="633" t="str">
        <f>Pool.alc!K14</f>
        <v>TRI</v>
      </c>
      <c r="D65" s="634"/>
      <c r="E65" s="470"/>
      <c r="F65" s="470"/>
      <c r="G65" s="42"/>
      <c r="H65" s="470"/>
      <c r="I65" s="470"/>
      <c r="J65" s="470"/>
      <c r="K65" s="470"/>
      <c r="L65" s="199"/>
      <c r="M65" s="470"/>
      <c r="N65" s="470"/>
      <c r="O65" s="470"/>
      <c r="P65" s="635"/>
      <c r="Q65" s="636"/>
      <c r="R65" s="637"/>
      <c r="S65" s="638"/>
      <c r="T65" s="639"/>
      <c r="U65" s="639"/>
      <c r="V65" s="665"/>
      <c r="W65" s="666"/>
      <c r="X65" s="666"/>
      <c r="Y65" s="667"/>
    </row>
    <row r="66" spans="1:25" ht="24" customHeight="1">
      <c r="A66" s="470">
        <v>4</v>
      </c>
      <c r="B66" s="445" t="str">
        <f>Pool.alc!J15</f>
        <v>SHREENATH</v>
      </c>
      <c r="C66" s="633" t="str">
        <f>Pool.alc!K15</f>
        <v>ERD</v>
      </c>
      <c r="D66" s="634"/>
      <c r="E66" s="470"/>
      <c r="F66" s="470"/>
      <c r="G66" s="470"/>
      <c r="H66" s="42"/>
      <c r="I66" s="470"/>
      <c r="J66" s="470"/>
      <c r="K66" s="470"/>
      <c r="L66" s="199"/>
      <c r="M66" s="470"/>
      <c r="N66" s="470"/>
      <c r="O66" s="470"/>
      <c r="P66" s="635"/>
      <c r="Q66" s="636"/>
      <c r="R66" s="637"/>
      <c r="S66" s="638"/>
      <c r="T66" s="639"/>
      <c r="U66" s="639"/>
      <c r="V66" s="635"/>
      <c r="W66" s="640"/>
      <c r="X66" s="640"/>
      <c r="Y66" s="636"/>
    </row>
    <row r="67" spans="1:25" ht="24" customHeight="1">
      <c r="A67" s="470">
        <v>5</v>
      </c>
      <c r="B67" s="445" t="str">
        <f>Pool.alc!J16</f>
        <v>M.MAHESH</v>
      </c>
      <c r="C67" s="663" t="str">
        <f>Pool.alc!K16</f>
        <v>KK</v>
      </c>
      <c r="D67" s="664"/>
      <c r="E67" s="470"/>
      <c r="F67" s="470"/>
      <c r="G67" s="470"/>
      <c r="H67" s="470"/>
      <c r="I67" s="42"/>
      <c r="J67" s="470"/>
      <c r="K67" s="470"/>
      <c r="L67" s="199"/>
      <c r="M67" s="470"/>
      <c r="N67" s="470"/>
      <c r="O67" s="470"/>
      <c r="P67" s="635"/>
      <c r="Q67" s="636"/>
      <c r="R67" s="637"/>
      <c r="S67" s="638"/>
      <c r="T67" s="639"/>
      <c r="U67" s="639"/>
      <c r="V67" s="635"/>
      <c r="W67" s="640"/>
      <c r="X67" s="640"/>
      <c r="Y67" s="636"/>
    </row>
    <row r="68" spans="1:25" ht="24" customHeight="1">
      <c r="A68" s="470">
        <v>6</v>
      </c>
      <c r="B68" s="445" t="str">
        <f>Pool.alc!J17</f>
        <v>B.SRIVATHSAN</v>
      </c>
      <c r="C68" s="633" t="str">
        <f>Pool.alc!K17</f>
        <v>KAN</v>
      </c>
      <c r="D68" s="634"/>
      <c r="E68" s="470"/>
      <c r="F68" s="470"/>
      <c r="G68" s="470"/>
      <c r="H68" s="470"/>
      <c r="I68" s="470"/>
      <c r="J68" s="42"/>
      <c r="K68" s="470"/>
      <c r="L68" s="199"/>
      <c r="M68" s="470"/>
      <c r="N68" s="470"/>
      <c r="O68" s="470"/>
      <c r="P68" s="635"/>
      <c r="Q68" s="636"/>
      <c r="R68" s="637"/>
      <c r="S68" s="638"/>
      <c r="T68" s="639"/>
      <c r="U68" s="639"/>
      <c r="V68" s="635"/>
      <c r="W68" s="640"/>
      <c r="X68" s="640"/>
      <c r="Y68" s="636"/>
    </row>
    <row r="69" spans="1:25" ht="24" customHeight="1">
      <c r="A69" s="470">
        <v>7</v>
      </c>
      <c r="B69" s="445" t="str">
        <f>Pool.alc!J18</f>
        <v>SHANMUGA SANTHOSH</v>
      </c>
      <c r="C69" s="633" t="str">
        <f>Pool.alc!K18</f>
        <v>SLM</v>
      </c>
      <c r="D69" s="634"/>
      <c r="E69" s="470"/>
      <c r="F69" s="470"/>
      <c r="G69" s="470"/>
      <c r="H69" s="470"/>
      <c r="I69" s="470"/>
      <c r="J69" s="470"/>
      <c r="K69" s="42"/>
      <c r="L69" s="199"/>
      <c r="M69" s="470"/>
      <c r="N69" s="470"/>
      <c r="O69" s="470"/>
      <c r="P69" s="635"/>
      <c r="Q69" s="636"/>
      <c r="R69" s="637"/>
      <c r="S69" s="638"/>
      <c r="T69" s="635"/>
      <c r="U69" s="636"/>
      <c r="V69" s="635"/>
      <c r="W69" s="640"/>
      <c r="X69" s="640"/>
      <c r="Y69" s="636"/>
    </row>
    <row r="70" spans="1:25" ht="24" customHeight="1">
      <c r="A70" s="81"/>
      <c r="B70" s="82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66"/>
      <c r="S70" s="66"/>
      <c r="T70" s="81"/>
      <c r="U70" s="81"/>
      <c r="V70" s="81"/>
      <c r="W70" s="81"/>
      <c r="X70" s="81"/>
      <c r="Y70" s="81"/>
    </row>
    <row r="71" spans="1:25" ht="24" customHeight="1"/>
    <row r="72" spans="1:25" ht="24" customHeight="1">
      <c r="E72" s="82"/>
      <c r="F72" s="82"/>
      <c r="G72" s="82"/>
    </row>
    <row r="73" spans="1:25" s="65" customFormat="1" ht="24" customHeight="1"/>
    <row r="74" spans="1:25" s="65" customFormat="1" ht="24" customHeight="1"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1:25" s="65" customFormat="1" ht="24" customHeight="1">
      <c r="C75" s="222" t="s">
        <v>8</v>
      </c>
      <c r="D75" s="466"/>
      <c r="E75" s="466"/>
      <c r="F75" s="222"/>
      <c r="G75" s="223"/>
      <c r="H75" s="223"/>
      <c r="I75" s="223"/>
      <c r="J75" s="223"/>
      <c r="K75" s="223"/>
      <c r="L75" s="224"/>
      <c r="M75" s="225"/>
      <c r="N75" s="222" t="s">
        <v>49</v>
      </c>
      <c r="O75" s="466"/>
      <c r="P75" s="466"/>
      <c r="Q75" s="467"/>
      <c r="R75" s="471"/>
      <c r="S75" s="286"/>
      <c r="T75" s="286"/>
      <c r="U75" s="286"/>
      <c r="V75" s="286"/>
      <c r="W75" s="468"/>
    </row>
    <row r="76" spans="1:25" ht="24" customHeight="1">
      <c r="C76" s="641" t="s">
        <v>45</v>
      </c>
      <c r="D76" s="642"/>
      <c r="E76" s="643"/>
      <c r="F76" s="641"/>
      <c r="G76" s="642"/>
      <c r="H76" s="642"/>
      <c r="I76" s="642"/>
      <c r="J76" s="642"/>
      <c r="K76" s="642"/>
      <c r="L76" s="643"/>
      <c r="M76" s="225"/>
      <c r="N76" s="641" t="s">
        <v>45</v>
      </c>
      <c r="O76" s="642"/>
      <c r="P76" s="643"/>
      <c r="Q76" s="647"/>
      <c r="R76" s="648"/>
      <c r="S76" s="648"/>
      <c r="T76" s="648"/>
      <c r="U76" s="648"/>
      <c r="V76" s="648"/>
      <c r="W76" s="649"/>
    </row>
    <row r="77" spans="1:25" ht="24" customHeight="1">
      <c r="C77" s="644"/>
      <c r="D77" s="645"/>
      <c r="E77" s="646"/>
      <c r="F77" s="644"/>
      <c r="G77" s="645"/>
      <c r="H77" s="645"/>
      <c r="I77" s="645"/>
      <c r="J77" s="645"/>
      <c r="K77" s="645"/>
      <c r="L77" s="646"/>
      <c r="M77" s="225"/>
      <c r="N77" s="644"/>
      <c r="O77" s="645"/>
      <c r="P77" s="646"/>
      <c r="Q77" s="650"/>
      <c r="R77" s="651"/>
      <c r="S77" s="651"/>
      <c r="T77" s="651"/>
      <c r="U77" s="651"/>
      <c r="V77" s="651"/>
      <c r="W77" s="652"/>
    </row>
    <row r="78" spans="1:25" ht="24" customHeight="1">
      <c r="L78" s="82"/>
      <c r="M78" s="81"/>
      <c r="N78" s="81"/>
      <c r="O78" s="81"/>
      <c r="P78" s="81"/>
      <c r="Q78" s="81"/>
      <c r="R78" s="81"/>
      <c r="S78" s="82"/>
      <c r="T78" s="81"/>
      <c r="U78" s="82"/>
      <c r="V78" s="82"/>
      <c r="W78" s="82"/>
    </row>
    <row r="79" spans="1:25" s="81" customFormat="1" ht="24" customHeight="1">
      <c r="A79" s="653"/>
      <c r="B79" s="653"/>
      <c r="C79" s="653"/>
      <c r="D79" s="653"/>
      <c r="E79" s="653"/>
      <c r="F79" s="653"/>
      <c r="G79" s="653"/>
      <c r="H79" s="653"/>
      <c r="I79" s="653"/>
      <c r="J79" s="653"/>
      <c r="K79" s="653"/>
      <c r="L79" s="653"/>
      <c r="M79" s="653"/>
      <c r="N79" s="653"/>
      <c r="O79" s="653"/>
      <c r="P79" s="653"/>
      <c r="Q79" s="653"/>
      <c r="R79" s="653"/>
      <c r="S79" s="653"/>
      <c r="T79" s="653"/>
      <c r="U79" s="653"/>
      <c r="V79" s="653"/>
      <c r="W79" s="653"/>
      <c r="X79" s="653"/>
      <c r="Y79" s="653"/>
    </row>
    <row r="80" spans="1:25" s="81" customFormat="1" ht="24" customHeight="1">
      <c r="A80" s="654"/>
      <c r="B80" s="654"/>
      <c r="C80" s="654"/>
      <c r="D80" s="654"/>
      <c r="E80" s="654"/>
      <c r="F80" s="654"/>
      <c r="G80" s="654"/>
      <c r="H80" s="654"/>
      <c r="I80" s="654"/>
      <c r="J80" s="654"/>
      <c r="K80" s="654"/>
      <c r="L80" s="654"/>
      <c r="M80" s="654"/>
      <c r="N80" s="654"/>
      <c r="O80" s="654"/>
      <c r="P80" s="654"/>
      <c r="Q80" s="654"/>
      <c r="R80" s="654"/>
      <c r="S80" s="654"/>
      <c r="T80" s="654"/>
      <c r="U80" s="654"/>
      <c r="V80" s="654"/>
      <c r="W80" s="654"/>
      <c r="X80" s="654"/>
      <c r="Y80" s="654"/>
    </row>
    <row r="81" spans="1:25" s="81" customFormat="1" ht="24" customHeight="1">
      <c r="A81" s="654"/>
      <c r="B81" s="654"/>
      <c r="C81" s="654"/>
      <c r="D81" s="654"/>
      <c r="E81" s="654"/>
      <c r="F81" s="654"/>
      <c r="G81" s="654"/>
      <c r="H81" s="654"/>
      <c r="I81" s="654"/>
      <c r="J81" s="654"/>
      <c r="K81" s="654"/>
      <c r="L81" s="654"/>
      <c r="M81" s="654"/>
      <c r="N81" s="654"/>
      <c r="O81" s="654"/>
      <c r="P81" s="654"/>
      <c r="Q81" s="654"/>
      <c r="R81" s="654"/>
      <c r="S81" s="654"/>
      <c r="T81" s="654"/>
      <c r="U81" s="654"/>
      <c r="V81" s="654"/>
      <c r="W81" s="654"/>
      <c r="X81" s="654"/>
      <c r="Y81" s="654"/>
    </row>
    <row r="82" spans="1:25" s="81" customFormat="1" ht="24" customHeight="1">
      <c r="A82" s="654"/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</row>
    <row r="83" spans="1:25" s="243" customFormat="1" ht="24" customHeight="1" thickBot="1">
      <c r="A83" s="245"/>
      <c r="B83" s="245"/>
      <c r="C83" s="245"/>
      <c r="D83" s="245"/>
      <c r="E83" s="245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</row>
    <row r="84" spans="1:25" ht="24" customHeight="1" thickTop="1"/>
    <row r="85" spans="1:25" ht="24" customHeight="1">
      <c r="A85" s="655" t="s">
        <v>39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</row>
    <row r="86" spans="1:25" ht="24" customHeight="1"/>
    <row r="87" spans="1:25" ht="24" customHeight="1">
      <c r="A87" s="34" t="s">
        <v>23</v>
      </c>
      <c r="B87" s="35" t="str">
        <f>B61</f>
        <v>MEN'S EPEE</v>
      </c>
      <c r="C87" s="37" t="s">
        <v>24</v>
      </c>
      <c r="D87" s="38"/>
      <c r="E87" s="35" t="s">
        <v>67</v>
      </c>
      <c r="F87" s="35"/>
      <c r="G87" s="471"/>
      <c r="H87" s="469"/>
      <c r="I87" s="37" t="s">
        <v>10</v>
      </c>
      <c r="J87" s="38"/>
      <c r="K87" s="38"/>
      <c r="L87" s="38"/>
      <c r="M87" s="469"/>
      <c r="N87" s="37" t="s">
        <v>25</v>
      </c>
      <c r="O87" s="38"/>
      <c r="P87" s="656"/>
      <c r="Q87" s="656"/>
      <c r="R87" s="656"/>
      <c r="S87" s="36"/>
      <c r="T87" s="34" t="s">
        <v>12</v>
      </c>
      <c r="U87" s="471"/>
      <c r="V87" s="661" t="str">
        <f>V61</f>
        <v>30.11.19</v>
      </c>
      <c r="W87" s="661"/>
      <c r="X87" s="661"/>
      <c r="Y87" s="662"/>
    </row>
    <row r="88" spans="1:25" ht="24" customHeight="1">
      <c r="A88" s="473" t="s">
        <v>26</v>
      </c>
      <c r="B88" s="472" t="s">
        <v>3</v>
      </c>
      <c r="C88" s="657" t="s">
        <v>109</v>
      </c>
      <c r="D88" s="658"/>
      <c r="E88" s="473">
        <v>1</v>
      </c>
      <c r="F88" s="473">
        <v>2</v>
      </c>
      <c r="G88" s="473">
        <v>3</v>
      </c>
      <c r="H88" s="473">
        <v>4</v>
      </c>
      <c r="I88" s="473">
        <v>5</v>
      </c>
      <c r="J88" s="473">
        <v>6</v>
      </c>
      <c r="K88" s="473">
        <v>7</v>
      </c>
      <c r="L88" s="473" t="s">
        <v>21</v>
      </c>
      <c r="M88" s="473" t="s">
        <v>27</v>
      </c>
      <c r="N88" s="473" t="s">
        <v>20</v>
      </c>
      <c r="O88" s="473" t="s">
        <v>28</v>
      </c>
      <c r="P88" s="659" t="s">
        <v>19</v>
      </c>
      <c r="Q88" s="659"/>
      <c r="R88" s="657" t="s">
        <v>17</v>
      </c>
      <c r="S88" s="658"/>
      <c r="T88" s="659" t="s">
        <v>29</v>
      </c>
      <c r="U88" s="659"/>
      <c r="V88" s="657" t="s">
        <v>45</v>
      </c>
      <c r="W88" s="660"/>
      <c r="X88" s="660"/>
      <c r="Y88" s="658"/>
    </row>
    <row r="89" spans="1:25" ht="24" customHeight="1">
      <c r="A89" s="470">
        <v>1</v>
      </c>
      <c r="B89" s="445" t="str">
        <f>Pool.alc!B22</f>
        <v>R.V.JEGAN</v>
      </c>
      <c r="C89" s="635" t="str">
        <f>Pool.alc!C22</f>
        <v>KK</v>
      </c>
      <c r="D89" s="636"/>
      <c r="E89" s="42"/>
      <c r="F89" s="470"/>
      <c r="G89" s="470"/>
      <c r="H89" s="470"/>
      <c r="I89" s="470"/>
      <c r="J89" s="470"/>
      <c r="K89" s="470"/>
      <c r="L89" s="199"/>
      <c r="M89" s="470"/>
      <c r="N89" s="470"/>
      <c r="O89" s="470"/>
      <c r="P89" s="635"/>
      <c r="Q89" s="636"/>
      <c r="R89" s="637"/>
      <c r="S89" s="638"/>
      <c r="T89" s="639"/>
      <c r="U89" s="639"/>
      <c r="V89" s="635"/>
      <c r="W89" s="640"/>
      <c r="X89" s="640"/>
      <c r="Y89" s="636"/>
    </row>
    <row r="90" spans="1:25" ht="24" customHeight="1">
      <c r="A90" s="470">
        <v>2</v>
      </c>
      <c r="B90" s="445" t="str">
        <f>Pool.alc!B23</f>
        <v>P S KARTHICK</v>
      </c>
      <c r="C90" s="635" t="str">
        <f>Pool.alc!C23</f>
        <v>ERD</v>
      </c>
      <c r="D90" s="636"/>
      <c r="E90" s="470"/>
      <c r="F90" s="42"/>
      <c r="G90" s="470"/>
      <c r="H90" s="470"/>
      <c r="I90" s="470"/>
      <c r="J90" s="470"/>
      <c r="K90" s="470"/>
      <c r="L90" s="199"/>
      <c r="M90" s="470"/>
      <c r="N90" s="470"/>
      <c r="O90" s="470"/>
      <c r="P90" s="635"/>
      <c r="Q90" s="636"/>
      <c r="R90" s="637"/>
      <c r="S90" s="638"/>
      <c r="T90" s="639"/>
      <c r="U90" s="639"/>
      <c r="V90" s="635"/>
      <c r="W90" s="640"/>
      <c r="X90" s="640"/>
      <c r="Y90" s="636"/>
    </row>
    <row r="91" spans="1:25" ht="24" customHeight="1">
      <c r="A91" s="470">
        <v>3</v>
      </c>
      <c r="B91" s="445" t="str">
        <f>Pool.alc!B24</f>
        <v>BARATHRAJ</v>
      </c>
      <c r="C91" s="635" t="str">
        <f>Pool.alc!C24</f>
        <v>TRI</v>
      </c>
      <c r="D91" s="636"/>
      <c r="E91" s="470"/>
      <c r="F91" s="470"/>
      <c r="G91" s="42"/>
      <c r="H91" s="470"/>
      <c r="I91" s="470"/>
      <c r="J91" s="470"/>
      <c r="K91" s="470"/>
      <c r="L91" s="199"/>
      <c r="M91" s="470"/>
      <c r="N91" s="470"/>
      <c r="O91" s="470"/>
      <c r="P91" s="635"/>
      <c r="Q91" s="636"/>
      <c r="R91" s="637"/>
      <c r="S91" s="638"/>
      <c r="T91" s="639"/>
      <c r="U91" s="639"/>
      <c r="V91" s="635"/>
      <c r="W91" s="640"/>
      <c r="X91" s="640"/>
      <c r="Y91" s="636"/>
    </row>
    <row r="92" spans="1:25" ht="24" customHeight="1">
      <c r="A92" s="470">
        <v>4</v>
      </c>
      <c r="B92" s="445" t="str">
        <f>Pool.alc!B25</f>
        <v>R. SHANKAR NARAYANAN</v>
      </c>
      <c r="C92" s="635" t="str">
        <f>Pool.alc!C25</f>
        <v>CHE</v>
      </c>
      <c r="D92" s="636"/>
      <c r="E92" s="470"/>
      <c r="F92" s="470"/>
      <c r="G92" s="470"/>
      <c r="H92" s="42"/>
      <c r="I92" s="470"/>
      <c r="J92" s="470"/>
      <c r="K92" s="470"/>
      <c r="L92" s="199"/>
      <c r="M92" s="470"/>
      <c r="N92" s="470"/>
      <c r="O92" s="470"/>
      <c r="P92" s="635"/>
      <c r="Q92" s="636"/>
      <c r="R92" s="637"/>
      <c r="S92" s="638"/>
      <c r="T92" s="639"/>
      <c r="U92" s="639"/>
      <c r="V92" s="635"/>
      <c r="W92" s="640"/>
      <c r="X92" s="640"/>
      <c r="Y92" s="636"/>
    </row>
    <row r="93" spans="1:25" ht="24" customHeight="1">
      <c r="A93" s="470">
        <v>5</v>
      </c>
      <c r="B93" s="445" t="str">
        <f>Pool.alc!B26</f>
        <v>S.SABARI ILANCHELIAN</v>
      </c>
      <c r="C93" s="669" t="str">
        <f>Pool.alc!C26</f>
        <v>NKL</v>
      </c>
      <c r="D93" s="670"/>
      <c r="E93" s="470"/>
      <c r="F93" s="470"/>
      <c r="G93" s="470"/>
      <c r="H93" s="470"/>
      <c r="I93" s="42"/>
      <c r="J93" s="470"/>
      <c r="K93" s="470"/>
      <c r="L93" s="199"/>
      <c r="M93" s="470"/>
      <c r="N93" s="470"/>
      <c r="O93" s="470"/>
      <c r="P93" s="635"/>
      <c r="Q93" s="636"/>
      <c r="R93" s="637"/>
      <c r="S93" s="638"/>
      <c r="T93" s="639"/>
      <c r="U93" s="639"/>
      <c r="V93" s="635"/>
      <c r="W93" s="640"/>
      <c r="X93" s="640"/>
      <c r="Y93" s="636"/>
    </row>
    <row r="94" spans="1:25" ht="24" customHeight="1">
      <c r="A94" s="470">
        <v>6</v>
      </c>
      <c r="B94" s="445" t="str">
        <f>Pool.alc!B27</f>
        <v>S.DHANANSEZHIYAN</v>
      </c>
      <c r="C94" s="635" t="str">
        <f>Pool.alc!C27</f>
        <v>KAN</v>
      </c>
      <c r="D94" s="636"/>
      <c r="E94" s="470"/>
      <c r="F94" s="470"/>
      <c r="G94" s="470"/>
      <c r="H94" s="470"/>
      <c r="I94" s="470"/>
      <c r="J94" s="42"/>
      <c r="K94" s="470"/>
      <c r="L94" s="199"/>
      <c r="M94" s="470"/>
      <c r="N94" s="470"/>
      <c r="O94" s="470"/>
      <c r="P94" s="635"/>
      <c r="Q94" s="636"/>
      <c r="R94" s="637"/>
      <c r="S94" s="638"/>
      <c r="T94" s="639"/>
      <c r="U94" s="639"/>
      <c r="V94" s="635"/>
      <c r="W94" s="640"/>
      <c r="X94" s="640"/>
      <c r="Y94" s="636"/>
    </row>
    <row r="95" spans="1:25" ht="24" customHeight="1">
      <c r="A95" s="470">
        <v>7</v>
      </c>
      <c r="B95" s="445"/>
      <c r="C95" s="635"/>
      <c r="D95" s="636"/>
      <c r="E95" s="470"/>
      <c r="F95" s="470"/>
      <c r="G95" s="470"/>
      <c r="H95" s="470"/>
      <c r="I95" s="470"/>
      <c r="J95" s="470"/>
      <c r="K95" s="42"/>
      <c r="L95" s="199"/>
      <c r="M95" s="470"/>
      <c r="N95" s="470"/>
      <c r="O95" s="470"/>
      <c r="P95" s="635"/>
      <c r="Q95" s="636"/>
      <c r="R95" s="637"/>
      <c r="S95" s="638"/>
      <c r="T95" s="635"/>
      <c r="U95" s="636"/>
      <c r="V95" s="635"/>
      <c r="W95" s="640"/>
      <c r="X95" s="640"/>
      <c r="Y95" s="636"/>
    </row>
    <row r="96" spans="1:25" ht="24" customHeight="1">
      <c r="A96" s="81"/>
      <c r="B96" s="82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66"/>
      <c r="S96" s="66"/>
      <c r="T96" s="81"/>
      <c r="U96" s="81"/>
      <c r="V96" s="81"/>
      <c r="W96" s="81"/>
      <c r="X96" s="81"/>
      <c r="Y96" s="81"/>
    </row>
    <row r="97" spans="1:25" ht="24" customHeight="1"/>
    <row r="98" spans="1:25" ht="24" customHeight="1">
      <c r="E98" s="82"/>
      <c r="F98" s="82"/>
      <c r="G98" s="82"/>
    </row>
    <row r="99" spans="1:25" s="65" customFormat="1" ht="24" customHeight="1"/>
    <row r="100" spans="1:25" s="65" customFormat="1" ht="24" customHeight="1"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25" s="65" customFormat="1" ht="24" customHeight="1">
      <c r="C101" s="222" t="s">
        <v>8</v>
      </c>
      <c r="D101" s="466"/>
      <c r="E101" s="466"/>
      <c r="F101" s="222"/>
      <c r="G101" s="223"/>
      <c r="H101" s="223"/>
      <c r="I101" s="223"/>
      <c r="J101" s="223"/>
      <c r="K101" s="223"/>
      <c r="L101" s="224"/>
      <c r="M101" s="225"/>
      <c r="N101" s="222" t="s">
        <v>49</v>
      </c>
      <c r="O101" s="466"/>
      <c r="P101" s="466"/>
      <c r="Q101" s="467"/>
      <c r="R101" s="471"/>
      <c r="S101" s="286"/>
      <c r="T101" s="286"/>
      <c r="U101" s="286"/>
      <c r="V101" s="286"/>
      <c r="W101" s="468"/>
    </row>
    <row r="102" spans="1:25" ht="24" customHeight="1">
      <c r="C102" s="641" t="s">
        <v>45</v>
      </c>
      <c r="D102" s="642"/>
      <c r="E102" s="643"/>
      <c r="F102" s="641"/>
      <c r="G102" s="642"/>
      <c r="H102" s="642"/>
      <c r="I102" s="642"/>
      <c r="J102" s="642"/>
      <c r="K102" s="642"/>
      <c r="L102" s="643"/>
      <c r="M102" s="225"/>
      <c r="N102" s="641" t="s">
        <v>45</v>
      </c>
      <c r="O102" s="642"/>
      <c r="P102" s="643"/>
      <c r="Q102" s="647"/>
      <c r="R102" s="648"/>
      <c r="S102" s="648"/>
      <c r="T102" s="648"/>
      <c r="U102" s="648"/>
      <c r="V102" s="648"/>
      <c r="W102" s="649"/>
    </row>
    <row r="103" spans="1:25" ht="24" customHeight="1">
      <c r="C103" s="644"/>
      <c r="D103" s="645"/>
      <c r="E103" s="646"/>
      <c r="F103" s="644"/>
      <c r="G103" s="645"/>
      <c r="H103" s="645"/>
      <c r="I103" s="645"/>
      <c r="J103" s="645"/>
      <c r="K103" s="645"/>
      <c r="L103" s="646"/>
      <c r="M103" s="225"/>
      <c r="N103" s="644"/>
      <c r="O103" s="645"/>
      <c r="P103" s="646"/>
      <c r="Q103" s="650"/>
      <c r="R103" s="651"/>
      <c r="S103" s="651"/>
      <c r="T103" s="651"/>
      <c r="U103" s="651"/>
      <c r="V103" s="651"/>
      <c r="W103" s="652"/>
    </row>
    <row r="104" spans="1:25" ht="24" customHeight="1">
      <c r="L104" s="82"/>
      <c r="M104" s="81"/>
      <c r="N104" s="81"/>
      <c r="O104" s="81"/>
      <c r="P104" s="81"/>
      <c r="Q104" s="81"/>
      <c r="R104" s="81"/>
      <c r="S104" s="82"/>
      <c r="T104" s="81"/>
      <c r="U104" s="82"/>
      <c r="V104" s="82"/>
      <c r="W104" s="82"/>
    </row>
    <row r="105" spans="1:25" s="81" customFormat="1" ht="24" customHeight="1">
      <c r="A105" s="653"/>
      <c r="B105" s="653"/>
      <c r="C105" s="653"/>
      <c r="D105" s="653"/>
      <c r="E105" s="653"/>
      <c r="F105" s="653"/>
      <c r="G105" s="653"/>
      <c r="H105" s="653"/>
      <c r="I105" s="653"/>
      <c r="J105" s="653"/>
      <c r="K105" s="653"/>
      <c r="L105" s="653"/>
      <c r="M105" s="653"/>
      <c r="N105" s="653"/>
      <c r="O105" s="653"/>
      <c r="P105" s="653"/>
      <c r="Q105" s="653"/>
      <c r="R105" s="653"/>
      <c r="S105" s="653"/>
      <c r="T105" s="653"/>
      <c r="U105" s="653"/>
      <c r="V105" s="653"/>
      <c r="W105" s="653"/>
      <c r="X105" s="653"/>
      <c r="Y105" s="653"/>
    </row>
    <row r="106" spans="1:25" s="81" customFormat="1" ht="24" customHeight="1">
      <c r="A106" s="654"/>
      <c r="B106" s="654"/>
      <c r="C106" s="654"/>
      <c r="D106" s="654"/>
      <c r="E106" s="654"/>
      <c r="F106" s="654"/>
      <c r="G106" s="654"/>
      <c r="H106" s="654"/>
      <c r="I106" s="654"/>
      <c r="J106" s="654"/>
      <c r="K106" s="654"/>
      <c r="L106" s="654"/>
      <c r="M106" s="654"/>
      <c r="N106" s="654"/>
      <c r="O106" s="654"/>
      <c r="P106" s="654"/>
      <c r="Q106" s="654"/>
      <c r="R106" s="654"/>
      <c r="S106" s="654"/>
      <c r="T106" s="654"/>
      <c r="U106" s="654"/>
      <c r="V106" s="654"/>
      <c r="W106" s="654"/>
      <c r="X106" s="654"/>
      <c r="Y106" s="654"/>
    </row>
    <row r="107" spans="1:25" s="81" customFormat="1" ht="24" customHeight="1">
      <c r="A107" s="654"/>
      <c r="B107" s="654"/>
      <c r="C107" s="654"/>
      <c r="D107" s="654"/>
      <c r="E107" s="654"/>
      <c r="F107" s="654"/>
      <c r="G107" s="654"/>
      <c r="H107" s="654"/>
      <c r="I107" s="654"/>
      <c r="J107" s="654"/>
      <c r="K107" s="654"/>
      <c r="L107" s="654"/>
      <c r="M107" s="654"/>
      <c r="N107" s="654"/>
      <c r="O107" s="654"/>
      <c r="P107" s="654"/>
      <c r="Q107" s="654"/>
      <c r="R107" s="654"/>
      <c r="S107" s="654"/>
      <c r="T107" s="654"/>
      <c r="U107" s="654"/>
      <c r="V107" s="654"/>
      <c r="W107" s="654"/>
      <c r="X107" s="654"/>
      <c r="Y107" s="654"/>
    </row>
    <row r="108" spans="1:25" s="81" customFormat="1" ht="24" customHeight="1">
      <c r="A108" s="654"/>
      <c r="B108" s="654"/>
      <c r="C108" s="654"/>
      <c r="D108" s="654"/>
      <c r="E108" s="654"/>
      <c r="F108" s="654"/>
      <c r="G108" s="654"/>
      <c r="H108" s="654"/>
      <c r="I108" s="654"/>
      <c r="J108" s="654"/>
      <c r="K108" s="654"/>
      <c r="L108" s="654"/>
      <c r="M108" s="654"/>
      <c r="N108" s="654"/>
      <c r="O108" s="654"/>
      <c r="P108" s="654"/>
      <c r="Q108" s="654"/>
      <c r="R108" s="654"/>
      <c r="S108" s="654"/>
      <c r="T108" s="654"/>
      <c r="U108" s="654"/>
      <c r="V108" s="654"/>
      <c r="W108" s="654"/>
      <c r="X108" s="654"/>
      <c r="Y108" s="654"/>
    </row>
    <row r="109" spans="1:25" s="243" customFormat="1" ht="24" customHeight="1" thickBot="1">
      <c r="A109" s="245"/>
      <c r="B109" s="245"/>
      <c r="C109" s="245"/>
      <c r="D109" s="245"/>
      <c r="E109" s="245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</row>
    <row r="110" spans="1:25" ht="24" customHeight="1" thickTop="1"/>
    <row r="111" spans="1:25" ht="24" customHeight="1">
      <c r="A111" s="655" t="s">
        <v>39</v>
      </c>
      <c r="B111" s="655"/>
      <c r="C111" s="655"/>
      <c r="D111" s="655"/>
      <c r="E111" s="655"/>
      <c r="F111" s="655"/>
      <c r="G111" s="655"/>
      <c r="H111" s="655"/>
      <c r="I111" s="655"/>
      <c r="J111" s="655"/>
      <c r="K111" s="655"/>
      <c r="L111" s="655"/>
      <c r="M111" s="655"/>
      <c r="N111" s="655"/>
      <c r="O111" s="655"/>
      <c r="P111" s="655"/>
      <c r="Q111" s="655"/>
      <c r="R111" s="655"/>
      <c r="S111" s="655"/>
      <c r="T111" s="655"/>
      <c r="U111" s="655"/>
      <c r="V111" s="655"/>
      <c r="W111" s="655"/>
      <c r="X111" s="655"/>
      <c r="Y111" s="655"/>
    </row>
    <row r="112" spans="1:25" ht="24" customHeight="1"/>
    <row r="113" spans="1:25" ht="24" customHeight="1">
      <c r="A113" s="34" t="s">
        <v>23</v>
      </c>
      <c r="B113" s="35" t="str">
        <f>B87</f>
        <v>MEN'S EPEE</v>
      </c>
      <c r="C113" s="37" t="s">
        <v>24</v>
      </c>
      <c r="D113" s="38"/>
      <c r="E113" s="35" t="s">
        <v>157</v>
      </c>
      <c r="F113" s="35"/>
      <c r="G113" s="471"/>
      <c r="H113" s="469"/>
      <c r="I113" s="37" t="s">
        <v>10</v>
      </c>
      <c r="J113" s="38"/>
      <c r="K113" s="38"/>
      <c r="L113" s="38"/>
      <c r="M113" s="469"/>
      <c r="N113" s="37" t="s">
        <v>25</v>
      </c>
      <c r="O113" s="38"/>
      <c r="P113" s="656"/>
      <c r="Q113" s="656"/>
      <c r="R113" s="656"/>
      <c r="S113" s="36"/>
      <c r="T113" s="34" t="s">
        <v>12</v>
      </c>
      <c r="U113" s="471"/>
      <c r="V113" s="661" t="str">
        <f>V87</f>
        <v>30.11.19</v>
      </c>
      <c r="W113" s="661"/>
      <c r="X113" s="661"/>
      <c r="Y113" s="662"/>
    </row>
    <row r="114" spans="1:25" ht="24" customHeight="1">
      <c r="A114" s="473" t="s">
        <v>26</v>
      </c>
      <c r="B114" s="472" t="s">
        <v>3</v>
      </c>
      <c r="C114" s="657" t="s">
        <v>109</v>
      </c>
      <c r="D114" s="658"/>
      <c r="E114" s="473">
        <v>1</v>
      </c>
      <c r="F114" s="473">
        <v>2</v>
      </c>
      <c r="G114" s="473">
        <v>3</v>
      </c>
      <c r="H114" s="473">
        <v>4</v>
      </c>
      <c r="I114" s="473">
        <v>5</v>
      </c>
      <c r="J114" s="473">
        <v>6</v>
      </c>
      <c r="K114" s="473">
        <v>7</v>
      </c>
      <c r="L114" s="473" t="s">
        <v>21</v>
      </c>
      <c r="M114" s="473" t="s">
        <v>27</v>
      </c>
      <c r="N114" s="473" t="s">
        <v>20</v>
      </c>
      <c r="O114" s="473" t="s">
        <v>28</v>
      </c>
      <c r="P114" s="659" t="s">
        <v>19</v>
      </c>
      <c r="Q114" s="659"/>
      <c r="R114" s="657" t="s">
        <v>17</v>
      </c>
      <c r="S114" s="658"/>
      <c r="T114" s="659" t="s">
        <v>29</v>
      </c>
      <c r="U114" s="659"/>
      <c r="V114" s="657" t="s">
        <v>45</v>
      </c>
      <c r="W114" s="660"/>
      <c r="X114" s="660"/>
      <c r="Y114" s="658"/>
    </row>
    <row r="115" spans="1:25" ht="24" customHeight="1">
      <c r="A115" s="470">
        <v>1</v>
      </c>
      <c r="B115" s="445" t="str">
        <f>Pool.alc!F22</f>
        <v>RANJITH KUMAR</v>
      </c>
      <c r="C115" s="633" t="str">
        <f>Pool.alc!G22</f>
        <v>TRI</v>
      </c>
      <c r="D115" s="634"/>
      <c r="E115" s="42"/>
      <c r="F115" s="470"/>
      <c r="G115" s="470"/>
      <c r="H115" s="470"/>
      <c r="I115" s="470"/>
      <c r="J115" s="470"/>
      <c r="K115" s="470"/>
      <c r="L115" s="199"/>
      <c r="M115" s="470"/>
      <c r="N115" s="470"/>
      <c r="O115" s="470"/>
      <c r="P115" s="635"/>
      <c r="Q115" s="636"/>
      <c r="R115" s="637"/>
      <c r="S115" s="638"/>
      <c r="T115" s="639"/>
      <c r="U115" s="639"/>
      <c r="V115" s="635"/>
      <c r="W115" s="640"/>
      <c r="X115" s="640"/>
      <c r="Y115" s="636"/>
    </row>
    <row r="116" spans="1:25" ht="24" customHeight="1">
      <c r="A116" s="470">
        <v>2</v>
      </c>
      <c r="B116" s="445" t="str">
        <f>Pool.alc!F23</f>
        <v>K.JAGATHISH</v>
      </c>
      <c r="C116" s="633" t="str">
        <f>Pool.alc!G23</f>
        <v>KAN</v>
      </c>
      <c r="D116" s="634"/>
      <c r="E116" s="470"/>
      <c r="F116" s="42"/>
      <c r="G116" s="470"/>
      <c r="H116" s="470"/>
      <c r="I116" s="470"/>
      <c r="J116" s="470"/>
      <c r="K116" s="470"/>
      <c r="L116" s="199"/>
      <c r="M116" s="470"/>
      <c r="N116" s="470"/>
      <c r="O116" s="470"/>
      <c r="P116" s="635"/>
      <c r="Q116" s="636"/>
      <c r="R116" s="637"/>
      <c r="S116" s="638"/>
      <c r="T116" s="639"/>
      <c r="U116" s="639"/>
      <c r="V116" s="635"/>
      <c r="W116" s="640"/>
      <c r="X116" s="640"/>
      <c r="Y116" s="636"/>
    </row>
    <row r="117" spans="1:25" ht="24" customHeight="1">
      <c r="A117" s="470">
        <v>3</v>
      </c>
      <c r="B117" s="445" t="str">
        <f>Pool.alc!F24</f>
        <v>T.LIBIN</v>
      </c>
      <c r="C117" s="633" t="str">
        <f>Pool.alc!G24</f>
        <v>KK</v>
      </c>
      <c r="D117" s="634"/>
      <c r="E117" s="470"/>
      <c r="F117" s="470"/>
      <c r="G117" s="42"/>
      <c r="H117" s="470"/>
      <c r="I117" s="470"/>
      <c r="J117" s="470"/>
      <c r="K117" s="470"/>
      <c r="L117" s="199"/>
      <c r="M117" s="470"/>
      <c r="N117" s="470"/>
      <c r="O117" s="470"/>
      <c r="P117" s="635"/>
      <c r="Q117" s="636"/>
      <c r="R117" s="637"/>
      <c r="S117" s="638"/>
      <c r="T117" s="639"/>
      <c r="U117" s="639"/>
      <c r="V117" s="635"/>
      <c r="W117" s="640"/>
      <c r="X117" s="640"/>
      <c r="Y117" s="636"/>
    </row>
    <row r="118" spans="1:25" ht="24" customHeight="1">
      <c r="A118" s="470">
        <v>4</v>
      </c>
      <c r="B118" s="445" t="str">
        <f>Pool.alc!F25</f>
        <v>VIGNESH KUMAR</v>
      </c>
      <c r="C118" s="633" t="str">
        <f>Pool.alc!G25</f>
        <v>SLM</v>
      </c>
      <c r="D118" s="634"/>
      <c r="E118" s="470"/>
      <c r="F118" s="470"/>
      <c r="G118" s="470"/>
      <c r="H118" s="42"/>
      <c r="I118" s="470"/>
      <c r="J118" s="470"/>
      <c r="K118" s="470"/>
      <c r="L118" s="199"/>
      <c r="M118" s="470"/>
      <c r="N118" s="470"/>
      <c r="O118" s="470"/>
      <c r="P118" s="635"/>
      <c r="Q118" s="636"/>
      <c r="R118" s="637"/>
      <c r="S118" s="638"/>
      <c r="T118" s="639"/>
      <c r="U118" s="639"/>
      <c r="V118" s="635"/>
      <c r="W118" s="640"/>
      <c r="X118" s="640"/>
      <c r="Y118" s="636"/>
    </row>
    <row r="119" spans="1:25" ht="24" customHeight="1">
      <c r="A119" s="470">
        <v>5</v>
      </c>
      <c r="B119" s="445" t="str">
        <f>Pool.alc!F26</f>
        <v>C. R. GOKULA KANNAN</v>
      </c>
      <c r="C119" s="633" t="str">
        <f>Pool.alc!G26</f>
        <v>MAD</v>
      </c>
      <c r="D119" s="634"/>
      <c r="E119" s="470"/>
      <c r="F119" s="470"/>
      <c r="G119" s="470"/>
      <c r="H119" s="470"/>
      <c r="I119" s="42"/>
      <c r="J119" s="470"/>
      <c r="K119" s="470"/>
      <c r="L119" s="199"/>
      <c r="M119" s="470"/>
      <c r="N119" s="470"/>
      <c r="O119" s="470"/>
      <c r="P119" s="635"/>
      <c r="Q119" s="636"/>
      <c r="R119" s="637"/>
      <c r="S119" s="638"/>
      <c r="T119" s="639"/>
      <c r="U119" s="639"/>
      <c r="V119" s="635"/>
      <c r="W119" s="640"/>
      <c r="X119" s="640"/>
      <c r="Y119" s="636"/>
    </row>
    <row r="120" spans="1:25" ht="24" customHeight="1">
      <c r="A120" s="470">
        <v>6</v>
      </c>
      <c r="B120" s="445" t="str">
        <f>Pool.alc!F27</f>
        <v>S.ARAVIND BABU</v>
      </c>
      <c r="C120" s="633" t="str">
        <f>Pool.alc!G27</f>
        <v>VEL</v>
      </c>
      <c r="D120" s="634"/>
      <c r="E120" s="470"/>
      <c r="F120" s="470"/>
      <c r="G120" s="470"/>
      <c r="H120" s="470"/>
      <c r="I120" s="470"/>
      <c r="J120" s="42"/>
      <c r="K120" s="470"/>
      <c r="L120" s="199"/>
      <c r="M120" s="470"/>
      <c r="N120" s="470"/>
      <c r="O120" s="470"/>
      <c r="P120" s="635"/>
      <c r="Q120" s="636"/>
      <c r="R120" s="637"/>
      <c r="S120" s="638"/>
      <c r="T120" s="639"/>
      <c r="U120" s="639"/>
      <c r="V120" s="635"/>
      <c r="W120" s="640"/>
      <c r="X120" s="640"/>
      <c r="Y120" s="636"/>
    </row>
    <row r="121" spans="1:25" ht="24" customHeight="1">
      <c r="A121" s="470">
        <v>7</v>
      </c>
      <c r="B121" s="445"/>
      <c r="C121" s="633"/>
      <c r="D121" s="634"/>
      <c r="E121" s="470"/>
      <c r="F121" s="470"/>
      <c r="G121" s="470"/>
      <c r="H121" s="470"/>
      <c r="I121" s="470"/>
      <c r="J121" s="470"/>
      <c r="K121" s="42"/>
      <c r="L121" s="199"/>
      <c r="M121" s="470"/>
      <c r="N121" s="470"/>
      <c r="O121" s="470"/>
      <c r="P121" s="635"/>
      <c r="Q121" s="636"/>
      <c r="R121" s="637"/>
      <c r="S121" s="638"/>
      <c r="T121" s="635"/>
      <c r="U121" s="636"/>
      <c r="V121" s="635"/>
      <c r="W121" s="640"/>
      <c r="X121" s="640"/>
      <c r="Y121" s="636"/>
    </row>
    <row r="122" spans="1:25" ht="24" customHeight="1">
      <c r="A122" s="81"/>
      <c r="B122" s="82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66"/>
      <c r="S122" s="66"/>
      <c r="T122" s="81"/>
      <c r="U122" s="81"/>
      <c r="V122" s="81"/>
      <c r="W122" s="81"/>
      <c r="X122" s="81"/>
      <c r="Y122" s="81"/>
    </row>
    <row r="123" spans="1:25" ht="24" customHeight="1"/>
    <row r="124" spans="1:25" ht="24" customHeight="1">
      <c r="E124" s="82"/>
      <c r="F124" s="82"/>
      <c r="G124" s="82"/>
    </row>
    <row r="125" spans="1:25" s="65" customFormat="1" ht="24" customHeight="1"/>
    <row r="126" spans="1:25" s="65" customFormat="1" ht="24" customHeight="1"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1:25" s="65" customFormat="1" ht="24" customHeight="1">
      <c r="C127" s="222" t="s">
        <v>8</v>
      </c>
      <c r="D127" s="466"/>
      <c r="E127" s="466"/>
      <c r="F127" s="222"/>
      <c r="G127" s="223"/>
      <c r="H127" s="223"/>
      <c r="I127" s="223"/>
      <c r="J127" s="223"/>
      <c r="K127" s="223"/>
      <c r="L127" s="224"/>
      <c r="M127" s="225"/>
      <c r="N127" s="222" t="s">
        <v>49</v>
      </c>
      <c r="O127" s="466"/>
      <c r="P127" s="466"/>
      <c r="Q127" s="467"/>
      <c r="R127" s="471"/>
      <c r="S127" s="286"/>
      <c r="T127" s="286"/>
      <c r="U127" s="286"/>
      <c r="V127" s="286"/>
      <c r="W127" s="468"/>
    </row>
    <row r="128" spans="1:25" ht="24" customHeight="1">
      <c r="C128" s="641" t="s">
        <v>45</v>
      </c>
      <c r="D128" s="642"/>
      <c r="E128" s="643"/>
      <c r="F128" s="641"/>
      <c r="G128" s="642"/>
      <c r="H128" s="642"/>
      <c r="I128" s="642"/>
      <c r="J128" s="642"/>
      <c r="K128" s="642"/>
      <c r="L128" s="643"/>
      <c r="M128" s="225"/>
      <c r="N128" s="641" t="s">
        <v>45</v>
      </c>
      <c r="O128" s="642"/>
      <c r="P128" s="643"/>
      <c r="Q128" s="647"/>
      <c r="R128" s="648"/>
      <c r="S128" s="648"/>
      <c r="T128" s="648"/>
      <c r="U128" s="648"/>
      <c r="V128" s="648"/>
      <c r="W128" s="649"/>
    </row>
    <row r="129" spans="1:25" ht="24" customHeight="1">
      <c r="C129" s="644"/>
      <c r="D129" s="645"/>
      <c r="E129" s="646"/>
      <c r="F129" s="644"/>
      <c r="G129" s="645"/>
      <c r="H129" s="645"/>
      <c r="I129" s="645"/>
      <c r="J129" s="645"/>
      <c r="K129" s="645"/>
      <c r="L129" s="646"/>
      <c r="M129" s="225"/>
      <c r="N129" s="644"/>
      <c r="O129" s="645"/>
      <c r="P129" s="646"/>
      <c r="Q129" s="650"/>
      <c r="R129" s="651"/>
      <c r="S129" s="651"/>
      <c r="T129" s="651"/>
      <c r="U129" s="651"/>
      <c r="V129" s="651"/>
      <c r="W129" s="652"/>
    </row>
    <row r="130" spans="1:25" ht="24" customHeight="1">
      <c r="L130" s="82"/>
      <c r="M130" s="81"/>
      <c r="N130" s="81"/>
      <c r="O130" s="81"/>
      <c r="P130" s="81"/>
      <c r="Q130" s="81"/>
      <c r="R130" s="81"/>
      <c r="S130" s="82"/>
      <c r="T130" s="81"/>
      <c r="U130" s="82"/>
      <c r="V130" s="82"/>
      <c r="W130" s="82"/>
    </row>
    <row r="131" spans="1:25" s="81" customFormat="1" ht="24" customHeight="1">
      <c r="A131" s="653"/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</row>
    <row r="132" spans="1:25" s="81" customFormat="1" ht="24" customHeight="1">
      <c r="A132" s="654"/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</row>
    <row r="133" spans="1:25" s="81" customFormat="1" ht="24" customHeight="1">
      <c r="A133" s="654"/>
      <c r="B133" s="654"/>
      <c r="C133" s="654"/>
      <c r="D133" s="654"/>
      <c r="E133" s="654"/>
      <c r="F133" s="654"/>
      <c r="G133" s="654"/>
      <c r="H133" s="654"/>
      <c r="I133" s="654"/>
      <c r="J133" s="654"/>
      <c r="K133" s="654"/>
      <c r="L133" s="654"/>
      <c r="M133" s="654"/>
      <c r="N133" s="654"/>
      <c r="O133" s="654"/>
      <c r="P133" s="654"/>
      <c r="Q133" s="654"/>
      <c r="R133" s="654"/>
      <c r="S133" s="654"/>
      <c r="T133" s="654"/>
      <c r="U133" s="654"/>
      <c r="V133" s="654"/>
      <c r="W133" s="654"/>
      <c r="X133" s="654"/>
      <c r="Y133" s="654"/>
    </row>
    <row r="134" spans="1:25" s="81" customFormat="1" ht="24" customHeight="1">
      <c r="A134" s="654"/>
      <c r="B134" s="654"/>
      <c r="C134" s="654"/>
      <c r="D134" s="654"/>
      <c r="E134" s="654"/>
      <c r="F134" s="654"/>
      <c r="G134" s="654"/>
      <c r="H134" s="654"/>
      <c r="I134" s="654"/>
      <c r="J134" s="654"/>
      <c r="K134" s="654"/>
      <c r="L134" s="654"/>
      <c r="M134" s="654"/>
      <c r="N134" s="654"/>
      <c r="O134" s="654"/>
      <c r="P134" s="654"/>
      <c r="Q134" s="654"/>
      <c r="R134" s="654"/>
      <c r="S134" s="654"/>
      <c r="T134" s="654"/>
      <c r="U134" s="654"/>
      <c r="V134" s="654"/>
      <c r="W134" s="654"/>
      <c r="X134" s="654"/>
      <c r="Y134" s="654"/>
    </row>
    <row r="135" spans="1:25" s="243" customFormat="1" ht="24" customHeight="1" thickBot="1">
      <c r="A135" s="245"/>
      <c r="B135" s="245"/>
      <c r="C135" s="245"/>
      <c r="D135" s="245"/>
      <c r="E135" s="245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</row>
    <row r="136" spans="1:25" ht="24" customHeight="1" thickTop="1"/>
    <row r="137" spans="1:25" ht="24" customHeight="1">
      <c r="A137" s="655" t="s">
        <v>39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</row>
    <row r="138" spans="1:25" ht="24" customHeight="1"/>
    <row r="139" spans="1:25" ht="24" customHeight="1">
      <c r="A139" s="34" t="s">
        <v>23</v>
      </c>
      <c r="B139" s="35" t="str">
        <f>B113</f>
        <v>MEN'S EPEE</v>
      </c>
      <c r="C139" s="37" t="s">
        <v>24</v>
      </c>
      <c r="D139" s="38"/>
      <c r="E139" s="35" t="s">
        <v>166</v>
      </c>
      <c r="F139" s="35"/>
      <c r="G139" s="471"/>
      <c r="H139" s="469"/>
      <c r="I139" s="37" t="s">
        <v>10</v>
      </c>
      <c r="J139" s="38"/>
      <c r="K139" s="38"/>
      <c r="L139" s="38"/>
      <c r="M139" s="469"/>
      <c r="N139" s="37" t="s">
        <v>25</v>
      </c>
      <c r="O139" s="38"/>
      <c r="P139" s="656"/>
      <c r="Q139" s="656"/>
      <c r="R139" s="656"/>
      <c r="S139" s="36"/>
      <c r="T139" s="34" t="s">
        <v>12</v>
      </c>
      <c r="U139" s="471"/>
      <c r="V139" s="661" t="str">
        <f>V113</f>
        <v>30.11.19</v>
      </c>
      <c r="W139" s="661"/>
      <c r="X139" s="661"/>
      <c r="Y139" s="662"/>
    </row>
    <row r="140" spans="1:25" ht="24" customHeight="1">
      <c r="A140" s="473" t="s">
        <v>26</v>
      </c>
      <c r="B140" s="472" t="s">
        <v>3</v>
      </c>
      <c r="C140" s="657" t="s">
        <v>109</v>
      </c>
      <c r="D140" s="658"/>
      <c r="E140" s="473">
        <v>1</v>
      </c>
      <c r="F140" s="473">
        <v>2</v>
      </c>
      <c r="G140" s="473">
        <v>3</v>
      </c>
      <c r="H140" s="473">
        <v>4</v>
      </c>
      <c r="I140" s="473">
        <v>5</v>
      </c>
      <c r="J140" s="473">
        <v>6</v>
      </c>
      <c r="K140" s="473">
        <v>7</v>
      </c>
      <c r="L140" s="473" t="s">
        <v>21</v>
      </c>
      <c r="M140" s="473" t="s">
        <v>27</v>
      </c>
      <c r="N140" s="473" t="s">
        <v>20</v>
      </c>
      <c r="O140" s="473" t="s">
        <v>28</v>
      </c>
      <c r="P140" s="659" t="s">
        <v>19</v>
      </c>
      <c r="Q140" s="659"/>
      <c r="R140" s="657" t="s">
        <v>17</v>
      </c>
      <c r="S140" s="658"/>
      <c r="T140" s="659" t="s">
        <v>29</v>
      </c>
      <c r="U140" s="659"/>
      <c r="V140" s="657" t="s">
        <v>45</v>
      </c>
      <c r="W140" s="660"/>
      <c r="X140" s="660"/>
      <c r="Y140" s="658"/>
    </row>
    <row r="141" spans="1:25" ht="24" customHeight="1">
      <c r="A141" s="470">
        <v>1</v>
      </c>
      <c r="B141" s="445">
        <f>Pool.alc!J22</f>
        <v>0</v>
      </c>
      <c r="C141" s="633">
        <f>Pool.alc!K22</f>
        <v>0</v>
      </c>
      <c r="D141" s="634"/>
      <c r="E141" s="42"/>
      <c r="F141" s="470"/>
      <c r="G141" s="470"/>
      <c r="H141" s="470"/>
      <c r="I141" s="470"/>
      <c r="J141" s="470"/>
      <c r="K141" s="470"/>
      <c r="L141" s="199">
        <f>SUM(COUNTIF(E141:K141, "V5")+COUNTIF(E141:K141, "V4")+COUNTIF(E141:K141, "V3")+COUNTIF(E141:K141, "V2")+COUNTIF(E141:K141, "V1")+COUNTIF(E141:K141, "V0"))</f>
        <v>0</v>
      </c>
      <c r="M141" s="470"/>
      <c r="N141" s="470">
        <f>SUM(IF(E141="V5",5,IF(E141="V4",4,IF(E141="V3",3,IF(E141="V2",2,IF(E141="V1",1,IF(E141="D5",5,IF(E141="D4",4,IF(E141="D3",3,IF(E141="D2",2,IF(E141="D1",1,IF(E141="D0","0"))))))))))))+IF(F141="V5",5,IF(F141="V4",4,IF(F141="V3",3,IF(F141="V2",2,IF(F141="V1",1,IF(F141="D5",5,IF(F141="D4",4,IF(F141="D3",3,IF(F141="D2",2,IF(F141="D1",1,IF(F141="D0","0")))))))))))+IF(G141="V5",5,IF(G141="V4",4,IF(G141="V3",3,IF(G141="V2",2,IF(G141="V1",1,IF(G141="D5",5,IF(G141="D4",4,IF(G141="D3",3,IF(G141="D2",2,IF(G141="D1",1,IF(G141="D0","0")))))))))))+IF(H141="V5",5,IF(H141="V4",4,IF(H141="V3",3,IF(H141="V2",2,IF(H141="V1",1,IF(H141="D5",5,IF(H141="D4",4,IF(H141="D3",3,IF(H141="D2",2,IF(H141="D1",1,IF(H141="D0","0")))))))))))+IF(I141="V5",5,IF(I141="V4",4,IF(I141="V3",3,IF(I141="V2",2,IF(I141="V1",1,IF(I141="D5",5,IF(I141="D4",4,IF(I141="D3",3,IF(I141="D2",2,IF(I141="D1",1,IF(I141="D0","0")))))))))))+IF(J141="V5",5,IF(J141="V4",4,IF(J141="V3",3,IF(J141="V2",2,IF(J141="V1",1,IF(J141="D5",5,IF(J141="D4",4,IF(J141="D3",3,IF(J141="D2",2,IF(J141="D1",1,IF(J141="D0","0")))))))))))+IF(K141="V5",5,IF(K141="V4",4,IF(K141="V3",3,IF(K141="V2",2,IF(K141="V1",1,IF(K141="D5",5,IF(K141="D4",4,IF(K141="D3",3,IF(K141="D2",2,IF(K141="D1",1,IF(K141="D0","0")))))))))))</f>
        <v>0</v>
      </c>
      <c r="O141" s="470">
        <f>SUM(IF(E141="V5",5,IF(E141="V4",4,IF(E141="V3",3,IF(E141="V2",2,IF(E141="V1",1,IF(E141="D5",5,IF(E141="D4",4,IF(E141="D3",3,IF(E141="D2",2,IF(E141="D1",1,IF(E141="D0","0"))))))))))))+(IF(E142="V5",5,IF(E142="V4",4,IF(E142="V3",3,IF(E142="V2",2,IF(E142="V1",1,IF(E142="D5",5,IF(E142="D4",4,IF(E142="D3",3,IF(E142="D2",2,IF(E142="D1",1,IF(E142="D0","0"))))))))))))+(IF(E143="V5",5,IF(E143="V4",4,IF(E143="V3",3,IF(E143="V2",2,IF(E143="V1",1,IF(E143="D5",5,IF(E143="D4",4,IF(E143="D3",3,IF(E143="D2",2,IF(E143="D1",1,IF(E143="D0","0"))))))))))))+(IF(E144="V5",5,IF(E144="V4",4,IF(E144="V3",3,IF(E144="V2",2,IF(E144="V1",1,IF(E144="D5",5,IF(E144="D4",4,IF(E144="D3",3,IF(E144="D2",2,IF(E144="D1",1,IF(E144="D0","0"))))))))))))+(IF(E145="V5",5,IF(E145="V4",4,IF(E145="V3",3,IF(E145="V2",2,IF(E145="V1",1,IF(E145="D5",5,IF(E145="D4",4,IF(E145="D3",3,IF(E145="D2",2,IF(E145="D1",1,IF(E145="D0","0"))))))))))))+(IF(E146="V5",5,IF(E146="V4",4,IF(E146="V3",3,IF(E146="V2",2,IF(E146="V1",1,IF(E146="D5",5,IF(E146="D4",4,IF(E146="D3",3,IF(E146="D2",2,IF(E146="D1",1,IF(E146="D0","0"))))))))))))+(IF(E147="V5",5,IF(E147="V4",4,IF(E147="V3",3,IF(E147="V2",2,IF(E147="V1",1,IF(E147="D5",5,IF(E147="D4",4,IF(E147="D3",3,IF(E147="D2",2,IF(E147="D1",1,IF(E147="D0","0"))))))))))))</f>
        <v>0</v>
      </c>
      <c r="P141" s="635">
        <f>SUM(N141-O141)</f>
        <v>0</v>
      </c>
      <c r="Q141" s="636"/>
      <c r="R141" s="637" t="e">
        <f>L141/M141</f>
        <v>#DIV/0!</v>
      </c>
      <c r="S141" s="638"/>
      <c r="T141" s="639"/>
      <c r="U141" s="639"/>
      <c r="V141" s="635"/>
      <c r="W141" s="640"/>
      <c r="X141" s="640"/>
      <c r="Y141" s="636"/>
    </row>
    <row r="142" spans="1:25" ht="24" customHeight="1">
      <c r="A142" s="470">
        <v>2</v>
      </c>
      <c r="B142" s="445">
        <f>Pool.alc!J23</f>
        <v>0</v>
      </c>
      <c r="C142" s="633">
        <f>Pool.alc!K23</f>
        <v>0</v>
      </c>
      <c r="D142" s="634"/>
      <c r="E142" s="470"/>
      <c r="F142" s="42"/>
      <c r="G142" s="470"/>
      <c r="H142" s="470"/>
      <c r="I142" s="470"/>
      <c r="J142" s="470"/>
      <c r="K142" s="470"/>
      <c r="L142" s="199">
        <f t="shared" ref="L142:L147" si="0">SUM(COUNTIF(E142:K142, "V5")+COUNTIF(E142:K142, "V4")+COUNTIF(E142:K142, "V3")+COUNTIF(E142:K142, "V2")+COUNTIF(E142:K142, "V1")+COUNTIF(E142:K142, "V0"))</f>
        <v>0</v>
      </c>
      <c r="M142" s="470"/>
      <c r="N142" s="470">
        <f t="shared" ref="N142:N147" si="1">SUM(IF(E142="V5",5,IF(E142="V4",4,IF(E142="V3",3,IF(E142="V2",2,IF(E142="V1",1,IF(E142="D5",5,IF(E142="D4",4,IF(E142="D3",3,IF(E142="D2",2,IF(E142="D1",1,IF(E142="D0","0"))))))))))))+IF(F142="V5",5,IF(F142="V4",4,IF(F142="V3",3,IF(F142="V2",2,IF(F142="V1",1,IF(F142="D5",5,IF(F142="D4",4,IF(F142="D3",3,IF(F142="D2",2,IF(F142="D1",1,IF(F142="D0","0")))))))))))+IF(G142="V5",5,IF(G142="V4",4,IF(G142="V3",3,IF(G142="V2",2,IF(G142="V1",1,IF(G142="D5",5,IF(G142="D4",4,IF(G142="D3",3,IF(G142="D2",2,IF(G142="D1",1,IF(G142="D0","0")))))))))))+IF(H142="V5",5,IF(H142="V4",4,IF(H142="V3",3,IF(H142="V2",2,IF(H142="V1",1,IF(H142="D5",5,IF(H142="D4",4,IF(H142="D3",3,IF(H142="D2",2,IF(H142="D1",1,IF(H142="D0","0")))))))))))+IF(I142="V5",5,IF(I142="V4",4,IF(I142="V3",3,IF(I142="V2",2,IF(I142="V1",1,IF(I142="D5",5,IF(I142="D4",4,IF(I142="D3",3,IF(I142="D2",2,IF(I142="D1",1,IF(I142="D0","0")))))))))))+IF(J142="V5",5,IF(J142="V4",4,IF(J142="V3",3,IF(J142="V2",2,IF(J142="V1",1,IF(J142="D5",5,IF(J142="D4",4,IF(J142="D3",3,IF(J142="D2",2,IF(J142="D1",1,IF(J142="D0","0")))))))))))+IF(K142="V5",5,IF(K142="V4",4,IF(K142="V3",3,IF(K142="V2",2,IF(K142="V1",1,IF(K142="D5",5,IF(K142="D4",4,IF(K142="D3",3,IF(K142="D2",2,IF(K142="D1",1,IF(K142="D0","0")))))))))))</f>
        <v>0</v>
      </c>
      <c r="O142" s="470">
        <f>SUM(IF(F141="V5",5,IF(F141="V4",4,IF(F141="V3",3,IF(F141="V2",2,IF(F141="V1",1,IF(F141="D5",5,IF(F141="D4",4,IF(F141="D3",3,IF(F141="D2",2,IF(F141="D1",1,IF(F141="D0","0"))))))))))))+(IF(F142="V5",5,IF(F142="V4",4,IF(F142="V3",3,IF(F142="V2",2,IF(F142="V1",1,IF(F142="D5",5,IF(F142="D4",4,IF(F142="D3",3,IF(F142="D2",2,IF(F142="D1",1,IF(F142="D0","0"))))))))))))+(IF(F143="V5",5,IF(F143="V4",4,IF(F143="V3",3,IF(F143="V2",2,IF(F143="V1",1,IF(F143="D5",5,IF(F143="D4",4,IF(F143="D3",3,IF(F143="D2",2,IF(F143="D1",1,IF(F143="D0","0"))))))))))))+(IF(F144="V5",5,IF(F144="V4",4,IF(F144="V3",3,IF(F144="V2",2,IF(F144="V1",1,IF(F144="D5",5,IF(F144="D4",4,IF(F144="D3",3,IF(F144="D2",2,IF(F144="D1",1,IF(F144="D0","0"))))))))))))+(IF(F145="V5",5,IF(F145="V4",4,IF(F145="V3",3,IF(F145="V2",2,IF(F145="V1",1,IF(F145="D5",5,IF(F145="D4",4,IF(F145="D3",3,IF(F145="D2",2,IF(F145="D1",1,IF(F145="D0","0"))))))))))))+(IF(F146="V5",5,IF(F146="V4",4,IF(F146="V3",3,IF(F146="V2",2,IF(F146="V1",1,IF(F146="D5",5,IF(F146="D4",4,IF(F146="D3",3,IF(F146="D2",2,IF(F146="D1",1,IF(F146="D0","0"))))))))))))+(IF(F147="V5",5,IF(F147="V4",4,IF(F147="V3",3,IF(F147="V2",2,IF(F147="V1",1,IF(F147="D5",5,IF(F147="D4",4,IF(F147="D3",3,IF(F147="D2",2,IF(F147="D1",1,IF(F147="D0","0"))))))))))))</f>
        <v>0</v>
      </c>
      <c r="P142" s="635">
        <f t="shared" ref="P142:P147" si="2">SUM(N142-O142)</f>
        <v>0</v>
      </c>
      <c r="Q142" s="636"/>
      <c r="R142" s="637" t="e">
        <f t="shared" ref="R142:R147" si="3">L142/M142</f>
        <v>#DIV/0!</v>
      </c>
      <c r="S142" s="638"/>
      <c r="T142" s="639"/>
      <c r="U142" s="639"/>
      <c r="V142" s="635"/>
      <c r="W142" s="640"/>
      <c r="X142" s="640"/>
      <c r="Y142" s="636"/>
    </row>
    <row r="143" spans="1:25" ht="24" customHeight="1">
      <c r="A143" s="470">
        <v>3</v>
      </c>
      <c r="B143" s="445">
        <f>Pool.alc!J24</f>
        <v>0</v>
      </c>
      <c r="C143" s="633">
        <f>Pool.alc!K24</f>
        <v>0</v>
      </c>
      <c r="D143" s="634"/>
      <c r="E143" s="470"/>
      <c r="F143" s="470"/>
      <c r="G143" s="42"/>
      <c r="H143" s="470"/>
      <c r="I143" s="470"/>
      <c r="J143" s="470"/>
      <c r="K143" s="470"/>
      <c r="L143" s="199">
        <f t="shared" si="0"/>
        <v>0</v>
      </c>
      <c r="M143" s="470"/>
      <c r="N143" s="470">
        <f t="shared" si="1"/>
        <v>0</v>
      </c>
      <c r="O143" s="470">
        <f>SUM(IF(G141="V5",5,IF(G141="V4",4,IF(G141="V3",3,IF(G141="V2",2,IF(G141="V1",1,IF(G141="D5",5,IF(G141="D4",4,IF(G141="D3",3,IF(G141="D2",2,IF(G141="D1",1,IF(G141="D0","0"))))))))))))+(IF(G142="V5",5,IF(G142="V4",4,IF(G142="V3",3,IF(G142="V2",2,IF(G142="V1",1,IF(G142="D5",5,IF(G142="D4",4,IF(G142="D3",3,IF(G142="D2",2,IF(G142="D1",1,IF(G142="D0","0"))))))))))))+(IF(G143="V5",5,IF(G143="V4",4,IF(G143="V3",3,IF(G143="V2",2,IF(G143="V1",1,IF(G143="D5",5,IF(G143="D4",4,IF(G143="D3",3,IF(G143="D2",2,IF(G143="D1",1,IF(G143="D0","0"))))))))))))+(IF(G144="V5",5,IF(G144="V4",4,IF(G144="V3",3,IF(G144="V2",2,IF(G144="V1",1,IF(G144="D5",5,IF(G144="D4",4,IF(G144="D3",3,IF(G144="D2",2,IF(G144="D1",1,IF(G144="D0","0"))))))))))))+(IF(G145="V5",5,IF(G145="V4",4,IF(G145="V3",3,IF(G145="V2",2,IF(G145="V1",1,IF(G145="D5",5,IF(G145="D4",4,IF(G145="D3",3,IF(G145="D2",2,IF(G145="D1",1,IF(G145="D0","0"))))))))))))+(IF(G146="V5",5,IF(G146="V4",4,IF(G146="V3",3,IF(G146="V2",2,IF(G146="V1",1,IF(G146="D5",5,IF(G146="D4",4,IF(G146="D3",3,IF(G146="D2",2,IF(G146="D1",1,IF(G146="D0","0"))))))))))))+(IF(G147="V5",5,IF(G147="V4",4,IF(G147="V3",3,IF(G147="V2",2,IF(G147="V1",1,IF(G147="D5",5,IF(G147="D4",4,IF(G147="D3",3,IF(G147="D2",2,IF(G147="D1",1,IF(G147="D0","0"))))))))))))</f>
        <v>0</v>
      </c>
      <c r="P143" s="635">
        <f t="shared" si="2"/>
        <v>0</v>
      </c>
      <c r="Q143" s="636"/>
      <c r="R143" s="637" t="e">
        <f t="shared" si="3"/>
        <v>#DIV/0!</v>
      </c>
      <c r="S143" s="638"/>
      <c r="T143" s="639"/>
      <c r="U143" s="639"/>
      <c r="V143" s="635"/>
      <c r="W143" s="640"/>
      <c r="X143" s="640"/>
      <c r="Y143" s="636"/>
    </row>
    <row r="144" spans="1:25" ht="24" customHeight="1">
      <c r="A144" s="470">
        <v>4</v>
      </c>
      <c r="B144" s="445">
        <f>Pool.alc!J25</f>
        <v>0</v>
      </c>
      <c r="C144" s="633">
        <f>Pool.alc!K25</f>
        <v>0</v>
      </c>
      <c r="D144" s="634"/>
      <c r="E144" s="470"/>
      <c r="F144" s="470"/>
      <c r="G144" s="470"/>
      <c r="H144" s="42"/>
      <c r="I144" s="470"/>
      <c r="J144" s="470"/>
      <c r="K144" s="470"/>
      <c r="L144" s="199">
        <f t="shared" si="0"/>
        <v>0</v>
      </c>
      <c r="M144" s="470"/>
      <c r="N144" s="470">
        <f t="shared" si="1"/>
        <v>0</v>
      </c>
      <c r="O144" s="470">
        <f>SUM(IF(H141="V5",5,IF(H141="V4",4,IF(H141="V3",3,IF(H141="V2",2,IF(H141="V1",1,IF(H141="D5",5,IF(H141="D4",4,IF(H141="D3",3,IF(H141="D2",2,IF(H141="D1",1,IF(H141="D0","0"))))))))))))+(IF(H142="V5",5,IF(H142="V4",4,IF(H142="V3",3,IF(H142="V2",2,IF(H142="V1",1,IF(H142="D5",5,IF(H142="D4",4,IF(H142="D3",3,IF(H142="D2",2,IF(H142="D1",1,IF(H142="D0","0"))))))))))))+(IF(H143="V5",5,IF(H143="V4",4,IF(H143="V3",3,IF(H143="V2",2,IF(H143="V1",1,IF(H143="D5",5,IF(H143="D4",4,IF(H143="D3",3,IF(H143="D2",2,IF(H143="D1",1,IF(H143="D0","0"))))))))))))+(IF(H144="V5",5,IF(H144="V4",4,IF(H144="V3",3,IF(H144="V2",2,IF(H144="V1",1,IF(H144="D5",5,IF(H144="D4",4,IF(H144="D3",3,IF(H144="D2",2,IF(H144="D1",1,IF(H144="D0","0"))))))))))))+(IF(H145="V5",5,IF(H145="V4",4,IF(H145="V3",3,IF(H145="V2",2,IF(H145="V1",1,IF(H145="D5",5,IF(H145="D4",4,IF(H145="D3",3,IF(H145="D2",2,IF(H145="D1",1,IF(H145="D0","0"))))))))))))+(IF(H146="V5",5,IF(H146="V4",4,IF(H146="V3",3,IF(H146="V2",2,IF(H146="V1",1,IF(H146="D5",5,IF(H146="D4",4,IF(H146="D3",3,IF(H146="D2",2,IF(H146="D1",1,IF(H146="D0","0"))))))))))))+(IF(H147="V5",5,IF(H147="V4",4,IF(H147="V3",3,IF(H147="V2",2,IF(H147="V1",1,IF(H147="D5",5,IF(H147="D4",4,IF(H147="D3",3,IF(H147="D2",2,IF(H147="D1",1,IF(H147="D0","0"))))))))))))</f>
        <v>0</v>
      </c>
      <c r="P144" s="635">
        <f t="shared" si="2"/>
        <v>0</v>
      </c>
      <c r="Q144" s="636"/>
      <c r="R144" s="637" t="e">
        <f t="shared" si="3"/>
        <v>#DIV/0!</v>
      </c>
      <c r="S144" s="638"/>
      <c r="T144" s="639"/>
      <c r="U144" s="639"/>
      <c r="V144" s="635"/>
      <c r="W144" s="640"/>
      <c r="X144" s="640"/>
      <c r="Y144" s="636"/>
    </row>
    <row r="145" spans="1:25" ht="24" customHeight="1">
      <c r="A145" s="470">
        <v>5</v>
      </c>
      <c r="B145" s="445">
        <f>Pool.alc!J26</f>
        <v>0</v>
      </c>
      <c r="C145" s="633">
        <f>Pool.alc!K26</f>
        <v>0</v>
      </c>
      <c r="D145" s="634"/>
      <c r="E145" s="470"/>
      <c r="F145" s="470"/>
      <c r="G145" s="470"/>
      <c r="H145" s="470"/>
      <c r="I145" s="42"/>
      <c r="J145" s="470"/>
      <c r="K145" s="470"/>
      <c r="L145" s="199">
        <f t="shared" si="0"/>
        <v>0</v>
      </c>
      <c r="M145" s="470"/>
      <c r="N145" s="470">
        <f t="shared" si="1"/>
        <v>0</v>
      </c>
      <c r="O145" s="470">
        <f>SUM(IF(I141="V5",5,IF(I141="V4",4,IF(I141="V3",3,IF(I141="V2",2,IF(I141="V1",1,IF(I141="D5",5,IF(I141="D4",4,IF(I141="D3",3,IF(I141="D2",2,IF(I141="D1",1,IF(I141="D0","0"))))))))))))+(IF(I142="V5",5,IF(I142="V4",4,IF(I142="V3",3,IF(I142="V2",2,IF(I142="V1",1,IF(I142="D5",5,IF(I142="D4",4,IF(I142="D3",3,IF(I142="D2",2,IF(I142="D1",1,IF(I142="D0","0"))))))))))))+(IF(I143="V5",5,IF(I143="V4",4,IF(I143="V3",3,IF(I143="V2",2,IF(I143="V1",1,IF(I143="D5",5,IF(I143="D4",4,IF(I143="D3",3,IF(I143="D2",2,IF(I143="D1",1,IF(I143="D0","0"))))))))))))+(IF(I144="V5",5,IF(I144="V4",4,IF(I144="V3",3,IF(I144="V2",2,IF(I144="V1",1,IF(I144="D5",5,IF(I144="D4",4,IF(I144="D3",3,IF(I144="D2",2,IF(I144="D1",1,IF(I144="D0","0"))))))))))))+(IF(I145="V5",5,IF(I145="V4",4,IF(I145="V3",3,IF(I145="V2",2,IF(I145="V1",1,IF(I145="D5",5,IF(I145="D4",4,IF(I145="D3",3,IF(I145="D2",2,IF(I145="D1",1,IF(I145="D0","0"))))))))))))+(IF(I146="V5",5,IF(I146="V4",4,IF(I146="V3",3,IF(I146="V2",2,IF(I146="V1",1,IF(I146="D5",5,IF(I146="D4",4,IF(I146="D3",3,IF(I146="D2",2,IF(I146="D1",1,IF(I146="D0","0"))))))))))))+(IF(I147="V5",5,IF(I147="V4",4,IF(I147="V3",3,IF(I147="V2",2,IF(I147="V1",1,IF(I147="D5",5,IF(I147="D4",4,IF(I147="D3",3,IF(I147="D2",2,IF(I147="D1",1,IF(I147="D0","0"))))))))))))</f>
        <v>0</v>
      </c>
      <c r="P145" s="635">
        <f t="shared" si="2"/>
        <v>0</v>
      </c>
      <c r="Q145" s="636"/>
      <c r="R145" s="637" t="e">
        <f t="shared" si="3"/>
        <v>#DIV/0!</v>
      </c>
      <c r="S145" s="638"/>
      <c r="T145" s="639"/>
      <c r="U145" s="639"/>
      <c r="V145" s="635"/>
      <c r="W145" s="640"/>
      <c r="X145" s="640"/>
      <c r="Y145" s="636"/>
    </row>
    <row r="146" spans="1:25" ht="24" customHeight="1">
      <c r="A146" s="470">
        <v>6</v>
      </c>
      <c r="B146" s="445">
        <f>Pool.alc!J27</f>
        <v>0</v>
      </c>
      <c r="C146" s="633">
        <f>Pool.alc!K27</f>
        <v>0</v>
      </c>
      <c r="D146" s="634"/>
      <c r="E146" s="470"/>
      <c r="F146" s="470"/>
      <c r="G146" s="470"/>
      <c r="H146" s="470"/>
      <c r="I146" s="470"/>
      <c r="J146" s="42"/>
      <c r="K146" s="470"/>
      <c r="L146" s="199">
        <f t="shared" si="0"/>
        <v>0</v>
      </c>
      <c r="M146" s="470"/>
      <c r="N146" s="470">
        <f t="shared" si="1"/>
        <v>0</v>
      </c>
      <c r="O146" s="470">
        <f>SUM(IF(J141="V5",5,IF(J141="V4",4,IF(J141="V3",3,IF(J141="V2",2,IF(J141="V1",1,IF(J141="D5",5,IF(J141="D4",4,IF(J141="D3",3,IF(J141="D2",2,IF(J141="D1",1,IF(J141="D0","0"))))))))))))+(IF(J142="V5",5,IF(J142="V4",4,IF(J142="V3",3,IF(J142="V2",2,IF(J142="V1",1,IF(J142="D5",5,IF(J142="D4",4,IF(J142="D3",3,IF(J142="D2",2,IF(J142="D1",1,IF(J142="D0","0"))))))))))))+(IF(J143="V5",5,IF(J143="V4",4,IF(J143="V3",3,IF(J143="V2",2,IF(J143="V1",1,IF(J143="D5",5,IF(J143="D4",4,IF(J143="D3",3,IF(J143="D2",2,IF(J143="D1",1,IF(J143="D0","0"))))))))))))+(IF(J144="V5",5,IF(J144="V4",4,IF(J144="V3",3,IF(J144="V2",2,IF(J144="V1",1,IF(J144="D5",5,IF(J144="D4",4,IF(J144="D3",3,IF(J144="D2",2,IF(J144="D1",1,IF(J144="D0","0"))))))))))))+(IF(J145="V5",5,IF(J145="V4",4,IF(J145="V3",3,IF(J145="V2",2,IF(J145="V1",1,IF(J145="D5",5,IF(J145="D4",4,IF(J145="D3",3,IF(J145="D2",2,IF(J145="D1",1,IF(J145="D0","0"))))))))))))+(IF(J146="V5",5,IF(J146="V4",4,IF(J146="V3",3,IF(J146="V2",2,IF(J146="V1",1,IF(J146="D5",5,IF(J146="D4",4,IF(J146="D3",3,IF(J146="D2",2,IF(J146="D1",1,IF(J146="D0","0"))))))))))))+(IF(J147="V5",5,IF(J147="V4",4,IF(J147="V3",3,IF(J147="V2",2,IF(J147="V1",1,IF(J147="D5",5,IF(J147="D4",4,IF(J147="D3",3,IF(J147="D2",2,IF(J147="D1",1,IF(J147="D0","0"))))))))))))</f>
        <v>0</v>
      </c>
      <c r="P146" s="635">
        <f t="shared" si="2"/>
        <v>0</v>
      </c>
      <c r="Q146" s="636"/>
      <c r="R146" s="637" t="e">
        <f t="shared" si="3"/>
        <v>#DIV/0!</v>
      </c>
      <c r="S146" s="638"/>
      <c r="T146" s="639"/>
      <c r="U146" s="639"/>
      <c r="V146" s="635"/>
      <c r="W146" s="640"/>
      <c r="X146" s="640"/>
      <c r="Y146" s="636"/>
    </row>
    <row r="147" spans="1:25" ht="24" customHeight="1">
      <c r="A147" s="470">
        <v>7</v>
      </c>
      <c r="B147" s="445">
        <f>Pool.alc!J28</f>
        <v>0</v>
      </c>
      <c r="C147" s="633">
        <f>Pool.alc!K28</f>
        <v>0</v>
      </c>
      <c r="D147" s="634"/>
      <c r="E147" s="470"/>
      <c r="F147" s="470"/>
      <c r="G147" s="470"/>
      <c r="H147" s="470"/>
      <c r="I147" s="470"/>
      <c r="J147" s="470"/>
      <c r="K147" s="42"/>
      <c r="L147" s="199">
        <f t="shared" si="0"/>
        <v>0</v>
      </c>
      <c r="M147" s="470"/>
      <c r="N147" s="470">
        <f t="shared" si="1"/>
        <v>0</v>
      </c>
      <c r="O147" s="470">
        <f>SUM(IF(K141="V5",5,IF(K141="V4",4,IF(K141="V3",3,IF(K141="V2",2,IF(K141="V1",1,IF(K141="D5",5,IF(K141="D4",4,IF(K141="D3",3,IF(K141="D2",2,IF(K141="D1",1,IF(K141="D0","0"))))))))))))+(IF(K142="V5",5,IF(K142="V4",4,IF(K142="V3",3,IF(K142="V2",2,IF(K142="V1",1,IF(K142="D5",5,IF(K142="D4",4,IF(K142="D3",3,IF(K142="D2",2,IF(K142="D1",1,IF(K142="D0","0"))))))))))))+(IF(K143="V5",5,IF(K143="V4",4,IF(K143="V3",3,IF(K143="V2",2,IF(K143="V1",1,IF(K143="D5",5,IF(K143="D4",4,IF(K143="D3",3,IF(K143="D2",2,IF(K143="D1",1,IF(K143="D0","0"))))))))))))+(IF(K144="V5",5,IF(K144="V4",4,IF(K144="V3",3,IF(K144="V2",2,IF(K144="V1",1,IF(K144="D5",5,IF(K144="D4",4,IF(K144="D3",3,IF(K144="D2",2,IF(K144="D1",1,IF(K144="D0","0"))))))))))))+(IF(K145="V5",5,IF(K145="V4",4,IF(K145="V3",3,IF(K145="V2",2,IF(K145="V1",1,IF(K145="D5",5,IF(K145="D4",4,IF(K145="D3",3,IF(K145="D2",2,IF(K145="D1",1,IF(K145="D0","0"))))))))))))+(IF(K146="V5",5,IF(K146="V4",4,IF(K146="V3",3,IF(K146="V2",2,IF(K146="V1",1,IF(K146="D5",5,IF(K146="D4",4,IF(K146="D3",3,IF(K146="D2",2,IF(K146="D1",1,IF(K146="D0","0"))))))))))))+(IF(K147="V5",5,IF(K147="V4",4,IF(K147="V3",3,IF(K147="V2",2,IF(K147="V1",1,IF(K147="D5",5,IF(K147="D4",4,IF(K147="D3",3,IF(K147="D2",2,IF(K147="D1",1,IF(K147="D0","0"))))))))))))</f>
        <v>0</v>
      </c>
      <c r="P147" s="635">
        <f t="shared" si="2"/>
        <v>0</v>
      </c>
      <c r="Q147" s="636"/>
      <c r="R147" s="637" t="e">
        <f t="shared" si="3"/>
        <v>#DIV/0!</v>
      </c>
      <c r="S147" s="638"/>
      <c r="T147" s="635"/>
      <c r="U147" s="636"/>
      <c r="V147" s="635"/>
      <c r="W147" s="640"/>
      <c r="X147" s="640"/>
      <c r="Y147" s="636"/>
    </row>
    <row r="148" spans="1:25" ht="24" customHeight="1">
      <c r="A148" s="81"/>
      <c r="B148" s="82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66"/>
      <c r="S148" s="66"/>
      <c r="T148" s="81"/>
      <c r="U148" s="81"/>
      <c r="V148" s="81"/>
      <c r="W148" s="81"/>
      <c r="X148" s="81"/>
      <c r="Y148" s="81"/>
    </row>
    <row r="149" spans="1:25" ht="24" customHeight="1"/>
    <row r="150" spans="1:25" ht="24" customHeight="1">
      <c r="E150" s="82"/>
      <c r="F150" s="82"/>
      <c r="G150" s="82"/>
    </row>
    <row r="151" spans="1:25" s="65" customFormat="1" ht="24" customHeight="1"/>
    <row r="152" spans="1:25" s="65" customFormat="1" ht="24" customHeight="1"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1:25" s="65" customFormat="1" ht="24" customHeight="1">
      <c r="C153" s="222" t="s">
        <v>8</v>
      </c>
      <c r="D153" s="466"/>
      <c r="E153" s="466"/>
      <c r="F153" s="222"/>
      <c r="G153" s="223"/>
      <c r="H153" s="223"/>
      <c r="I153" s="223"/>
      <c r="J153" s="223"/>
      <c r="K153" s="223"/>
      <c r="L153" s="224"/>
      <c r="M153" s="225"/>
      <c r="N153" s="222" t="s">
        <v>49</v>
      </c>
      <c r="O153" s="466"/>
      <c r="P153" s="466"/>
      <c r="Q153" s="467"/>
      <c r="R153" s="471"/>
      <c r="S153" s="286"/>
      <c r="T153" s="286"/>
      <c r="U153" s="286"/>
      <c r="V153" s="286"/>
      <c r="W153" s="468"/>
    </row>
    <row r="154" spans="1:25" ht="24" customHeight="1">
      <c r="C154" s="641" t="s">
        <v>45</v>
      </c>
      <c r="D154" s="642"/>
      <c r="E154" s="643"/>
      <c r="F154" s="641"/>
      <c r="G154" s="642"/>
      <c r="H154" s="642"/>
      <c r="I154" s="642"/>
      <c r="J154" s="642"/>
      <c r="K154" s="642"/>
      <c r="L154" s="643"/>
      <c r="M154" s="225"/>
      <c r="N154" s="641" t="s">
        <v>45</v>
      </c>
      <c r="O154" s="642"/>
      <c r="P154" s="643"/>
      <c r="Q154" s="647"/>
      <c r="R154" s="648"/>
      <c r="S154" s="648"/>
      <c r="T154" s="648"/>
      <c r="U154" s="648"/>
      <c r="V154" s="648"/>
      <c r="W154" s="649"/>
    </row>
    <row r="155" spans="1:25" ht="24" customHeight="1">
      <c r="C155" s="644"/>
      <c r="D155" s="645"/>
      <c r="E155" s="646"/>
      <c r="F155" s="644"/>
      <c r="G155" s="645"/>
      <c r="H155" s="645"/>
      <c r="I155" s="645"/>
      <c r="J155" s="645"/>
      <c r="K155" s="645"/>
      <c r="L155" s="646"/>
      <c r="M155" s="225"/>
      <c r="N155" s="644"/>
      <c r="O155" s="645"/>
      <c r="P155" s="646"/>
      <c r="Q155" s="650"/>
      <c r="R155" s="651"/>
      <c r="S155" s="651"/>
      <c r="T155" s="651"/>
      <c r="U155" s="651"/>
      <c r="V155" s="651"/>
      <c r="W155" s="652"/>
    </row>
    <row r="156" spans="1:25" ht="24" customHeight="1">
      <c r="L156" s="82"/>
      <c r="M156" s="81"/>
      <c r="N156" s="81"/>
      <c r="O156" s="81"/>
      <c r="P156" s="81"/>
      <c r="Q156" s="81"/>
      <c r="R156" s="81"/>
      <c r="S156" s="82"/>
      <c r="T156" s="81"/>
      <c r="U156" s="82"/>
      <c r="V156" s="82"/>
      <c r="W156" s="82"/>
    </row>
  </sheetData>
  <mergeCells count="306">
    <mergeCell ref="A1:Y1"/>
    <mergeCell ref="A2:Y2"/>
    <mergeCell ref="A3:Y3"/>
    <mergeCell ref="A4:Y4"/>
    <mergeCell ref="A7:Y7"/>
    <mergeCell ref="P9:R9"/>
    <mergeCell ref="V9:Y9"/>
    <mergeCell ref="C10:D10"/>
    <mergeCell ref="P10:Q10"/>
    <mergeCell ref="R10:S10"/>
    <mergeCell ref="T10:U10"/>
    <mergeCell ref="V10:Y10"/>
    <mergeCell ref="C11:D11"/>
    <mergeCell ref="P11:Q11"/>
    <mergeCell ref="R11:S11"/>
    <mergeCell ref="T11:U11"/>
    <mergeCell ref="V11:Y11"/>
    <mergeCell ref="C12:D12"/>
    <mergeCell ref="P12:Q12"/>
    <mergeCell ref="R12:S12"/>
    <mergeCell ref="T12:U12"/>
    <mergeCell ref="V12:Y12"/>
    <mergeCell ref="C13:D13"/>
    <mergeCell ref="P13:Q13"/>
    <mergeCell ref="R13:S13"/>
    <mergeCell ref="T13:U13"/>
    <mergeCell ref="V13:Y13"/>
    <mergeCell ref="C14:D14"/>
    <mergeCell ref="P14:Q14"/>
    <mergeCell ref="R14:S14"/>
    <mergeCell ref="T14:U14"/>
    <mergeCell ref="V14:Y14"/>
    <mergeCell ref="C15:D15"/>
    <mergeCell ref="P15:Q15"/>
    <mergeCell ref="R15:S15"/>
    <mergeCell ref="T15:U15"/>
    <mergeCell ref="V15:Y15"/>
    <mergeCell ref="C24:E25"/>
    <mergeCell ref="F24:L25"/>
    <mergeCell ref="N24:P25"/>
    <mergeCell ref="Q24:W25"/>
    <mergeCell ref="A27:Y27"/>
    <mergeCell ref="A28:Y28"/>
    <mergeCell ref="C16:D16"/>
    <mergeCell ref="P16:Q16"/>
    <mergeCell ref="R16:S16"/>
    <mergeCell ref="T16:U16"/>
    <mergeCell ref="V16:Y16"/>
    <mergeCell ref="C17:D17"/>
    <mergeCell ref="P17:Q17"/>
    <mergeCell ref="R17:S17"/>
    <mergeCell ref="T17:U17"/>
    <mergeCell ref="V17:Y17"/>
    <mergeCell ref="A29:Y29"/>
    <mergeCell ref="A30:Y30"/>
    <mergeCell ref="A33:Y33"/>
    <mergeCell ref="P35:R35"/>
    <mergeCell ref="V35:Y35"/>
    <mergeCell ref="C36:D36"/>
    <mergeCell ref="P36:Q36"/>
    <mergeCell ref="R36:S36"/>
    <mergeCell ref="T36:U36"/>
    <mergeCell ref="V36:Y36"/>
    <mergeCell ref="C37:D37"/>
    <mergeCell ref="P37:Q37"/>
    <mergeCell ref="R37:S37"/>
    <mergeCell ref="T37:U37"/>
    <mergeCell ref="V37:Y37"/>
    <mergeCell ref="C38:D38"/>
    <mergeCell ref="P38:Q38"/>
    <mergeCell ref="R38:S38"/>
    <mergeCell ref="T38:U38"/>
    <mergeCell ref="V38:Y38"/>
    <mergeCell ref="C39:D39"/>
    <mergeCell ref="P39:Q39"/>
    <mergeCell ref="R39:S39"/>
    <mergeCell ref="T39:U39"/>
    <mergeCell ref="V39:Y39"/>
    <mergeCell ref="C40:D40"/>
    <mergeCell ref="P40:Q40"/>
    <mergeCell ref="R40:S40"/>
    <mergeCell ref="T40:U40"/>
    <mergeCell ref="V40:Y40"/>
    <mergeCell ref="C41:D41"/>
    <mergeCell ref="P41:Q41"/>
    <mergeCell ref="R41:S41"/>
    <mergeCell ref="T41:U41"/>
    <mergeCell ref="V41:Y41"/>
    <mergeCell ref="C42:D42"/>
    <mergeCell ref="P42:Q42"/>
    <mergeCell ref="R42:S42"/>
    <mergeCell ref="T42:U42"/>
    <mergeCell ref="V42:Y42"/>
    <mergeCell ref="A53:Y53"/>
    <mergeCell ref="A54:Y54"/>
    <mergeCell ref="A55:Y55"/>
    <mergeCell ref="A56:Y56"/>
    <mergeCell ref="A59:Y59"/>
    <mergeCell ref="P61:R61"/>
    <mergeCell ref="V61:Y61"/>
    <mergeCell ref="C43:D43"/>
    <mergeCell ref="P43:Q43"/>
    <mergeCell ref="R43:S43"/>
    <mergeCell ref="T43:U43"/>
    <mergeCell ref="V43:Y43"/>
    <mergeCell ref="C50:E51"/>
    <mergeCell ref="F50:L51"/>
    <mergeCell ref="N50:P51"/>
    <mergeCell ref="Q50:W51"/>
    <mergeCell ref="C62:D62"/>
    <mergeCell ref="P62:Q62"/>
    <mergeCell ref="R62:S62"/>
    <mergeCell ref="T62:U62"/>
    <mergeCell ref="V62:Y62"/>
    <mergeCell ref="C63:D63"/>
    <mergeCell ref="P63:Q63"/>
    <mergeCell ref="R63:S63"/>
    <mergeCell ref="T63:U63"/>
    <mergeCell ref="V63:Y63"/>
    <mergeCell ref="C64:D64"/>
    <mergeCell ref="P64:Q64"/>
    <mergeCell ref="R64:S64"/>
    <mergeCell ref="T64:U64"/>
    <mergeCell ref="V64:Y64"/>
    <mergeCell ref="C65:D65"/>
    <mergeCell ref="P65:Q65"/>
    <mergeCell ref="R65:S65"/>
    <mergeCell ref="T65:U65"/>
    <mergeCell ref="V65:Y65"/>
    <mergeCell ref="C66:D66"/>
    <mergeCell ref="P66:Q66"/>
    <mergeCell ref="R66:S66"/>
    <mergeCell ref="T66:U66"/>
    <mergeCell ref="V66:Y66"/>
    <mergeCell ref="C67:D67"/>
    <mergeCell ref="P67:Q67"/>
    <mergeCell ref="R67:S67"/>
    <mergeCell ref="T67:U67"/>
    <mergeCell ref="V67:Y67"/>
    <mergeCell ref="C76:E77"/>
    <mergeCell ref="F76:L77"/>
    <mergeCell ref="N76:P77"/>
    <mergeCell ref="Q76:W77"/>
    <mergeCell ref="A79:Y79"/>
    <mergeCell ref="A80:Y80"/>
    <mergeCell ref="C68:D68"/>
    <mergeCell ref="P68:Q68"/>
    <mergeCell ref="R68:S68"/>
    <mergeCell ref="T68:U68"/>
    <mergeCell ref="V68:Y68"/>
    <mergeCell ref="C69:D69"/>
    <mergeCell ref="P69:Q69"/>
    <mergeCell ref="R69:S69"/>
    <mergeCell ref="T69:U69"/>
    <mergeCell ref="V69:Y69"/>
    <mergeCell ref="A81:Y81"/>
    <mergeCell ref="A82:Y82"/>
    <mergeCell ref="A85:Y85"/>
    <mergeCell ref="P87:R87"/>
    <mergeCell ref="V87:Y87"/>
    <mergeCell ref="C88:D88"/>
    <mergeCell ref="P88:Q88"/>
    <mergeCell ref="R88:S88"/>
    <mergeCell ref="T88:U88"/>
    <mergeCell ref="V88:Y88"/>
    <mergeCell ref="C89:D89"/>
    <mergeCell ref="P89:Q89"/>
    <mergeCell ref="R89:S89"/>
    <mergeCell ref="T89:U89"/>
    <mergeCell ref="V89:Y89"/>
    <mergeCell ref="C90:D90"/>
    <mergeCell ref="P90:Q90"/>
    <mergeCell ref="R90:S90"/>
    <mergeCell ref="T90:U90"/>
    <mergeCell ref="V90:Y90"/>
    <mergeCell ref="C91:D91"/>
    <mergeCell ref="P91:Q91"/>
    <mergeCell ref="R91:S91"/>
    <mergeCell ref="T91:U91"/>
    <mergeCell ref="V91:Y91"/>
    <mergeCell ref="C92:D92"/>
    <mergeCell ref="P92:Q92"/>
    <mergeCell ref="R92:S92"/>
    <mergeCell ref="T92:U92"/>
    <mergeCell ref="V92:Y92"/>
    <mergeCell ref="C93:D93"/>
    <mergeCell ref="P93:Q93"/>
    <mergeCell ref="R93:S93"/>
    <mergeCell ref="T93:U93"/>
    <mergeCell ref="V93:Y93"/>
    <mergeCell ref="C94:D94"/>
    <mergeCell ref="P94:Q94"/>
    <mergeCell ref="R94:S94"/>
    <mergeCell ref="T94:U94"/>
    <mergeCell ref="V94:Y94"/>
    <mergeCell ref="A105:Y105"/>
    <mergeCell ref="A106:Y106"/>
    <mergeCell ref="A107:Y107"/>
    <mergeCell ref="A108:Y108"/>
    <mergeCell ref="A111:Y111"/>
    <mergeCell ref="P113:R113"/>
    <mergeCell ref="V113:Y113"/>
    <mergeCell ref="C95:D95"/>
    <mergeCell ref="P95:Q95"/>
    <mergeCell ref="R95:S95"/>
    <mergeCell ref="T95:U95"/>
    <mergeCell ref="V95:Y95"/>
    <mergeCell ref="C102:E103"/>
    <mergeCell ref="F102:L103"/>
    <mergeCell ref="N102:P103"/>
    <mergeCell ref="Q102:W103"/>
    <mergeCell ref="C114:D114"/>
    <mergeCell ref="P114:Q114"/>
    <mergeCell ref="R114:S114"/>
    <mergeCell ref="T114:U114"/>
    <mergeCell ref="V114:Y114"/>
    <mergeCell ref="C115:D115"/>
    <mergeCell ref="P115:Q115"/>
    <mergeCell ref="R115:S115"/>
    <mergeCell ref="T115:U115"/>
    <mergeCell ref="V115:Y115"/>
    <mergeCell ref="C116:D116"/>
    <mergeCell ref="P116:Q116"/>
    <mergeCell ref="R116:S116"/>
    <mergeCell ref="T116:U116"/>
    <mergeCell ref="V116:Y116"/>
    <mergeCell ref="C117:D117"/>
    <mergeCell ref="P117:Q117"/>
    <mergeCell ref="R117:S117"/>
    <mergeCell ref="T117:U117"/>
    <mergeCell ref="V117:Y117"/>
    <mergeCell ref="C118:D118"/>
    <mergeCell ref="P118:Q118"/>
    <mergeCell ref="R118:S118"/>
    <mergeCell ref="T118:U118"/>
    <mergeCell ref="V118:Y118"/>
    <mergeCell ref="C119:D119"/>
    <mergeCell ref="P119:Q119"/>
    <mergeCell ref="R119:S119"/>
    <mergeCell ref="T119:U119"/>
    <mergeCell ref="V119:Y119"/>
    <mergeCell ref="C128:E129"/>
    <mergeCell ref="F128:L129"/>
    <mergeCell ref="N128:P129"/>
    <mergeCell ref="Q128:W129"/>
    <mergeCell ref="A131:Y131"/>
    <mergeCell ref="A132:Y132"/>
    <mergeCell ref="C120:D120"/>
    <mergeCell ref="P120:Q120"/>
    <mergeCell ref="R120:S120"/>
    <mergeCell ref="T120:U120"/>
    <mergeCell ref="V120:Y120"/>
    <mergeCell ref="C121:D121"/>
    <mergeCell ref="P121:Q121"/>
    <mergeCell ref="R121:S121"/>
    <mergeCell ref="T121:U121"/>
    <mergeCell ref="V121:Y121"/>
    <mergeCell ref="A133:Y133"/>
    <mergeCell ref="A134:Y134"/>
    <mergeCell ref="A137:Y137"/>
    <mergeCell ref="P139:R139"/>
    <mergeCell ref="V139:Y139"/>
    <mergeCell ref="C140:D140"/>
    <mergeCell ref="P140:Q140"/>
    <mergeCell ref="R140:S140"/>
    <mergeCell ref="T140:U140"/>
    <mergeCell ref="V140:Y140"/>
    <mergeCell ref="C141:D141"/>
    <mergeCell ref="P141:Q141"/>
    <mergeCell ref="R141:S141"/>
    <mergeCell ref="T141:U141"/>
    <mergeCell ref="V141:Y141"/>
    <mergeCell ref="C142:D142"/>
    <mergeCell ref="P142:Q142"/>
    <mergeCell ref="R142:S142"/>
    <mergeCell ref="T142:U142"/>
    <mergeCell ref="V142:Y142"/>
    <mergeCell ref="C143:D143"/>
    <mergeCell ref="P143:Q143"/>
    <mergeCell ref="R143:S143"/>
    <mergeCell ref="T143:U143"/>
    <mergeCell ref="V143:Y143"/>
    <mergeCell ref="C144:D144"/>
    <mergeCell ref="P144:Q144"/>
    <mergeCell ref="R144:S144"/>
    <mergeCell ref="T144:U144"/>
    <mergeCell ref="V144:Y144"/>
    <mergeCell ref="C145:D145"/>
    <mergeCell ref="P145:Q145"/>
    <mergeCell ref="R145:S145"/>
    <mergeCell ref="T145:U145"/>
    <mergeCell ref="V145:Y145"/>
    <mergeCell ref="C146:D146"/>
    <mergeCell ref="P146:Q146"/>
    <mergeCell ref="R146:S146"/>
    <mergeCell ref="T146:U146"/>
    <mergeCell ref="V146:Y146"/>
    <mergeCell ref="C147:D147"/>
    <mergeCell ref="P147:Q147"/>
    <mergeCell ref="R147:S147"/>
    <mergeCell ref="T147:U147"/>
    <mergeCell ref="V147:Y147"/>
    <mergeCell ref="C154:E155"/>
    <mergeCell ref="F154:L155"/>
    <mergeCell ref="N154:P155"/>
    <mergeCell ref="Q154:W15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rowBreaks count="5" manualBreakCount="5">
    <brk id="25" max="25" man="1"/>
    <brk id="51" max="25" man="1"/>
    <brk id="77" max="25" man="1"/>
    <brk id="103" max="25" man="1"/>
    <brk id="129" max="25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L334"/>
  <sheetViews>
    <sheetView showGridLines="0" showRuler="0" view="pageBreakPreview" topLeftCell="A181" zoomScale="59" zoomScaleSheetLayoutView="59" zoomScalePageLayoutView="70" workbookViewId="0">
      <selection activeCell="Q21" sqref="Q21"/>
    </sheetView>
  </sheetViews>
  <sheetFormatPr defaultColWidth="3.7109375" defaultRowHeight="20.100000000000001" customHeight="1"/>
  <cols>
    <col min="1" max="1" width="4.85546875" style="90" bestFit="1" customWidth="1"/>
    <col min="2" max="2" width="3.85546875" style="90" bestFit="1" customWidth="1"/>
    <col min="3" max="3" width="25.28515625" style="90" customWidth="1"/>
    <col min="4" max="4" width="9" style="90" customWidth="1"/>
    <col min="5" max="14" width="4.7109375" style="90" customWidth="1"/>
    <col min="15" max="15" width="12.42578125" style="90" customWidth="1"/>
    <col min="16" max="16" width="5" style="90" bestFit="1" customWidth="1"/>
    <col min="17" max="17" width="3.85546875" style="90" customWidth="1"/>
    <col min="18" max="18" width="24.42578125" style="90" customWidth="1"/>
    <col min="19" max="19" width="9.5703125" style="90" customWidth="1"/>
    <col min="20" max="29" width="4.7109375" style="90" customWidth="1"/>
    <col min="30" max="30" width="4.85546875" style="90" bestFit="1" customWidth="1"/>
    <col min="31" max="31" width="3.85546875" style="90" bestFit="1" customWidth="1"/>
    <col min="32" max="32" width="20.140625" style="90" customWidth="1"/>
    <col min="33" max="33" width="9.5703125" style="90" customWidth="1"/>
    <col min="34" max="43" width="4.7109375" style="90" customWidth="1"/>
    <col min="44" max="44" width="12.42578125" style="90" customWidth="1"/>
    <col min="45" max="45" width="5" style="90" bestFit="1" customWidth="1"/>
    <col min="46" max="46" width="3.85546875" style="90" customWidth="1"/>
    <col min="47" max="47" width="22.5703125" style="90" customWidth="1"/>
    <col min="48" max="48" width="9.5703125" style="90" customWidth="1"/>
    <col min="49" max="58" width="4.7109375" style="90" customWidth="1"/>
    <col min="59" max="59" width="4.85546875" style="90" bestFit="1" customWidth="1"/>
    <col min="60" max="60" width="3.85546875" style="90" bestFit="1" customWidth="1"/>
    <col min="61" max="61" width="20.140625" style="90" customWidth="1"/>
    <col min="62" max="62" width="9.7109375" style="90" customWidth="1"/>
    <col min="63" max="72" width="4.7109375" style="90" customWidth="1"/>
    <col min="73" max="73" width="12.42578125" style="90" customWidth="1"/>
    <col min="74" max="74" width="5" style="90" bestFit="1" customWidth="1"/>
    <col min="75" max="75" width="3.85546875" style="90" customWidth="1"/>
    <col min="76" max="76" width="22.5703125" style="90" customWidth="1"/>
    <col min="77" max="77" width="10.28515625" style="90" customWidth="1"/>
    <col min="78" max="87" width="4.7109375" style="90" customWidth="1"/>
    <col min="88" max="88" width="4.85546875" style="90" bestFit="1" customWidth="1"/>
    <col min="89" max="89" width="3.85546875" style="90" bestFit="1" customWidth="1"/>
    <col min="90" max="90" width="20.140625" style="90" customWidth="1"/>
    <col min="91" max="101" width="4.7109375" style="90" customWidth="1"/>
    <col min="102" max="102" width="12.42578125" style="90" customWidth="1"/>
    <col min="103" max="103" width="5" style="90" bestFit="1" customWidth="1"/>
    <col min="104" max="104" width="3.85546875" style="90" customWidth="1"/>
    <col min="105" max="105" width="22.5703125" style="90" customWidth="1"/>
    <col min="106" max="116" width="4.7109375" style="90" customWidth="1"/>
    <col min="117" max="16384" width="3.7109375" style="90"/>
  </cols>
  <sheetData>
    <row r="1" spans="1:116" s="330" customFormat="1" ht="30" customHeight="1"/>
    <row r="2" spans="1:116" s="330" customFormat="1" ht="30" customHeight="1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331"/>
      <c r="X2" s="331"/>
      <c r="Y2" s="331"/>
      <c r="Z2" s="331"/>
      <c r="AA2" s="331"/>
      <c r="AB2" s="331"/>
      <c r="AC2" s="331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331"/>
      <c r="BA2" s="331"/>
      <c r="BB2" s="331"/>
      <c r="BC2" s="331"/>
      <c r="BD2" s="331"/>
      <c r="BE2" s="331"/>
      <c r="BF2" s="331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675"/>
      <c r="BW2" s="675"/>
      <c r="BX2" s="675"/>
      <c r="BY2" s="675"/>
      <c r="BZ2" s="675"/>
      <c r="CA2" s="675"/>
      <c r="CB2" s="675"/>
      <c r="CC2" s="331"/>
      <c r="CD2" s="331"/>
      <c r="CE2" s="331"/>
      <c r="CF2" s="331"/>
      <c r="CG2" s="331"/>
      <c r="CH2" s="331"/>
      <c r="CI2" s="331"/>
      <c r="CJ2" s="675"/>
      <c r="CK2" s="675"/>
      <c r="CL2" s="675"/>
      <c r="CM2" s="675"/>
      <c r="CN2" s="675"/>
      <c r="CO2" s="675"/>
      <c r="CP2" s="675"/>
      <c r="CQ2" s="675"/>
      <c r="CR2" s="675"/>
      <c r="CS2" s="675"/>
      <c r="CT2" s="675"/>
      <c r="CU2" s="675"/>
      <c r="CV2" s="675"/>
      <c r="CW2" s="675"/>
      <c r="CX2" s="675"/>
      <c r="CY2" s="675"/>
      <c r="CZ2" s="675"/>
      <c r="DA2" s="675"/>
      <c r="DB2" s="675"/>
      <c r="DC2" s="675"/>
      <c r="DD2" s="675"/>
      <c r="DE2" s="675"/>
      <c r="DF2" s="331"/>
      <c r="DG2" s="331"/>
      <c r="DH2" s="331"/>
      <c r="DI2" s="331"/>
      <c r="DJ2" s="331"/>
      <c r="DK2" s="331"/>
      <c r="DL2" s="331"/>
    </row>
    <row r="3" spans="1:116" s="330" customFormat="1" ht="30" customHeigh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1"/>
      <c r="X3" s="331"/>
      <c r="Y3" s="331"/>
      <c r="Z3" s="331"/>
      <c r="AA3" s="331"/>
      <c r="AB3" s="331"/>
      <c r="AC3" s="331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1"/>
      <c r="BA3" s="331"/>
      <c r="BB3" s="331"/>
      <c r="BC3" s="331"/>
      <c r="BD3" s="331"/>
      <c r="BE3" s="331"/>
      <c r="BF3" s="331"/>
      <c r="BG3" s="332"/>
      <c r="BH3" s="332"/>
      <c r="BI3" s="332"/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1"/>
      <c r="CD3" s="331"/>
      <c r="CE3" s="331"/>
      <c r="CF3" s="331"/>
      <c r="CG3" s="331"/>
      <c r="CH3" s="331"/>
      <c r="CI3" s="331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332"/>
      <c r="CX3" s="332"/>
      <c r="CY3" s="332"/>
      <c r="CZ3" s="332"/>
      <c r="DA3" s="332"/>
      <c r="DB3" s="332"/>
      <c r="DC3" s="332"/>
      <c r="DD3" s="332"/>
      <c r="DE3" s="332"/>
      <c r="DF3" s="331"/>
      <c r="DG3" s="331"/>
      <c r="DH3" s="331"/>
      <c r="DI3" s="331"/>
      <c r="DJ3" s="331"/>
      <c r="DK3" s="331"/>
      <c r="DL3" s="331"/>
    </row>
    <row r="4" spans="1:116" s="330" customFormat="1" ht="30" customHeight="1">
      <c r="A4" s="675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  <c r="P4" s="675"/>
      <c r="Q4" s="675"/>
      <c r="R4" s="675"/>
      <c r="S4" s="675"/>
      <c r="T4" s="675"/>
      <c r="U4" s="675"/>
      <c r="V4" s="675"/>
      <c r="W4" s="331"/>
      <c r="X4" s="331"/>
      <c r="Y4" s="331"/>
      <c r="Z4" s="331"/>
      <c r="AA4" s="331"/>
      <c r="AB4" s="331"/>
      <c r="AC4" s="331"/>
      <c r="AD4" s="675"/>
      <c r="AE4" s="675"/>
      <c r="AF4" s="675"/>
      <c r="AG4" s="675"/>
      <c r="AH4" s="675"/>
      <c r="AI4" s="675"/>
      <c r="AJ4" s="675"/>
      <c r="AK4" s="675"/>
      <c r="AL4" s="675"/>
      <c r="AM4" s="675"/>
      <c r="AN4" s="675"/>
      <c r="AO4" s="675"/>
      <c r="AP4" s="675"/>
      <c r="AQ4" s="675"/>
      <c r="AR4" s="675"/>
      <c r="AS4" s="675"/>
      <c r="AT4" s="675"/>
      <c r="AU4" s="675"/>
      <c r="AV4" s="675"/>
      <c r="AW4" s="675"/>
      <c r="AX4" s="675"/>
      <c r="AY4" s="675"/>
      <c r="AZ4" s="331"/>
      <c r="BA4" s="331"/>
      <c r="BB4" s="331"/>
      <c r="BC4" s="331"/>
      <c r="BD4" s="331"/>
      <c r="BE4" s="331"/>
      <c r="BF4" s="331"/>
      <c r="BG4" s="675"/>
      <c r="BH4" s="675"/>
      <c r="BI4" s="675"/>
      <c r="BJ4" s="675"/>
      <c r="BK4" s="675"/>
      <c r="BL4" s="675"/>
      <c r="BM4" s="675"/>
      <c r="BN4" s="675"/>
      <c r="BO4" s="675"/>
      <c r="BP4" s="675"/>
      <c r="BQ4" s="675"/>
      <c r="BR4" s="675"/>
      <c r="BS4" s="675"/>
      <c r="BT4" s="675"/>
      <c r="BU4" s="675"/>
      <c r="BV4" s="675"/>
      <c r="BW4" s="675"/>
      <c r="BX4" s="675"/>
      <c r="BY4" s="675"/>
      <c r="BZ4" s="675"/>
      <c r="CA4" s="675"/>
      <c r="CB4" s="675"/>
      <c r="CC4" s="331"/>
      <c r="CD4" s="331"/>
      <c r="CE4" s="331"/>
      <c r="CF4" s="331"/>
      <c r="CG4" s="331"/>
      <c r="CH4" s="331"/>
      <c r="CI4" s="331"/>
      <c r="CJ4" s="675"/>
      <c r="CK4" s="675"/>
      <c r="CL4" s="675"/>
      <c r="CM4" s="675"/>
      <c r="CN4" s="675"/>
      <c r="CO4" s="675"/>
      <c r="CP4" s="675"/>
      <c r="CQ4" s="675"/>
      <c r="CR4" s="675"/>
      <c r="CS4" s="675"/>
      <c r="CT4" s="675"/>
      <c r="CU4" s="675"/>
      <c r="CV4" s="675"/>
      <c r="CW4" s="675"/>
      <c r="CX4" s="675"/>
      <c r="CY4" s="675"/>
      <c r="CZ4" s="675"/>
      <c r="DA4" s="675"/>
      <c r="DB4" s="675"/>
      <c r="DC4" s="675"/>
      <c r="DD4" s="675"/>
      <c r="DE4" s="675"/>
      <c r="DF4" s="331"/>
      <c r="DG4" s="331"/>
      <c r="DH4" s="331"/>
      <c r="DI4" s="331"/>
      <c r="DJ4" s="331"/>
      <c r="DK4" s="331"/>
      <c r="DL4" s="331"/>
    </row>
    <row r="5" spans="1:116" s="330" customFormat="1" ht="30" customHeight="1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1"/>
      <c r="X5" s="331"/>
      <c r="Y5" s="331"/>
      <c r="Z5" s="331"/>
      <c r="AA5" s="331"/>
      <c r="AB5" s="331"/>
      <c r="AC5" s="331"/>
      <c r="AD5" s="675"/>
      <c r="AE5" s="675"/>
      <c r="AF5" s="675"/>
      <c r="AG5" s="675"/>
      <c r="AH5" s="675"/>
      <c r="AI5" s="675"/>
      <c r="AJ5" s="675"/>
      <c r="AK5" s="675"/>
      <c r="AL5" s="675"/>
      <c r="AM5" s="675"/>
      <c r="AN5" s="675"/>
      <c r="AO5" s="675"/>
      <c r="AP5" s="675"/>
      <c r="AQ5" s="675"/>
      <c r="AR5" s="675"/>
      <c r="AS5" s="675"/>
      <c r="AT5" s="675"/>
      <c r="AU5" s="675"/>
      <c r="AV5" s="675"/>
      <c r="AW5" s="675"/>
      <c r="AX5" s="675"/>
      <c r="AY5" s="675"/>
      <c r="AZ5" s="331"/>
      <c r="BA5" s="331"/>
      <c r="BB5" s="331"/>
      <c r="BC5" s="331"/>
      <c r="BD5" s="331"/>
      <c r="BE5" s="331"/>
      <c r="BF5" s="331"/>
      <c r="BG5" s="675"/>
      <c r="BH5" s="675"/>
      <c r="BI5" s="675"/>
      <c r="BJ5" s="675"/>
      <c r="BK5" s="675"/>
      <c r="BL5" s="675"/>
      <c r="BM5" s="675"/>
      <c r="BN5" s="675"/>
      <c r="BO5" s="675"/>
      <c r="BP5" s="675"/>
      <c r="BQ5" s="675"/>
      <c r="BR5" s="675"/>
      <c r="BS5" s="675"/>
      <c r="BT5" s="675"/>
      <c r="BU5" s="675"/>
      <c r="BV5" s="675"/>
      <c r="BW5" s="675"/>
      <c r="BX5" s="675"/>
      <c r="BY5" s="675"/>
      <c r="BZ5" s="675"/>
      <c r="CA5" s="675"/>
      <c r="CB5" s="675"/>
      <c r="CC5" s="331"/>
      <c r="CD5" s="331"/>
      <c r="CE5" s="331"/>
      <c r="CF5" s="331"/>
      <c r="CG5" s="331"/>
      <c r="CH5" s="331"/>
      <c r="CI5" s="331"/>
      <c r="CJ5" s="675"/>
      <c r="CK5" s="675"/>
      <c r="CL5" s="675"/>
      <c r="CM5" s="675"/>
      <c r="CN5" s="675"/>
      <c r="CO5" s="675"/>
      <c r="CP5" s="675"/>
      <c r="CQ5" s="675"/>
      <c r="CR5" s="675"/>
      <c r="CS5" s="675"/>
      <c r="CT5" s="675"/>
      <c r="CU5" s="675"/>
      <c r="CV5" s="675"/>
      <c r="CW5" s="675"/>
      <c r="CX5" s="675"/>
      <c r="CY5" s="675"/>
      <c r="CZ5" s="675"/>
      <c r="DA5" s="675"/>
      <c r="DB5" s="675"/>
      <c r="DC5" s="675"/>
      <c r="DD5" s="675"/>
      <c r="DE5" s="675"/>
      <c r="DF5" s="331"/>
      <c r="DG5" s="331"/>
      <c r="DH5" s="331"/>
      <c r="DI5" s="331"/>
      <c r="DJ5" s="331"/>
      <c r="DK5" s="331"/>
      <c r="DL5" s="331"/>
    </row>
    <row r="6" spans="1:116" s="330" customFormat="1" ht="30" customHeight="1">
      <c r="A6" s="675"/>
      <c r="B6" s="675"/>
      <c r="C6" s="675"/>
      <c r="D6" s="675"/>
      <c r="E6" s="675"/>
      <c r="F6" s="675"/>
      <c r="G6" s="675"/>
      <c r="H6" s="675"/>
      <c r="I6" s="675"/>
      <c r="J6" s="675"/>
      <c r="K6" s="675"/>
      <c r="L6" s="675"/>
      <c r="M6" s="675"/>
      <c r="N6" s="675"/>
      <c r="O6" s="675"/>
      <c r="P6" s="675"/>
      <c r="Q6" s="675"/>
      <c r="R6" s="675"/>
      <c r="S6" s="675"/>
      <c r="T6" s="675"/>
      <c r="U6" s="675"/>
      <c r="V6" s="675"/>
      <c r="W6" s="331"/>
      <c r="X6" s="331"/>
      <c r="Y6" s="331"/>
      <c r="Z6" s="331"/>
      <c r="AA6" s="331"/>
      <c r="AB6" s="331"/>
      <c r="AC6" s="331"/>
      <c r="AD6" s="675"/>
      <c r="AE6" s="675"/>
      <c r="AF6" s="675"/>
      <c r="AG6" s="675"/>
      <c r="AH6" s="675"/>
      <c r="AI6" s="675"/>
      <c r="AJ6" s="675"/>
      <c r="AK6" s="675"/>
      <c r="AL6" s="675"/>
      <c r="AM6" s="675"/>
      <c r="AN6" s="675"/>
      <c r="AO6" s="675"/>
      <c r="AP6" s="675"/>
      <c r="AQ6" s="675"/>
      <c r="AR6" s="675"/>
      <c r="AS6" s="675"/>
      <c r="AT6" s="675"/>
      <c r="AU6" s="675"/>
      <c r="AV6" s="675"/>
      <c r="AW6" s="675"/>
      <c r="AX6" s="675"/>
      <c r="AY6" s="675"/>
      <c r="AZ6" s="331"/>
      <c r="BA6" s="331"/>
      <c r="BB6" s="331"/>
      <c r="BC6" s="331"/>
      <c r="BD6" s="331"/>
      <c r="BE6" s="331"/>
      <c r="BF6" s="331"/>
      <c r="BG6" s="675"/>
      <c r="BH6" s="675"/>
      <c r="BI6" s="675"/>
      <c r="BJ6" s="675"/>
      <c r="BK6" s="675"/>
      <c r="BL6" s="675"/>
      <c r="BM6" s="675"/>
      <c r="BN6" s="675"/>
      <c r="BO6" s="675"/>
      <c r="BP6" s="675"/>
      <c r="BQ6" s="675"/>
      <c r="BR6" s="675"/>
      <c r="BS6" s="675"/>
      <c r="BT6" s="675"/>
      <c r="BU6" s="675"/>
      <c r="BV6" s="675"/>
      <c r="BW6" s="675"/>
      <c r="BX6" s="675"/>
      <c r="BY6" s="675"/>
      <c r="BZ6" s="675"/>
      <c r="CA6" s="675"/>
      <c r="CB6" s="675"/>
      <c r="CC6" s="331"/>
      <c r="CD6" s="331"/>
      <c r="CE6" s="331"/>
      <c r="CF6" s="331"/>
      <c r="CG6" s="331"/>
      <c r="CH6" s="331"/>
      <c r="CI6" s="331"/>
      <c r="CJ6" s="675"/>
      <c r="CK6" s="675"/>
      <c r="CL6" s="675"/>
      <c r="CM6" s="675"/>
      <c r="CN6" s="675"/>
      <c r="CO6" s="675"/>
      <c r="CP6" s="675"/>
      <c r="CQ6" s="675"/>
      <c r="CR6" s="675"/>
      <c r="CS6" s="675"/>
      <c r="CT6" s="675"/>
      <c r="CU6" s="675"/>
      <c r="CV6" s="675"/>
      <c r="CW6" s="675"/>
      <c r="CX6" s="675"/>
      <c r="CY6" s="675"/>
      <c r="CZ6" s="675"/>
      <c r="DA6" s="675"/>
      <c r="DB6" s="675"/>
      <c r="DC6" s="675"/>
      <c r="DD6" s="675"/>
      <c r="DE6" s="675"/>
      <c r="DF6" s="331"/>
      <c r="DG6" s="331"/>
      <c r="DH6" s="331"/>
      <c r="DI6" s="331"/>
      <c r="DJ6" s="331"/>
      <c r="DK6" s="331"/>
      <c r="DL6" s="331"/>
    </row>
    <row r="7" spans="1:116" s="330" customFormat="1" ht="30" customHeight="1" thickBot="1">
      <c r="A7" s="333"/>
      <c r="B7" s="333"/>
      <c r="C7" s="333"/>
      <c r="D7" s="333"/>
      <c r="E7" s="333"/>
      <c r="F7" s="333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3"/>
      <c r="AE7" s="333"/>
      <c r="AF7" s="333"/>
      <c r="AG7" s="333"/>
      <c r="AH7" s="333"/>
      <c r="AI7" s="333"/>
      <c r="AJ7" s="334"/>
      <c r="AK7" s="334"/>
      <c r="AL7" s="334"/>
      <c r="AM7" s="334"/>
      <c r="AN7" s="334"/>
      <c r="AO7" s="334"/>
      <c r="AP7" s="334"/>
      <c r="AQ7" s="334"/>
      <c r="AR7" s="334"/>
      <c r="AS7" s="334"/>
      <c r="AT7" s="334"/>
      <c r="AU7" s="334"/>
      <c r="AV7" s="334"/>
      <c r="AW7" s="334"/>
      <c r="AX7" s="334"/>
      <c r="AY7" s="334"/>
      <c r="AZ7" s="334"/>
      <c r="BA7" s="334"/>
      <c r="BB7" s="334"/>
      <c r="BC7" s="334"/>
      <c r="BD7" s="334"/>
      <c r="BE7" s="334"/>
      <c r="BF7" s="334"/>
      <c r="BG7" s="333"/>
      <c r="BH7" s="333"/>
      <c r="BI7" s="333"/>
      <c r="BJ7" s="333"/>
      <c r="BK7" s="333"/>
      <c r="BL7" s="333"/>
      <c r="BM7" s="334"/>
      <c r="BN7" s="334"/>
      <c r="BO7" s="334"/>
      <c r="BP7" s="334"/>
      <c r="BQ7" s="334"/>
      <c r="BR7" s="334"/>
      <c r="BS7" s="334"/>
      <c r="BT7" s="334"/>
      <c r="BU7" s="334"/>
      <c r="BV7" s="334"/>
      <c r="BW7" s="334"/>
      <c r="BX7" s="334"/>
      <c r="BY7" s="334"/>
      <c r="BZ7" s="334"/>
      <c r="CA7" s="334"/>
      <c r="CB7" s="334"/>
      <c r="CC7" s="334"/>
      <c r="CD7" s="334"/>
      <c r="CE7" s="334"/>
      <c r="CF7" s="334"/>
      <c r="CG7" s="334"/>
      <c r="CH7" s="334"/>
      <c r="CI7" s="334"/>
      <c r="CJ7" s="333"/>
      <c r="CK7" s="333"/>
      <c r="CL7" s="333"/>
      <c r="CM7" s="333"/>
      <c r="CN7" s="333"/>
      <c r="CO7" s="333"/>
      <c r="CP7" s="334"/>
      <c r="CQ7" s="334"/>
      <c r="CR7" s="334"/>
      <c r="CS7" s="334"/>
      <c r="CT7" s="334"/>
      <c r="CU7" s="334"/>
      <c r="CV7" s="334"/>
      <c r="CW7" s="334"/>
      <c r="CX7" s="334"/>
      <c r="CY7" s="334"/>
      <c r="CZ7" s="334"/>
      <c r="DA7" s="334"/>
      <c r="DB7" s="334"/>
      <c r="DC7" s="334"/>
      <c r="DD7" s="334"/>
      <c r="DE7" s="334"/>
      <c r="DF7" s="334"/>
      <c r="DG7" s="334"/>
      <c r="DH7" s="334"/>
      <c r="DI7" s="334"/>
      <c r="DJ7" s="334"/>
      <c r="DK7" s="334"/>
      <c r="DL7" s="334"/>
    </row>
    <row r="8" spans="1:116" s="274" customFormat="1" ht="30" customHeight="1" thickTop="1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7"/>
      <c r="BU8" s="307"/>
      <c r="BV8" s="307"/>
      <c r="BW8" s="307"/>
      <c r="BX8" s="307"/>
      <c r="BY8" s="307"/>
      <c r="BZ8" s="307"/>
      <c r="CA8" s="307"/>
      <c r="CB8" s="307"/>
      <c r="CC8" s="307"/>
      <c r="CD8" s="307"/>
      <c r="CE8" s="307"/>
      <c r="CF8" s="307"/>
      <c r="CG8" s="307"/>
      <c r="CH8" s="307"/>
      <c r="CI8" s="307"/>
      <c r="CJ8" s="307"/>
      <c r="CK8" s="307"/>
      <c r="CL8" s="307"/>
      <c r="CM8" s="307"/>
      <c r="CN8" s="307"/>
      <c r="CO8" s="307"/>
      <c r="CP8" s="307"/>
      <c r="CQ8" s="307"/>
      <c r="CR8" s="307"/>
      <c r="CS8" s="307"/>
      <c r="CT8" s="307"/>
      <c r="CU8" s="307"/>
      <c r="CV8" s="307"/>
      <c r="CW8" s="307"/>
      <c r="CX8" s="307"/>
      <c r="CY8" s="307"/>
      <c r="CZ8" s="307"/>
      <c r="DA8" s="307"/>
      <c r="DB8" s="307"/>
      <c r="DC8" s="307"/>
      <c r="DD8" s="307"/>
      <c r="DE8" s="307"/>
      <c r="DF8" s="307"/>
      <c r="DG8" s="307"/>
      <c r="DH8" s="307"/>
      <c r="DI8" s="307"/>
      <c r="DJ8" s="307"/>
      <c r="DK8" s="307"/>
      <c r="DL8" s="307"/>
    </row>
    <row r="9" spans="1:116" s="274" customFormat="1" ht="30" customHeight="1">
      <c r="A9" s="691" t="s">
        <v>62</v>
      </c>
      <c r="B9" s="691"/>
      <c r="C9" s="691"/>
      <c r="D9" s="691"/>
      <c r="E9" s="691"/>
      <c r="F9" s="691"/>
      <c r="G9" s="691"/>
      <c r="H9" s="691"/>
      <c r="I9" s="691"/>
      <c r="J9" s="691"/>
      <c r="K9" s="691"/>
      <c r="L9" s="691"/>
      <c r="M9" s="691"/>
      <c r="N9" s="691"/>
      <c r="O9" s="691"/>
      <c r="P9" s="691"/>
      <c r="Q9" s="691"/>
      <c r="R9" s="691"/>
      <c r="S9" s="691"/>
      <c r="T9" s="691"/>
      <c r="U9" s="691"/>
      <c r="V9" s="691"/>
      <c r="W9" s="691"/>
      <c r="X9" s="691"/>
      <c r="Y9" s="691"/>
      <c r="Z9" s="691"/>
      <c r="AA9" s="691"/>
      <c r="AB9" s="691"/>
      <c r="AC9" s="691"/>
      <c r="AD9" s="691" t="s">
        <v>62</v>
      </c>
      <c r="AE9" s="691"/>
      <c r="AF9" s="691"/>
      <c r="AG9" s="691"/>
      <c r="AH9" s="691"/>
      <c r="AI9" s="691"/>
      <c r="AJ9" s="691"/>
      <c r="AK9" s="691"/>
      <c r="AL9" s="691"/>
      <c r="AM9" s="691"/>
      <c r="AN9" s="691"/>
      <c r="AO9" s="691"/>
      <c r="AP9" s="691"/>
      <c r="AQ9" s="691"/>
      <c r="AR9" s="691"/>
      <c r="AS9" s="691"/>
      <c r="AT9" s="691"/>
      <c r="AU9" s="691"/>
      <c r="AV9" s="691"/>
      <c r="AW9" s="691"/>
      <c r="AX9" s="691"/>
      <c r="AY9" s="691"/>
      <c r="AZ9" s="691"/>
      <c r="BA9" s="691"/>
      <c r="BB9" s="691"/>
      <c r="BC9" s="691"/>
      <c r="BD9" s="691"/>
      <c r="BE9" s="691"/>
      <c r="BF9" s="691"/>
      <c r="BG9" s="691" t="s">
        <v>62</v>
      </c>
      <c r="BH9" s="691"/>
      <c r="BI9" s="691"/>
      <c r="BJ9" s="691"/>
      <c r="BK9" s="691"/>
      <c r="BL9" s="691"/>
      <c r="BM9" s="691"/>
      <c r="BN9" s="691"/>
      <c r="BO9" s="691"/>
      <c r="BP9" s="691"/>
      <c r="BQ9" s="691"/>
      <c r="BR9" s="691"/>
      <c r="BS9" s="691"/>
      <c r="BT9" s="691"/>
      <c r="BU9" s="691"/>
      <c r="BV9" s="691"/>
      <c r="BW9" s="691"/>
      <c r="BX9" s="691"/>
      <c r="BY9" s="691"/>
      <c r="BZ9" s="691"/>
      <c r="CA9" s="691"/>
      <c r="CB9" s="691"/>
      <c r="CC9" s="691"/>
      <c r="CD9" s="691"/>
      <c r="CE9" s="691"/>
      <c r="CF9" s="691"/>
      <c r="CG9" s="691"/>
      <c r="CH9" s="691"/>
      <c r="CI9" s="691"/>
      <c r="CJ9" s="691" t="s">
        <v>62</v>
      </c>
      <c r="CK9" s="691"/>
      <c r="CL9" s="691"/>
      <c r="CM9" s="691"/>
      <c r="CN9" s="691"/>
      <c r="CO9" s="691"/>
      <c r="CP9" s="691"/>
      <c r="CQ9" s="691"/>
      <c r="CR9" s="691"/>
      <c r="CS9" s="691"/>
      <c r="CT9" s="691"/>
      <c r="CU9" s="691"/>
      <c r="CV9" s="691"/>
      <c r="CW9" s="691"/>
      <c r="CX9" s="691"/>
      <c r="CY9" s="691"/>
      <c r="CZ9" s="691"/>
      <c r="DA9" s="691"/>
      <c r="DB9" s="691"/>
      <c r="DC9" s="691"/>
      <c r="DD9" s="691"/>
      <c r="DE9" s="691"/>
      <c r="DF9" s="691"/>
      <c r="DG9" s="691"/>
      <c r="DH9" s="691"/>
      <c r="DI9" s="691"/>
      <c r="DJ9" s="691"/>
      <c r="DK9" s="691"/>
      <c r="DL9" s="691"/>
    </row>
    <row r="10" spans="1:116" s="274" customFormat="1" ht="30" customHeight="1">
      <c r="A10" s="307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7"/>
      <c r="BA10" s="307"/>
      <c r="BB10" s="307"/>
      <c r="BC10" s="307"/>
      <c r="BD10" s="307"/>
      <c r="BE10" s="307"/>
      <c r="BF10" s="307"/>
      <c r="BG10" s="307"/>
      <c r="BH10" s="307"/>
      <c r="BI10" s="307"/>
      <c r="BJ10" s="307"/>
      <c r="BK10" s="307"/>
      <c r="BL10" s="307"/>
      <c r="BM10" s="307"/>
      <c r="BN10" s="307"/>
      <c r="BO10" s="307"/>
      <c r="BP10" s="307"/>
      <c r="BQ10" s="307"/>
      <c r="BR10" s="307"/>
      <c r="BS10" s="307"/>
      <c r="BT10" s="307"/>
      <c r="BU10" s="307"/>
      <c r="BV10" s="307"/>
      <c r="BW10" s="307"/>
      <c r="BX10" s="307"/>
      <c r="BY10" s="307"/>
      <c r="BZ10" s="307"/>
      <c r="CA10" s="307"/>
      <c r="CB10" s="307"/>
      <c r="CC10" s="307"/>
      <c r="CD10" s="307"/>
      <c r="CE10" s="307"/>
      <c r="CF10" s="307"/>
      <c r="CG10" s="307"/>
      <c r="CH10" s="307"/>
      <c r="CI10" s="307"/>
      <c r="CJ10" s="307"/>
      <c r="CK10" s="307"/>
      <c r="CL10" s="307"/>
      <c r="CM10" s="307"/>
      <c r="CN10" s="307"/>
      <c r="CO10" s="307"/>
      <c r="CP10" s="307"/>
      <c r="CQ10" s="307"/>
      <c r="CR10" s="307"/>
      <c r="CS10" s="307"/>
      <c r="CT10" s="307"/>
      <c r="CU10" s="307"/>
      <c r="CV10" s="307"/>
      <c r="CW10" s="307"/>
      <c r="CX10" s="307"/>
      <c r="CY10" s="307"/>
      <c r="CZ10" s="307"/>
      <c r="DA10" s="307"/>
      <c r="DB10" s="307"/>
      <c r="DC10" s="307"/>
      <c r="DD10" s="307"/>
      <c r="DE10" s="307"/>
      <c r="DF10" s="307"/>
      <c r="DG10" s="307"/>
      <c r="DH10" s="307"/>
      <c r="DI10" s="307"/>
      <c r="DJ10" s="307"/>
      <c r="DK10" s="307"/>
      <c r="DL10" s="307"/>
    </row>
    <row r="11" spans="1:116" s="274" customFormat="1" ht="30" customHeight="1">
      <c r="A11" s="308" t="s">
        <v>23</v>
      </c>
      <c r="B11" s="309"/>
      <c r="C11" s="309" t="str">
        <f>Pool!B9</f>
        <v>MEN'S EPEE</v>
      </c>
      <c r="D11" s="309"/>
      <c r="E11" s="309"/>
      <c r="F11" s="310"/>
      <c r="G11" s="311" t="s">
        <v>24</v>
      </c>
      <c r="H11" s="312"/>
      <c r="I11" s="309" t="str">
        <f>Pool!E9</f>
        <v>A</v>
      </c>
      <c r="J11" s="309"/>
      <c r="K11" s="313"/>
      <c r="L11" s="314"/>
      <c r="M11" s="311" t="s">
        <v>10</v>
      </c>
      <c r="N11" s="312"/>
      <c r="O11" s="312"/>
      <c r="P11" s="312"/>
      <c r="Q11" s="312"/>
      <c r="R11" s="312"/>
      <c r="S11" s="315"/>
      <c r="T11" s="313"/>
      <c r="U11" s="313"/>
      <c r="V11" s="310"/>
      <c r="W11" s="308" t="s">
        <v>12</v>
      </c>
      <c r="X11" s="313"/>
      <c r="Y11" s="313"/>
      <c r="Z11" s="680" t="str">
        <f>Pool!V9</f>
        <v>30.11.19</v>
      </c>
      <c r="AA11" s="681"/>
      <c r="AB11" s="681"/>
      <c r="AC11" s="682"/>
      <c r="AD11" s="308" t="s">
        <v>23</v>
      </c>
      <c r="AE11" s="309"/>
      <c r="AF11" s="309" t="str">
        <f>C11</f>
        <v>MEN'S EPEE</v>
      </c>
      <c r="AG11" s="309"/>
      <c r="AH11" s="309"/>
      <c r="AI11" s="310"/>
      <c r="AJ11" s="311" t="s">
        <v>24</v>
      </c>
      <c r="AK11" s="312"/>
      <c r="AL11" s="309" t="str">
        <f>I11</f>
        <v>A</v>
      </c>
      <c r="AM11" s="309"/>
      <c r="AN11" s="313"/>
      <c r="AO11" s="314"/>
      <c r="AP11" s="311" t="s">
        <v>10</v>
      </c>
      <c r="AQ11" s="312"/>
      <c r="AR11" s="312"/>
      <c r="AS11" s="312"/>
      <c r="AT11" s="312"/>
      <c r="AU11" s="312"/>
      <c r="AV11" s="315"/>
      <c r="AW11" s="313"/>
      <c r="AX11" s="313"/>
      <c r="AY11" s="310"/>
      <c r="AZ11" s="308" t="s">
        <v>12</v>
      </c>
      <c r="BA11" s="313"/>
      <c r="BB11" s="313"/>
      <c r="BC11" s="680" t="str">
        <f>Z11</f>
        <v>30.11.19</v>
      </c>
      <c r="BD11" s="681"/>
      <c r="BE11" s="681"/>
      <c r="BF11" s="682"/>
      <c r="BG11" s="308" t="s">
        <v>23</v>
      </c>
      <c r="BH11" s="309"/>
      <c r="BI11" s="681" t="str">
        <f>AF11</f>
        <v>MEN'S EPEE</v>
      </c>
      <c r="BJ11" s="681"/>
      <c r="BK11" s="681"/>
      <c r="BL11" s="682"/>
      <c r="BM11" s="311" t="s">
        <v>24</v>
      </c>
      <c r="BN11" s="312"/>
      <c r="BO11" s="309" t="str">
        <f>AL11</f>
        <v>A</v>
      </c>
      <c r="BP11" s="309"/>
      <c r="BQ11" s="313"/>
      <c r="BR11" s="314"/>
      <c r="BS11" s="311" t="s">
        <v>10</v>
      </c>
      <c r="BT11" s="312"/>
      <c r="BU11" s="312"/>
      <c r="BV11" s="312"/>
      <c r="BW11" s="311" t="s">
        <v>25</v>
      </c>
      <c r="BX11" s="312"/>
      <c r="BY11" s="315"/>
      <c r="BZ11" s="313"/>
      <c r="CA11" s="313"/>
      <c r="CB11" s="310"/>
      <c r="CC11" s="308" t="s">
        <v>12</v>
      </c>
      <c r="CD11" s="313"/>
      <c r="CE11" s="680" t="str">
        <f>BC11</f>
        <v>30.11.19</v>
      </c>
      <c r="CF11" s="681"/>
      <c r="CG11" s="681"/>
      <c r="CH11" s="681"/>
      <c r="CI11" s="682"/>
      <c r="CJ11" s="308" t="s">
        <v>23</v>
      </c>
      <c r="CK11" s="309"/>
      <c r="CL11" s="681" t="str">
        <f>BI11</f>
        <v>MEN'S EPEE</v>
      </c>
      <c r="CM11" s="681"/>
      <c r="CN11" s="681"/>
      <c r="CO11" s="682"/>
      <c r="CP11" s="311" t="s">
        <v>24</v>
      </c>
      <c r="CQ11" s="312"/>
      <c r="CR11" s="309" t="str">
        <f>BO11</f>
        <v>A</v>
      </c>
      <c r="CS11" s="309"/>
      <c r="CT11" s="313"/>
      <c r="CU11" s="314"/>
      <c r="CV11" s="311" t="s">
        <v>10</v>
      </c>
      <c r="CW11" s="312"/>
      <c r="CX11" s="312"/>
      <c r="CY11" s="312"/>
      <c r="CZ11" s="311" t="s">
        <v>25</v>
      </c>
      <c r="DA11" s="312"/>
      <c r="DB11" s="315"/>
      <c r="DC11" s="313"/>
      <c r="DD11" s="313"/>
      <c r="DE11" s="310"/>
      <c r="DF11" s="308" t="s">
        <v>12</v>
      </c>
      <c r="DG11" s="313"/>
      <c r="DH11" s="313"/>
      <c r="DI11" s="680" t="str">
        <f>CE11</f>
        <v>30.11.19</v>
      </c>
      <c r="DJ11" s="681"/>
      <c r="DK11" s="681"/>
      <c r="DL11" s="682"/>
    </row>
    <row r="12" spans="1:116" s="274" customFormat="1" ht="30" customHeight="1">
      <c r="A12" s="316"/>
      <c r="B12" s="316"/>
      <c r="C12" s="316"/>
      <c r="D12" s="316"/>
      <c r="E12" s="316"/>
      <c r="F12" s="316"/>
      <c r="G12" s="317"/>
      <c r="H12" s="317"/>
      <c r="I12" s="316"/>
      <c r="J12" s="316"/>
      <c r="M12" s="317"/>
      <c r="N12" s="317"/>
      <c r="O12" s="317"/>
      <c r="P12" s="317"/>
      <c r="Q12" s="317"/>
      <c r="R12" s="317"/>
      <c r="S12" s="317"/>
      <c r="V12" s="316"/>
      <c r="W12" s="316"/>
      <c r="Z12" s="317"/>
      <c r="AD12" s="316"/>
      <c r="AE12" s="316"/>
      <c r="AF12" s="316"/>
      <c r="AG12" s="316"/>
      <c r="AH12" s="316"/>
      <c r="AI12" s="316"/>
      <c r="AJ12" s="317"/>
      <c r="AK12" s="317"/>
      <c r="AL12" s="316"/>
      <c r="AM12" s="316"/>
      <c r="AP12" s="317"/>
      <c r="AQ12" s="317"/>
      <c r="AR12" s="317"/>
      <c r="AS12" s="317"/>
      <c r="AT12" s="317"/>
      <c r="AU12" s="317"/>
      <c r="AV12" s="317"/>
      <c r="AY12" s="316"/>
      <c r="AZ12" s="316"/>
      <c r="BC12" s="317"/>
      <c r="BG12" s="316"/>
      <c r="BH12" s="316"/>
      <c r="BI12" s="316"/>
      <c r="BJ12" s="316"/>
      <c r="BK12" s="316"/>
      <c r="BL12" s="316"/>
      <c r="BM12" s="317"/>
      <c r="BN12" s="317"/>
      <c r="BO12" s="316"/>
      <c r="BP12" s="316"/>
      <c r="BS12" s="317"/>
      <c r="BT12" s="317"/>
      <c r="BU12" s="317"/>
      <c r="BV12" s="317"/>
      <c r="BW12" s="317"/>
      <c r="BX12" s="317"/>
      <c r="BY12" s="317"/>
      <c r="CB12" s="316"/>
      <c r="CC12" s="316"/>
      <c r="CF12" s="317"/>
      <c r="CJ12" s="316"/>
      <c r="CK12" s="316"/>
      <c r="CL12" s="316"/>
      <c r="CM12" s="316"/>
      <c r="CN12" s="316"/>
      <c r="CO12" s="316"/>
      <c r="CP12" s="317"/>
      <c r="CQ12" s="317"/>
      <c r="CR12" s="316"/>
      <c r="CS12" s="316"/>
      <c r="CV12" s="317"/>
      <c r="CW12" s="317"/>
      <c r="CX12" s="317"/>
      <c r="CY12" s="317"/>
      <c r="CZ12" s="317"/>
      <c r="DA12" s="317"/>
      <c r="DB12" s="317"/>
      <c r="DE12" s="316"/>
      <c r="DF12" s="316"/>
      <c r="DI12" s="317"/>
    </row>
    <row r="13" spans="1:116" s="274" customFormat="1" ht="30" customHeight="1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330"/>
      <c r="AT13" s="330"/>
      <c r="AU13" s="330"/>
      <c r="AV13" s="330"/>
      <c r="AW13" s="330"/>
      <c r="AX13" s="330"/>
      <c r="AY13" s="330"/>
      <c r="AZ13" s="330"/>
      <c r="BA13" s="330"/>
      <c r="BB13" s="330"/>
      <c r="BC13" s="330"/>
      <c r="BD13" s="330"/>
      <c r="BE13" s="330"/>
      <c r="BF13" s="330"/>
      <c r="BG13" s="330"/>
      <c r="BH13" s="330"/>
      <c r="BI13" s="330"/>
      <c r="BJ13" s="330"/>
      <c r="BK13" s="330"/>
      <c r="BL13" s="330"/>
      <c r="BM13" s="330"/>
      <c r="BN13" s="330"/>
      <c r="BO13" s="330"/>
      <c r="BP13" s="330"/>
      <c r="BQ13" s="330"/>
      <c r="BR13" s="330"/>
      <c r="BS13" s="330"/>
      <c r="BT13" s="330"/>
      <c r="BU13" s="330"/>
      <c r="BV13" s="330"/>
      <c r="BW13" s="330"/>
      <c r="BX13" s="330"/>
      <c r="BY13" s="330"/>
      <c r="BZ13" s="330"/>
      <c r="CA13" s="330"/>
      <c r="CB13" s="330"/>
      <c r="CC13" s="330"/>
      <c r="CD13" s="330"/>
      <c r="CE13" s="330"/>
      <c r="CF13" s="330"/>
      <c r="CG13" s="330"/>
      <c r="CH13" s="330"/>
      <c r="CI13" s="330"/>
      <c r="CJ13" s="330"/>
      <c r="CK13" s="330"/>
      <c r="CL13" s="330"/>
      <c r="CM13" s="330"/>
      <c r="CN13" s="330"/>
      <c r="CO13" s="330"/>
      <c r="CP13" s="330"/>
      <c r="CQ13" s="330"/>
      <c r="CR13" s="330"/>
      <c r="CS13" s="330"/>
      <c r="CT13" s="330"/>
      <c r="CU13" s="330"/>
      <c r="CV13" s="330"/>
      <c r="CW13" s="330"/>
      <c r="CX13" s="330"/>
      <c r="CY13" s="341"/>
      <c r="CZ13" s="341"/>
      <c r="DA13" s="341"/>
      <c r="DB13" s="341"/>
      <c r="DC13" s="341"/>
      <c r="DD13" s="341"/>
      <c r="DE13" s="341"/>
      <c r="DF13" s="341"/>
      <c r="DG13" s="341"/>
      <c r="DH13" s="341"/>
      <c r="DI13" s="341"/>
      <c r="DJ13" s="341"/>
      <c r="DK13" s="341"/>
      <c r="DL13" s="341"/>
    </row>
    <row r="14" spans="1:116" s="345" customFormat="1" ht="30" customHeight="1">
      <c r="A14" s="330"/>
      <c r="B14" s="330"/>
      <c r="C14" s="330"/>
      <c r="D14" s="330"/>
      <c r="E14" s="330"/>
      <c r="F14" s="330"/>
      <c r="G14" s="330"/>
      <c r="H14" s="330"/>
      <c r="J14" s="683" t="s">
        <v>5</v>
      </c>
      <c r="K14" s="685" t="s">
        <v>61</v>
      </c>
      <c r="L14" s="686"/>
      <c r="M14" s="686"/>
      <c r="N14" s="687"/>
      <c r="O14" s="335"/>
      <c r="P14" s="330"/>
      <c r="Q14" s="330"/>
      <c r="R14" s="330"/>
      <c r="S14" s="330"/>
      <c r="T14" s="330"/>
      <c r="U14" s="330"/>
      <c r="V14" s="330"/>
      <c r="W14" s="330"/>
      <c r="Y14" s="683" t="s">
        <v>5</v>
      </c>
      <c r="Z14" s="685" t="s">
        <v>61</v>
      </c>
      <c r="AA14" s="686"/>
      <c r="AB14" s="686"/>
      <c r="AC14" s="687"/>
      <c r="AD14" s="330"/>
      <c r="AE14" s="330"/>
      <c r="AF14" s="330"/>
      <c r="AG14" s="330"/>
      <c r="AH14" s="330"/>
      <c r="AI14" s="330"/>
      <c r="AJ14" s="330"/>
      <c r="AK14" s="330"/>
      <c r="AM14" s="683" t="s">
        <v>5</v>
      </c>
      <c r="AN14" s="685" t="s">
        <v>61</v>
      </c>
      <c r="AO14" s="686"/>
      <c r="AP14" s="686"/>
      <c r="AQ14" s="687"/>
      <c r="AR14" s="335"/>
      <c r="AS14" s="330"/>
      <c r="AT14" s="330"/>
      <c r="AU14" s="330"/>
      <c r="AV14" s="330"/>
      <c r="AW14" s="330"/>
      <c r="AX14" s="330"/>
      <c r="AY14" s="330"/>
      <c r="AZ14" s="330"/>
      <c r="BB14" s="683" t="s">
        <v>5</v>
      </c>
      <c r="BC14" s="685" t="s">
        <v>61</v>
      </c>
      <c r="BD14" s="686"/>
      <c r="BE14" s="686"/>
      <c r="BF14" s="687"/>
      <c r="BG14" s="330"/>
      <c r="BH14" s="330"/>
      <c r="BI14" s="330"/>
      <c r="BJ14" s="330"/>
      <c r="BK14" s="330"/>
      <c r="BL14" s="330"/>
      <c r="BM14" s="330"/>
      <c r="BN14" s="330"/>
      <c r="BP14" s="683" t="s">
        <v>5</v>
      </c>
      <c r="BQ14" s="685" t="s">
        <v>61</v>
      </c>
      <c r="BR14" s="686"/>
      <c r="BS14" s="686"/>
      <c r="BT14" s="687"/>
      <c r="BU14" s="335"/>
      <c r="BV14" s="330"/>
      <c r="BW14" s="330"/>
      <c r="BX14" s="330"/>
      <c r="BY14" s="330"/>
      <c r="BZ14" s="330"/>
      <c r="CA14" s="330"/>
      <c r="CB14" s="330"/>
      <c r="CC14" s="330"/>
      <c r="CE14" s="683" t="s">
        <v>5</v>
      </c>
      <c r="CF14" s="357" t="s">
        <v>61</v>
      </c>
      <c r="CG14" s="358"/>
      <c r="CH14" s="358"/>
      <c r="CI14" s="359"/>
      <c r="CJ14" s="330"/>
      <c r="CK14" s="330"/>
      <c r="CL14" s="330"/>
      <c r="CM14" s="330"/>
      <c r="CN14" s="330"/>
      <c r="CO14" s="330"/>
      <c r="CP14" s="330"/>
      <c r="CQ14" s="330"/>
      <c r="CS14" s="683" t="s">
        <v>5</v>
      </c>
      <c r="CT14" s="357" t="s">
        <v>61</v>
      </c>
      <c r="CU14" s="358"/>
      <c r="CV14" s="358"/>
      <c r="CW14" s="359"/>
      <c r="CX14" s="341"/>
      <c r="CY14" s="341"/>
      <c r="CZ14" s="341"/>
      <c r="DA14" s="341"/>
      <c r="DB14" s="341"/>
      <c r="DC14" s="341"/>
      <c r="DD14" s="341"/>
      <c r="DE14" s="341"/>
      <c r="DF14" s="341"/>
      <c r="DG14" s="688"/>
      <c r="DH14" s="674"/>
      <c r="DI14" s="674"/>
      <c r="DJ14" s="674"/>
      <c r="DK14" s="674"/>
      <c r="DL14" s="674"/>
    </row>
    <row r="15" spans="1:116" s="307" customFormat="1" ht="30" customHeight="1">
      <c r="A15" s="330"/>
      <c r="B15" s="330"/>
      <c r="C15" s="330"/>
      <c r="D15" s="330"/>
      <c r="E15" s="330"/>
      <c r="F15" s="330"/>
      <c r="G15" s="330"/>
      <c r="H15" s="330"/>
      <c r="J15" s="684"/>
      <c r="K15" s="336" t="s">
        <v>59</v>
      </c>
      <c r="L15" s="678" t="s">
        <v>60</v>
      </c>
      <c r="M15" s="679"/>
      <c r="N15" s="336" t="s">
        <v>41</v>
      </c>
      <c r="O15" s="335"/>
      <c r="P15" s="330"/>
      <c r="Q15" s="330"/>
      <c r="R15" s="330"/>
      <c r="S15" s="330"/>
      <c r="T15" s="330"/>
      <c r="U15" s="330"/>
      <c r="V15" s="330"/>
      <c r="W15" s="330"/>
      <c r="Y15" s="684"/>
      <c r="Z15" s="336" t="s">
        <v>59</v>
      </c>
      <c r="AA15" s="678" t="s">
        <v>60</v>
      </c>
      <c r="AB15" s="679"/>
      <c r="AC15" s="336" t="s">
        <v>41</v>
      </c>
      <c r="AD15" s="330"/>
      <c r="AE15" s="330"/>
      <c r="AF15" s="330"/>
      <c r="AG15" s="330"/>
      <c r="AH15" s="330"/>
      <c r="AI15" s="330"/>
      <c r="AJ15" s="330"/>
      <c r="AK15" s="330"/>
      <c r="AM15" s="684"/>
      <c r="AN15" s="336" t="s">
        <v>59</v>
      </c>
      <c r="AO15" s="689" t="s">
        <v>60</v>
      </c>
      <c r="AP15" s="690"/>
      <c r="AQ15" s="336" t="s">
        <v>41</v>
      </c>
      <c r="AR15" s="335"/>
      <c r="AS15" s="330"/>
      <c r="AT15" s="330"/>
      <c r="AU15" s="341"/>
      <c r="AV15" s="330"/>
      <c r="AW15" s="330"/>
      <c r="AX15" s="330"/>
      <c r="AY15" s="330"/>
      <c r="AZ15" s="330"/>
      <c r="BB15" s="684"/>
      <c r="BC15" s="336" t="s">
        <v>59</v>
      </c>
      <c r="BD15" s="678" t="s">
        <v>60</v>
      </c>
      <c r="BE15" s="679"/>
      <c r="BF15" s="336" t="s">
        <v>41</v>
      </c>
      <c r="BG15" s="330"/>
      <c r="BH15" s="330"/>
      <c r="BI15" s="330"/>
      <c r="BJ15" s="330"/>
      <c r="BK15" s="330"/>
      <c r="BL15" s="330"/>
      <c r="BM15" s="330"/>
      <c r="BN15" s="330"/>
      <c r="BP15" s="684"/>
      <c r="BQ15" s="336" t="s">
        <v>59</v>
      </c>
      <c r="BR15" s="678" t="s">
        <v>60</v>
      </c>
      <c r="BS15" s="679"/>
      <c r="BT15" s="336" t="s">
        <v>41</v>
      </c>
      <c r="BU15" s="335"/>
      <c r="BV15" s="330"/>
      <c r="BW15" s="330"/>
      <c r="BX15" s="335"/>
      <c r="BY15" s="330"/>
      <c r="BZ15" s="330"/>
      <c r="CA15" s="330"/>
      <c r="CB15" s="330"/>
      <c r="CC15" s="330"/>
      <c r="CE15" s="684"/>
      <c r="CF15" s="336" t="s">
        <v>59</v>
      </c>
      <c r="CG15" s="678" t="s">
        <v>60</v>
      </c>
      <c r="CH15" s="679"/>
      <c r="CI15" s="336" t="s">
        <v>41</v>
      </c>
      <c r="CJ15" s="330"/>
      <c r="CK15" s="330"/>
      <c r="CL15" s="330"/>
      <c r="CM15" s="330"/>
      <c r="CN15" s="330"/>
      <c r="CO15" s="330"/>
      <c r="CP15" s="330"/>
      <c r="CQ15" s="330"/>
      <c r="CS15" s="684"/>
      <c r="CT15" s="336" t="s">
        <v>59</v>
      </c>
      <c r="CU15" s="357" t="s">
        <v>60</v>
      </c>
      <c r="CV15" s="359"/>
      <c r="CW15" s="336" t="s">
        <v>41</v>
      </c>
      <c r="CX15" s="341"/>
      <c r="CY15" s="341"/>
      <c r="CZ15" s="341"/>
      <c r="DA15" s="341"/>
      <c r="DB15" s="341"/>
      <c r="DC15" s="341"/>
      <c r="DD15" s="341"/>
      <c r="DE15" s="341"/>
      <c r="DF15" s="341"/>
      <c r="DG15" s="688"/>
      <c r="DH15" s="341"/>
      <c r="DI15" s="674"/>
      <c r="DJ15" s="674"/>
      <c r="DK15" s="674"/>
      <c r="DL15" s="341"/>
    </row>
    <row r="16" spans="1:116" s="307" customFormat="1" ht="30" customHeight="1">
      <c r="A16" s="671">
        <v>1</v>
      </c>
      <c r="B16" s="336">
        <v>1</v>
      </c>
      <c r="C16" s="273" t="str">
        <f>Pool!B11</f>
        <v>K. G. VENKATESHWAR</v>
      </c>
      <c r="D16" s="273" t="str">
        <f>Pool!C11</f>
        <v>MAD</v>
      </c>
      <c r="E16" s="337">
        <v>1</v>
      </c>
      <c r="F16" s="337">
        <v>2</v>
      </c>
      <c r="G16" s="337">
        <v>3</v>
      </c>
      <c r="H16" s="337">
        <v>4</v>
      </c>
      <c r="I16" s="337">
        <v>5</v>
      </c>
      <c r="J16" s="336"/>
      <c r="K16" s="336"/>
      <c r="L16" s="336"/>
      <c r="M16" s="336"/>
      <c r="N16" s="336"/>
      <c r="O16" s="335"/>
      <c r="P16" s="671">
        <v>12</v>
      </c>
      <c r="Q16" s="336">
        <v>3</v>
      </c>
      <c r="R16" s="273" t="str">
        <f>C22</f>
        <v>P. SIVA SUBRAMANIYAN</v>
      </c>
      <c r="S16" s="273" t="str">
        <f>D22</f>
        <v>KARUR</v>
      </c>
      <c r="T16" s="337">
        <v>1</v>
      </c>
      <c r="U16" s="337">
        <v>2</v>
      </c>
      <c r="V16" s="337">
        <v>3</v>
      </c>
      <c r="W16" s="337">
        <v>4</v>
      </c>
      <c r="X16" s="337">
        <v>5</v>
      </c>
      <c r="Y16" s="336"/>
      <c r="Z16" s="336"/>
      <c r="AA16" s="336"/>
      <c r="AB16" s="336"/>
      <c r="AC16" s="336"/>
      <c r="AD16" s="672">
        <v>1</v>
      </c>
      <c r="AE16" s="336">
        <v>1</v>
      </c>
      <c r="AF16" s="267" t="str">
        <f>Pool!B11</f>
        <v>K. G. VENKATESHWAR</v>
      </c>
      <c r="AG16" s="267" t="str">
        <f>Pool!C11</f>
        <v>MAD</v>
      </c>
      <c r="AH16" s="337">
        <v>1</v>
      </c>
      <c r="AI16" s="337">
        <v>2</v>
      </c>
      <c r="AJ16" s="337">
        <v>3</v>
      </c>
      <c r="AK16" s="337">
        <v>4</v>
      </c>
      <c r="AL16" s="337">
        <v>5</v>
      </c>
      <c r="AM16" s="336"/>
      <c r="AN16" s="336"/>
      <c r="AO16" s="336"/>
      <c r="AP16" s="336"/>
      <c r="AQ16" s="336"/>
      <c r="AR16" s="335"/>
      <c r="AS16" s="672">
        <v>9</v>
      </c>
      <c r="AT16" s="336">
        <v>4</v>
      </c>
      <c r="AU16" s="267" t="str">
        <f>AF20</f>
        <v>K. KAVIN</v>
      </c>
      <c r="AV16" s="267" t="str">
        <f>AG20</f>
        <v>COIM</v>
      </c>
      <c r="AW16" s="337">
        <v>1</v>
      </c>
      <c r="AX16" s="337">
        <v>2</v>
      </c>
      <c r="AY16" s="337">
        <v>3</v>
      </c>
      <c r="AZ16" s="337">
        <v>4</v>
      </c>
      <c r="BA16" s="337">
        <v>5</v>
      </c>
      <c r="BB16" s="336"/>
      <c r="BC16" s="336"/>
      <c r="BD16" s="336"/>
      <c r="BE16" s="336"/>
      <c r="BF16" s="336"/>
      <c r="BG16" s="672">
        <v>1</v>
      </c>
      <c r="BH16" s="336">
        <v>1</v>
      </c>
      <c r="BI16" s="362" t="str">
        <f>Pool!B11</f>
        <v>K. G. VENKATESHWAR</v>
      </c>
      <c r="BJ16" s="362" t="str">
        <f>Pool!C11</f>
        <v>MAD</v>
      </c>
      <c r="BK16" s="337">
        <v>1</v>
      </c>
      <c r="BL16" s="337">
        <v>2</v>
      </c>
      <c r="BM16" s="337">
        <v>3</v>
      </c>
      <c r="BN16" s="337">
        <v>4</v>
      </c>
      <c r="BO16" s="337">
        <v>5</v>
      </c>
      <c r="BP16" s="336"/>
      <c r="BQ16" s="336"/>
      <c r="BR16" s="336"/>
      <c r="BS16" s="336"/>
      <c r="BT16" s="336"/>
      <c r="BU16" s="335"/>
      <c r="BV16" s="672">
        <v>9</v>
      </c>
      <c r="BW16" s="336">
        <v>3</v>
      </c>
      <c r="BX16" s="271" t="str">
        <f>BI21</f>
        <v>P. SIVA SUBRAMANIYAN</v>
      </c>
      <c r="BY16" s="271" t="str">
        <f>BJ21</f>
        <v>KARUR</v>
      </c>
      <c r="BZ16" s="337">
        <v>1</v>
      </c>
      <c r="CA16" s="337">
        <v>2</v>
      </c>
      <c r="CB16" s="337">
        <v>3</v>
      </c>
      <c r="CC16" s="337">
        <v>4</v>
      </c>
      <c r="CD16" s="337">
        <v>5</v>
      </c>
      <c r="CE16" s="336"/>
      <c r="CF16" s="336"/>
      <c r="CG16" s="336"/>
      <c r="CH16" s="336"/>
      <c r="CI16" s="336"/>
      <c r="CJ16" s="672">
        <v>1</v>
      </c>
      <c r="CK16" s="336">
        <v>1</v>
      </c>
      <c r="CL16" s="362" t="str">
        <f>Pool!B11</f>
        <v>K. G. VENKATESHWAR</v>
      </c>
      <c r="CM16" s="360" t="str">
        <f>Pool!C11</f>
        <v>MAD</v>
      </c>
      <c r="CN16" s="337">
        <v>1</v>
      </c>
      <c r="CO16" s="337">
        <v>2</v>
      </c>
      <c r="CP16" s="337">
        <v>3</v>
      </c>
      <c r="CQ16" s="337">
        <v>4</v>
      </c>
      <c r="CR16" s="337">
        <v>5</v>
      </c>
      <c r="CS16" s="336"/>
      <c r="CT16" s="336"/>
      <c r="CU16" s="336"/>
      <c r="CV16" s="336"/>
      <c r="CW16" s="336"/>
      <c r="CX16" s="341"/>
      <c r="CY16" s="674"/>
      <c r="CZ16" s="341"/>
      <c r="DA16" s="322"/>
      <c r="DB16" s="342"/>
      <c r="DC16" s="342"/>
      <c r="DD16" s="342"/>
      <c r="DE16" s="342"/>
      <c r="DF16" s="342"/>
      <c r="DG16" s="343"/>
      <c r="DH16" s="341"/>
      <c r="DI16" s="341"/>
      <c r="DJ16" s="341"/>
      <c r="DK16" s="341"/>
      <c r="DL16" s="341"/>
    </row>
    <row r="17" spans="1:116" s="307" customFormat="1" ht="30" customHeight="1">
      <c r="A17" s="671"/>
      <c r="B17" s="336">
        <v>4</v>
      </c>
      <c r="C17" s="346" t="str">
        <f>Pool!B14</f>
        <v>K. KAVIN</v>
      </c>
      <c r="D17" s="346" t="str">
        <f>Pool!C14</f>
        <v>COIM</v>
      </c>
      <c r="E17" s="337">
        <v>1</v>
      </c>
      <c r="F17" s="337">
        <v>2</v>
      </c>
      <c r="G17" s="337">
        <v>3</v>
      </c>
      <c r="H17" s="337">
        <v>4</v>
      </c>
      <c r="I17" s="337">
        <v>5</v>
      </c>
      <c r="J17" s="336"/>
      <c r="K17" s="336"/>
      <c r="L17" s="336"/>
      <c r="M17" s="336"/>
      <c r="N17" s="336"/>
      <c r="O17" s="335"/>
      <c r="P17" s="671"/>
      <c r="Q17" s="336">
        <v>1</v>
      </c>
      <c r="R17" s="346" t="str">
        <f>C16</f>
        <v>K. G. VENKATESHWAR</v>
      </c>
      <c r="S17" s="346" t="str">
        <f>D16</f>
        <v>MAD</v>
      </c>
      <c r="T17" s="337">
        <v>1</v>
      </c>
      <c r="U17" s="337">
        <v>2</v>
      </c>
      <c r="V17" s="337">
        <v>3</v>
      </c>
      <c r="W17" s="337">
        <v>4</v>
      </c>
      <c r="X17" s="337">
        <v>5</v>
      </c>
      <c r="Y17" s="336"/>
      <c r="Z17" s="336"/>
      <c r="AA17" s="336"/>
      <c r="AB17" s="336"/>
      <c r="AC17" s="336"/>
      <c r="AD17" s="673"/>
      <c r="AE17" s="336">
        <v>2</v>
      </c>
      <c r="AF17" s="267" t="str">
        <f>Pool!B12</f>
        <v>V.S. RISHI</v>
      </c>
      <c r="AG17" s="267" t="str">
        <f>Pool!C12</f>
        <v>CHE</v>
      </c>
      <c r="AH17" s="337">
        <v>1</v>
      </c>
      <c r="AI17" s="337">
        <v>2</v>
      </c>
      <c r="AJ17" s="337">
        <v>3</v>
      </c>
      <c r="AK17" s="337">
        <v>4</v>
      </c>
      <c r="AL17" s="337">
        <v>5</v>
      </c>
      <c r="AM17" s="336"/>
      <c r="AN17" s="336"/>
      <c r="AO17" s="336"/>
      <c r="AP17" s="336"/>
      <c r="AQ17" s="336"/>
      <c r="AR17" s="335"/>
      <c r="AS17" s="673"/>
      <c r="AT17" s="336">
        <v>2</v>
      </c>
      <c r="AU17" s="267" t="str">
        <f>AF17</f>
        <v>V.S. RISHI</v>
      </c>
      <c r="AV17" s="267" t="str">
        <f>AG17</f>
        <v>CHE</v>
      </c>
      <c r="AW17" s="337">
        <v>1</v>
      </c>
      <c r="AX17" s="337">
        <v>2</v>
      </c>
      <c r="AY17" s="337">
        <v>3</v>
      </c>
      <c r="AZ17" s="337">
        <v>4</v>
      </c>
      <c r="BA17" s="337">
        <v>5</v>
      </c>
      <c r="BB17" s="336"/>
      <c r="BC17" s="336"/>
      <c r="BD17" s="336"/>
      <c r="BE17" s="336"/>
      <c r="BF17" s="336"/>
      <c r="BG17" s="673"/>
      <c r="BH17" s="336">
        <v>2</v>
      </c>
      <c r="BI17" s="361" t="str">
        <f>Pool!B12</f>
        <v>V.S. RISHI</v>
      </c>
      <c r="BJ17" s="361" t="str">
        <f>Pool!C12</f>
        <v>CHE</v>
      </c>
      <c r="BK17" s="337">
        <v>1</v>
      </c>
      <c r="BL17" s="337">
        <v>2</v>
      </c>
      <c r="BM17" s="337">
        <v>3</v>
      </c>
      <c r="BN17" s="337">
        <v>4</v>
      </c>
      <c r="BO17" s="337">
        <v>5</v>
      </c>
      <c r="BP17" s="336"/>
      <c r="BQ17" s="336"/>
      <c r="BR17" s="336"/>
      <c r="BS17" s="336"/>
      <c r="BT17" s="336"/>
      <c r="BU17" s="335"/>
      <c r="BV17" s="673"/>
      <c r="BW17" s="336">
        <v>5</v>
      </c>
      <c r="BX17" s="271" t="str">
        <f>BI24</f>
        <v>M. JEEVANANDHAM</v>
      </c>
      <c r="BY17" s="271" t="str">
        <f>BJ24</f>
        <v>SLM</v>
      </c>
      <c r="BZ17" s="337">
        <v>1</v>
      </c>
      <c r="CA17" s="337">
        <v>2</v>
      </c>
      <c r="CB17" s="337">
        <v>3</v>
      </c>
      <c r="CC17" s="337">
        <v>4</v>
      </c>
      <c r="CD17" s="337">
        <v>5</v>
      </c>
      <c r="CE17" s="336"/>
      <c r="CF17" s="336"/>
      <c r="CG17" s="336"/>
      <c r="CH17" s="336"/>
      <c r="CI17" s="336"/>
      <c r="CJ17" s="673"/>
      <c r="CK17" s="336">
        <v>4</v>
      </c>
      <c r="CL17" s="361" t="str">
        <f>Pool!B14</f>
        <v>K. KAVIN</v>
      </c>
      <c r="CM17" s="361" t="str">
        <f>Pool!C14</f>
        <v>COIM</v>
      </c>
      <c r="CN17" s="337">
        <v>1</v>
      </c>
      <c r="CO17" s="337">
        <v>2</v>
      </c>
      <c r="CP17" s="337">
        <v>3</v>
      </c>
      <c r="CQ17" s="337">
        <v>4</v>
      </c>
      <c r="CR17" s="337">
        <v>5</v>
      </c>
      <c r="CS17" s="336"/>
      <c r="CT17" s="336"/>
      <c r="CU17" s="336"/>
      <c r="CV17" s="336"/>
      <c r="CW17" s="336"/>
      <c r="CX17" s="341"/>
      <c r="CY17" s="674"/>
      <c r="CZ17" s="341"/>
      <c r="DA17" s="322"/>
      <c r="DB17" s="342"/>
      <c r="DC17" s="342"/>
      <c r="DD17" s="342"/>
      <c r="DE17" s="342"/>
      <c r="DF17" s="342"/>
      <c r="DG17" s="343"/>
      <c r="DH17" s="341"/>
      <c r="DI17" s="341"/>
      <c r="DJ17" s="341"/>
      <c r="DK17" s="341"/>
      <c r="DL17" s="341"/>
    </row>
    <row r="18" spans="1:116" s="307" customFormat="1" ht="30" customHeight="1">
      <c r="A18" s="330"/>
      <c r="B18" s="330"/>
      <c r="C18" s="338"/>
      <c r="D18" s="339"/>
      <c r="E18" s="339"/>
      <c r="F18" s="339"/>
      <c r="G18" s="339"/>
      <c r="H18" s="339"/>
      <c r="I18" s="340"/>
      <c r="J18" s="330"/>
      <c r="K18" s="330"/>
      <c r="L18" s="330"/>
      <c r="M18" s="330"/>
      <c r="N18" s="330"/>
      <c r="O18" s="330"/>
      <c r="P18" s="330"/>
      <c r="Q18" s="330"/>
      <c r="R18" s="338"/>
      <c r="S18" s="339"/>
      <c r="T18" s="339"/>
      <c r="U18" s="339"/>
      <c r="V18" s="339"/>
      <c r="W18" s="339"/>
      <c r="X18" s="340"/>
      <c r="Y18" s="330"/>
      <c r="Z18" s="330"/>
      <c r="AA18" s="330"/>
      <c r="AB18" s="330"/>
      <c r="AC18" s="330"/>
      <c r="AD18" s="335"/>
      <c r="AE18" s="335"/>
      <c r="AF18" s="278"/>
      <c r="AG18" s="342"/>
      <c r="AH18" s="342"/>
      <c r="AI18" s="342"/>
      <c r="AJ18" s="342"/>
      <c r="AK18" s="342"/>
      <c r="AL18" s="343"/>
      <c r="AM18" s="335"/>
      <c r="AN18" s="335"/>
      <c r="AO18" s="335"/>
      <c r="AP18" s="335"/>
      <c r="AQ18" s="335"/>
      <c r="AR18" s="335"/>
      <c r="AS18" s="335"/>
      <c r="AT18" s="335"/>
      <c r="AU18" s="278"/>
      <c r="AV18" s="342"/>
      <c r="AW18" s="342"/>
      <c r="AX18" s="342"/>
      <c r="AY18" s="342"/>
      <c r="AZ18" s="342"/>
      <c r="BA18" s="343"/>
      <c r="BB18" s="335"/>
      <c r="BC18" s="335"/>
      <c r="BD18" s="335"/>
      <c r="BE18" s="335"/>
      <c r="BF18" s="335"/>
      <c r="BG18" s="335"/>
      <c r="BH18" s="335"/>
      <c r="BI18" s="318"/>
      <c r="BJ18" s="342"/>
      <c r="BK18" s="342"/>
      <c r="BL18" s="342"/>
      <c r="BM18" s="342"/>
      <c r="BN18" s="342"/>
      <c r="BO18" s="343"/>
      <c r="BP18" s="335"/>
      <c r="BQ18" s="335"/>
      <c r="BR18" s="335"/>
      <c r="BS18" s="335"/>
      <c r="BT18" s="335"/>
      <c r="BU18" s="335"/>
      <c r="BV18" s="335"/>
      <c r="BW18" s="335"/>
      <c r="BX18" s="274"/>
      <c r="BY18" s="342"/>
      <c r="BZ18" s="342"/>
      <c r="CA18" s="342"/>
      <c r="CB18" s="342"/>
      <c r="CC18" s="342"/>
      <c r="CD18" s="343"/>
      <c r="CE18" s="335"/>
      <c r="CF18" s="335"/>
      <c r="CG18" s="335"/>
      <c r="CH18" s="335"/>
      <c r="CI18" s="335"/>
      <c r="CJ18" s="341"/>
      <c r="CK18" s="341"/>
      <c r="CL18" s="318"/>
      <c r="CM18" s="342"/>
      <c r="CN18" s="342"/>
      <c r="CO18" s="342"/>
      <c r="CP18" s="342"/>
      <c r="CQ18" s="342"/>
      <c r="CR18" s="343"/>
      <c r="CS18" s="341"/>
      <c r="CT18" s="341"/>
      <c r="CU18" s="341"/>
      <c r="CV18" s="341"/>
      <c r="CW18" s="341"/>
      <c r="CX18" s="341"/>
      <c r="CY18" s="341"/>
      <c r="CZ18" s="341"/>
      <c r="DA18" s="274"/>
      <c r="DB18" s="342"/>
      <c r="DC18" s="342"/>
      <c r="DD18" s="342"/>
      <c r="DE18" s="342"/>
      <c r="DF18" s="342"/>
      <c r="DG18" s="343"/>
      <c r="DH18" s="341"/>
      <c r="DI18" s="341"/>
      <c r="DJ18" s="341"/>
      <c r="DK18" s="341"/>
      <c r="DL18" s="341"/>
    </row>
    <row r="19" spans="1:116" s="307" customFormat="1" ht="30" customHeight="1">
      <c r="A19" s="671">
        <v>2</v>
      </c>
      <c r="B19" s="336">
        <v>2</v>
      </c>
      <c r="C19" s="273" t="str">
        <f>Pool!B12</f>
        <v>V.S. RISHI</v>
      </c>
      <c r="D19" s="273" t="str">
        <f>Pool!C12</f>
        <v>CHE</v>
      </c>
      <c r="E19" s="337">
        <v>1</v>
      </c>
      <c r="F19" s="337">
        <v>2</v>
      </c>
      <c r="G19" s="337">
        <v>3</v>
      </c>
      <c r="H19" s="337">
        <v>4</v>
      </c>
      <c r="I19" s="337">
        <v>5</v>
      </c>
      <c r="J19" s="336"/>
      <c r="K19" s="336"/>
      <c r="L19" s="336"/>
      <c r="M19" s="336"/>
      <c r="N19" s="336"/>
      <c r="O19" s="335"/>
      <c r="P19" s="671">
        <v>13</v>
      </c>
      <c r="Q19" s="336">
        <v>4</v>
      </c>
      <c r="R19" s="273" t="str">
        <f>C17</f>
        <v>K. KAVIN</v>
      </c>
      <c r="S19" s="273" t="str">
        <f>D17</f>
        <v>COIM</v>
      </c>
      <c r="T19" s="337">
        <v>1</v>
      </c>
      <c r="U19" s="337">
        <v>2</v>
      </c>
      <c r="V19" s="337">
        <v>3</v>
      </c>
      <c r="W19" s="337">
        <v>4</v>
      </c>
      <c r="X19" s="337">
        <v>5</v>
      </c>
      <c r="Y19" s="336"/>
      <c r="Z19" s="336"/>
      <c r="AA19" s="336"/>
      <c r="AB19" s="336"/>
      <c r="AC19" s="336"/>
      <c r="AD19" s="330"/>
      <c r="AE19" s="330"/>
      <c r="AF19" s="338"/>
      <c r="AG19" s="339"/>
      <c r="AH19" s="339"/>
      <c r="AI19" s="339"/>
      <c r="AJ19" s="339"/>
      <c r="AK19" s="339"/>
      <c r="AL19" s="340"/>
      <c r="AM19" s="330"/>
      <c r="AN19" s="330"/>
      <c r="AO19" s="330"/>
      <c r="AP19" s="330"/>
      <c r="AQ19" s="330"/>
      <c r="AR19" s="330"/>
      <c r="AS19" s="330"/>
      <c r="AT19" s="330"/>
      <c r="AU19" s="338"/>
      <c r="AV19" s="339"/>
      <c r="AW19" s="339"/>
      <c r="AX19" s="339"/>
      <c r="AY19" s="339"/>
      <c r="AZ19" s="339"/>
      <c r="BA19" s="340"/>
      <c r="BB19" s="330"/>
      <c r="BC19" s="330"/>
      <c r="BD19" s="330"/>
      <c r="BE19" s="330"/>
      <c r="BF19" s="330"/>
      <c r="BG19" s="330"/>
      <c r="BH19" s="330"/>
      <c r="BI19" s="338"/>
      <c r="BJ19" s="339"/>
      <c r="BK19" s="339"/>
      <c r="BL19" s="339"/>
      <c r="BM19" s="339"/>
      <c r="BN19" s="339"/>
      <c r="BO19" s="340"/>
      <c r="BP19" s="330"/>
      <c r="BQ19" s="330"/>
      <c r="BR19" s="330"/>
      <c r="BS19" s="330"/>
      <c r="BT19" s="330"/>
      <c r="BU19" s="330"/>
      <c r="BV19" s="330"/>
      <c r="BW19" s="330"/>
      <c r="BX19" s="338"/>
      <c r="BY19" s="339"/>
      <c r="BZ19" s="339"/>
      <c r="CA19" s="339"/>
      <c r="CB19" s="339"/>
      <c r="CC19" s="339"/>
      <c r="CD19" s="340"/>
      <c r="CE19" s="330"/>
      <c r="CF19" s="330"/>
      <c r="CG19" s="330"/>
      <c r="CH19" s="330"/>
      <c r="CI19" s="330"/>
      <c r="CJ19" s="330"/>
      <c r="CK19" s="330"/>
      <c r="CL19" s="338"/>
      <c r="CM19" s="339"/>
      <c r="CN19" s="339"/>
      <c r="CO19" s="339"/>
      <c r="CP19" s="339"/>
      <c r="CQ19" s="339"/>
      <c r="CR19" s="340"/>
      <c r="CS19" s="330"/>
      <c r="CT19" s="330"/>
      <c r="CU19" s="330"/>
      <c r="CV19" s="330"/>
      <c r="CW19" s="330"/>
      <c r="CX19" s="330"/>
      <c r="CY19" s="341"/>
      <c r="CZ19" s="341"/>
      <c r="DA19" s="344"/>
      <c r="DB19" s="342"/>
      <c r="DC19" s="342"/>
      <c r="DD19" s="342"/>
      <c r="DE19" s="342"/>
      <c r="DF19" s="342"/>
      <c r="DG19" s="343"/>
      <c r="DH19" s="341"/>
      <c r="DI19" s="341"/>
      <c r="DJ19" s="341"/>
      <c r="DK19" s="341"/>
      <c r="DL19" s="341"/>
    </row>
    <row r="20" spans="1:116" s="330" customFormat="1" ht="30" customHeight="1">
      <c r="A20" s="671"/>
      <c r="B20" s="336">
        <v>5</v>
      </c>
      <c r="C20" s="346" t="str">
        <f>Pool!B15</f>
        <v>M. JEEVANANDHAM</v>
      </c>
      <c r="D20" s="346" t="str">
        <f>Pool!C15</f>
        <v>SLM</v>
      </c>
      <c r="E20" s="337">
        <v>1</v>
      </c>
      <c r="F20" s="337">
        <v>2</v>
      </c>
      <c r="G20" s="337">
        <v>3</v>
      </c>
      <c r="H20" s="337">
        <v>4</v>
      </c>
      <c r="I20" s="337">
        <v>5</v>
      </c>
      <c r="J20" s="336"/>
      <c r="K20" s="336"/>
      <c r="L20" s="336"/>
      <c r="M20" s="336"/>
      <c r="N20" s="336"/>
      <c r="O20" s="335"/>
      <c r="P20" s="671"/>
      <c r="Q20" s="336">
        <v>6</v>
      </c>
      <c r="R20" s="346" t="str">
        <f>C23</f>
        <v>B.M.GOWTHAM</v>
      </c>
      <c r="S20" s="346" t="str">
        <f>D23</f>
        <v>NKL</v>
      </c>
      <c r="T20" s="337">
        <v>1</v>
      </c>
      <c r="U20" s="337">
        <v>2</v>
      </c>
      <c r="V20" s="337">
        <v>3</v>
      </c>
      <c r="W20" s="337">
        <v>4</v>
      </c>
      <c r="X20" s="337">
        <v>5</v>
      </c>
      <c r="Y20" s="336"/>
      <c r="Z20" s="336"/>
      <c r="AA20" s="336"/>
      <c r="AB20" s="336"/>
      <c r="AC20" s="336"/>
      <c r="AD20" s="672">
        <v>2</v>
      </c>
      <c r="AE20" s="336">
        <v>4</v>
      </c>
      <c r="AF20" s="273" t="str">
        <f>Pool!B14</f>
        <v>K. KAVIN</v>
      </c>
      <c r="AG20" s="273" t="str">
        <f>Pool!C14</f>
        <v>COIM</v>
      </c>
      <c r="AH20" s="337">
        <v>1</v>
      </c>
      <c r="AI20" s="337">
        <v>2</v>
      </c>
      <c r="AJ20" s="337">
        <v>3</v>
      </c>
      <c r="AK20" s="337">
        <v>4</v>
      </c>
      <c r="AL20" s="337">
        <v>5</v>
      </c>
      <c r="AM20" s="336"/>
      <c r="AN20" s="336"/>
      <c r="AO20" s="336"/>
      <c r="AP20" s="336"/>
      <c r="AQ20" s="336"/>
      <c r="AR20" s="335"/>
      <c r="AS20" s="672">
        <v>10</v>
      </c>
      <c r="AT20" s="336">
        <v>5</v>
      </c>
      <c r="AU20" s="273" t="str">
        <f>AF25</f>
        <v>M. JEEVANANDHAM</v>
      </c>
      <c r="AV20" s="273" t="str">
        <f>AG25</f>
        <v>SLM</v>
      </c>
      <c r="AW20" s="337">
        <v>1</v>
      </c>
      <c r="AX20" s="337">
        <v>2</v>
      </c>
      <c r="AY20" s="337">
        <v>3</v>
      </c>
      <c r="AZ20" s="337">
        <v>4</v>
      </c>
      <c r="BA20" s="337">
        <v>5</v>
      </c>
      <c r="BB20" s="336"/>
      <c r="BC20" s="336"/>
      <c r="BD20" s="336"/>
      <c r="BE20" s="336"/>
      <c r="BF20" s="336"/>
      <c r="BG20" s="672">
        <v>2</v>
      </c>
      <c r="BH20" s="336">
        <v>4</v>
      </c>
      <c r="BI20" s="362" t="str">
        <f>Pool!B14</f>
        <v>K. KAVIN</v>
      </c>
      <c r="BJ20" s="362" t="str">
        <f>Pool!C14</f>
        <v>COIM</v>
      </c>
      <c r="BK20" s="337">
        <v>1</v>
      </c>
      <c r="BL20" s="337">
        <v>2</v>
      </c>
      <c r="BM20" s="337">
        <v>3</v>
      </c>
      <c r="BN20" s="337">
        <v>4</v>
      </c>
      <c r="BO20" s="337">
        <v>5</v>
      </c>
      <c r="BP20" s="336"/>
      <c r="BQ20" s="336"/>
      <c r="BR20" s="336"/>
      <c r="BS20" s="336"/>
      <c r="BT20" s="336"/>
      <c r="BU20" s="335"/>
      <c r="BV20" s="672">
        <v>10</v>
      </c>
      <c r="BW20" s="336">
        <v>4</v>
      </c>
      <c r="BX20" s="362" t="str">
        <f>BI20</f>
        <v>K. KAVIN</v>
      </c>
      <c r="BY20" s="362" t="str">
        <f>BJ20</f>
        <v>COIM</v>
      </c>
      <c r="BZ20" s="337">
        <v>1</v>
      </c>
      <c r="CA20" s="337">
        <v>2</v>
      </c>
      <c r="CB20" s="337">
        <v>3</v>
      </c>
      <c r="CC20" s="337">
        <v>4</v>
      </c>
      <c r="CD20" s="337">
        <v>5</v>
      </c>
      <c r="CE20" s="336"/>
      <c r="CF20" s="336"/>
      <c r="CG20" s="336"/>
      <c r="CH20" s="336"/>
      <c r="CI20" s="336"/>
      <c r="CJ20" s="672">
        <v>2</v>
      </c>
      <c r="CK20" s="336">
        <v>2</v>
      </c>
      <c r="CL20" s="362" t="str">
        <f>Pool!B12</f>
        <v>V.S. RISHI</v>
      </c>
      <c r="CM20" s="360" t="str">
        <f>Pool!C12</f>
        <v>CHE</v>
      </c>
      <c r="CN20" s="337">
        <v>1</v>
      </c>
      <c r="CO20" s="337">
        <v>2</v>
      </c>
      <c r="CP20" s="337">
        <v>3</v>
      </c>
      <c r="CQ20" s="337">
        <v>4</v>
      </c>
      <c r="CR20" s="337">
        <v>5</v>
      </c>
      <c r="CS20" s="336"/>
      <c r="CT20" s="336"/>
      <c r="CU20" s="336"/>
      <c r="CV20" s="336"/>
      <c r="CW20" s="336"/>
      <c r="CX20" s="341"/>
      <c r="CY20" s="674"/>
      <c r="CZ20" s="341"/>
      <c r="DA20" s="365"/>
      <c r="DB20" s="342"/>
      <c r="DC20" s="342"/>
      <c r="DD20" s="342"/>
      <c r="DE20" s="342"/>
      <c r="DF20" s="342"/>
      <c r="DG20" s="343"/>
      <c r="DH20" s="341"/>
      <c r="DI20" s="341"/>
      <c r="DJ20" s="341"/>
      <c r="DK20" s="341"/>
      <c r="DL20" s="341"/>
    </row>
    <row r="21" spans="1:116" s="330" customFormat="1" ht="30" customHeight="1">
      <c r="C21" s="338"/>
      <c r="D21" s="339"/>
      <c r="E21" s="339"/>
      <c r="F21" s="339"/>
      <c r="G21" s="339"/>
      <c r="H21" s="339"/>
      <c r="I21" s="340"/>
      <c r="R21" s="338"/>
      <c r="S21" s="339"/>
      <c r="T21" s="339"/>
      <c r="U21" s="339"/>
      <c r="V21" s="339"/>
      <c r="W21" s="339"/>
      <c r="X21" s="340"/>
      <c r="AD21" s="673"/>
      <c r="AE21" s="336">
        <v>3</v>
      </c>
      <c r="AF21" s="346" t="str">
        <f>Pool!B13</f>
        <v>P. SIVA SUBRAMANIYAN</v>
      </c>
      <c r="AG21" s="346" t="str">
        <f>Pool!C13</f>
        <v>KARUR</v>
      </c>
      <c r="AH21" s="337">
        <v>1</v>
      </c>
      <c r="AI21" s="337">
        <v>2</v>
      </c>
      <c r="AJ21" s="337">
        <v>3</v>
      </c>
      <c r="AK21" s="337">
        <v>4</v>
      </c>
      <c r="AL21" s="337">
        <v>5</v>
      </c>
      <c r="AM21" s="336"/>
      <c r="AN21" s="336"/>
      <c r="AO21" s="336"/>
      <c r="AP21" s="336"/>
      <c r="AQ21" s="336"/>
      <c r="AR21" s="335"/>
      <c r="AS21" s="673"/>
      <c r="AT21" s="336">
        <v>1</v>
      </c>
      <c r="AU21" s="346" t="str">
        <f>AF16</f>
        <v>K. G. VENKATESHWAR</v>
      </c>
      <c r="AV21" s="346" t="str">
        <f>AG16</f>
        <v>MAD</v>
      </c>
      <c r="AW21" s="337">
        <v>1</v>
      </c>
      <c r="AX21" s="337">
        <v>2</v>
      </c>
      <c r="AY21" s="337">
        <v>3</v>
      </c>
      <c r="AZ21" s="337">
        <v>4</v>
      </c>
      <c r="BA21" s="337">
        <v>5</v>
      </c>
      <c r="BB21" s="336"/>
      <c r="BC21" s="336"/>
      <c r="BD21" s="336"/>
      <c r="BE21" s="336"/>
      <c r="BF21" s="336"/>
      <c r="BG21" s="673"/>
      <c r="BH21" s="336">
        <v>3</v>
      </c>
      <c r="BI21" s="362" t="str">
        <f>Pool!B13</f>
        <v>P. SIVA SUBRAMANIYAN</v>
      </c>
      <c r="BJ21" s="362" t="str">
        <f>Pool!C13</f>
        <v>KARUR</v>
      </c>
      <c r="BK21" s="337">
        <v>1</v>
      </c>
      <c r="BL21" s="337">
        <v>2</v>
      </c>
      <c r="BM21" s="337">
        <v>3</v>
      </c>
      <c r="BN21" s="337">
        <v>4</v>
      </c>
      <c r="BO21" s="337">
        <v>5</v>
      </c>
      <c r="BP21" s="336"/>
      <c r="BQ21" s="336"/>
      <c r="BR21" s="336"/>
      <c r="BS21" s="336"/>
      <c r="BT21" s="336"/>
      <c r="BU21" s="335"/>
      <c r="BV21" s="673"/>
      <c r="BW21" s="336">
        <v>2</v>
      </c>
      <c r="BX21" s="362" t="str">
        <f>BI17</f>
        <v>V.S. RISHI</v>
      </c>
      <c r="BY21" s="362" t="str">
        <f>BJ17</f>
        <v>CHE</v>
      </c>
      <c r="BZ21" s="337">
        <v>1</v>
      </c>
      <c r="CA21" s="337">
        <v>2</v>
      </c>
      <c r="CB21" s="337">
        <v>3</v>
      </c>
      <c r="CC21" s="337">
        <v>4</v>
      </c>
      <c r="CD21" s="337">
        <v>5</v>
      </c>
      <c r="CE21" s="336"/>
      <c r="CF21" s="336"/>
      <c r="CG21" s="336"/>
      <c r="CH21" s="336"/>
      <c r="CI21" s="336"/>
      <c r="CJ21" s="673"/>
      <c r="CK21" s="336">
        <v>3</v>
      </c>
      <c r="CL21" s="362" t="str">
        <f>Pool!B13</f>
        <v>P. SIVA SUBRAMANIYAN</v>
      </c>
      <c r="CM21" s="362" t="str">
        <f>Pool!C13</f>
        <v>KARUR</v>
      </c>
      <c r="CN21" s="337">
        <v>1</v>
      </c>
      <c r="CO21" s="337">
        <v>2</v>
      </c>
      <c r="CP21" s="337">
        <v>3</v>
      </c>
      <c r="CQ21" s="337">
        <v>4</v>
      </c>
      <c r="CR21" s="337">
        <v>5</v>
      </c>
      <c r="CS21" s="336"/>
      <c r="CT21" s="336"/>
      <c r="CU21" s="336"/>
      <c r="CV21" s="336"/>
      <c r="CW21" s="336"/>
      <c r="CX21" s="341"/>
      <c r="CY21" s="674"/>
      <c r="CZ21" s="341"/>
      <c r="DA21" s="365"/>
      <c r="DB21" s="342"/>
      <c r="DC21" s="342"/>
      <c r="DD21" s="342"/>
      <c r="DE21" s="342"/>
      <c r="DF21" s="342"/>
      <c r="DG21" s="343"/>
      <c r="DH21" s="341"/>
      <c r="DI21" s="341"/>
      <c r="DJ21" s="341"/>
      <c r="DK21" s="341"/>
      <c r="DL21" s="341"/>
    </row>
    <row r="22" spans="1:116" s="330" customFormat="1" ht="30" customHeight="1">
      <c r="A22" s="671">
        <v>3</v>
      </c>
      <c r="B22" s="336">
        <v>3</v>
      </c>
      <c r="C22" s="273" t="str">
        <f>Pool!B13</f>
        <v>P. SIVA SUBRAMANIYAN</v>
      </c>
      <c r="D22" s="273" t="str">
        <f>Pool!C13</f>
        <v>KARUR</v>
      </c>
      <c r="E22" s="337">
        <v>1</v>
      </c>
      <c r="F22" s="337">
        <v>2</v>
      </c>
      <c r="G22" s="337">
        <v>3</v>
      </c>
      <c r="H22" s="337">
        <v>4</v>
      </c>
      <c r="I22" s="337">
        <v>5</v>
      </c>
      <c r="J22" s="336"/>
      <c r="K22" s="336"/>
      <c r="L22" s="336"/>
      <c r="M22" s="336"/>
      <c r="N22" s="336"/>
      <c r="O22" s="335"/>
      <c r="P22" s="671">
        <v>14</v>
      </c>
      <c r="Q22" s="336">
        <v>7</v>
      </c>
      <c r="R22" s="273" t="str">
        <f>C25</f>
        <v>SANAULLA C</v>
      </c>
      <c r="S22" s="273" t="str">
        <f>D25</f>
        <v>KRI</v>
      </c>
      <c r="T22" s="337">
        <v>1</v>
      </c>
      <c r="U22" s="337">
        <v>2</v>
      </c>
      <c r="V22" s="337">
        <v>3</v>
      </c>
      <c r="W22" s="337">
        <v>4</v>
      </c>
      <c r="X22" s="337">
        <v>5</v>
      </c>
      <c r="Y22" s="336"/>
      <c r="Z22" s="336"/>
      <c r="AA22" s="336"/>
      <c r="AB22" s="336"/>
      <c r="AC22" s="336"/>
      <c r="AD22" s="335"/>
      <c r="AE22" s="335"/>
      <c r="AF22" s="278"/>
      <c r="AG22" s="342"/>
      <c r="AH22" s="342"/>
      <c r="AI22" s="342"/>
      <c r="AJ22" s="342"/>
      <c r="AK22" s="342"/>
      <c r="AL22" s="343"/>
      <c r="AM22" s="335"/>
      <c r="AN22" s="335"/>
      <c r="AO22" s="335"/>
      <c r="AP22" s="335"/>
      <c r="AQ22" s="335"/>
      <c r="AR22" s="335"/>
      <c r="AS22" s="335"/>
      <c r="AT22" s="335"/>
      <c r="AU22" s="278"/>
      <c r="AV22" s="342"/>
      <c r="AW22" s="342"/>
      <c r="AX22" s="342"/>
      <c r="AY22" s="342"/>
      <c r="AZ22" s="342"/>
      <c r="BA22" s="343"/>
      <c r="BB22" s="335"/>
      <c r="BC22" s="335"/>
      <c r="BD22" s="335"/>
      <c r="BE22" s="335"/>
      <c r="BF22" s="335"/>
      <c r="BG22" s="335"/>
      <c r="BH22" s="335"/>
      <c r="BI22" s="319"/>
      <c r="BJ22" s="342"/>
      <c r="BK22" s="342"/>
      <c r="BL22" s="342"/>
      <c r="BM22" s="342"/>
      <c r="BN22" s="342"/>
      <c r="BO22" s="343"/>
      <c r="BP22" s="335"/>
      <c r="BQ22" s="335"/>
      <c r="BR22" s="335"/>
      <c r="BS22" s="335"/>
      <c r="BT22" s="335"/>
      <c r="BU22" s="335"/>
      <c r="BV22" s="335"/>
      <c r="BW22" s="335"/>
      <c r="BX22" s="318"/>
      <c r="BY22" s="342"/>
      <c r="BZ22" s="342"/>
      <c r="CA22" s="342"/>
      <c r="CB22" s="342"/>
      <c r="CC22" s="342"/>
      <c r="CD22" s="343"/>
      <c r="CE22" s="335"/>
      <c r="CF22" s="335"/>
      <c r="CG22" s="335"/>
      <c r="CH22" s="335"/>
      <c r="CI22" s="335"/>
      <c r="CJ22" s="341"/>
      <c r="CK22" s="341"/>
      <c r="CL22" s="319"/>
      <c r="CM22" s="342"/>
      <c r="CN22" s="342"/>
      <c r="CO22" s="342"/>
      <c r="CP22" s="342"/>
      <c r="CQ22" s="342"/>
      <c r="CR22" s="343"/>
      <c r="CS22" s="341"/>
      <c r="CT22" s="341"/>
      <c r="CU22" s="341"/>
      <c r="CV22" s="341"/>
      <c r="CW22" s="341"/>
      <c r="CX22" s="341"/>
      <c r="CY22" s="341"/>
      <c r="CZ22" s="341"/>
      <c r="DA22" s="318"/>
      <c r="DB22" s="342"/>
      <c r="DC22" s="342"/>
      <c r="DD22" s="342"/>
      <c r="DE22" s="342"/>
      <c r="DF22" s="342"/>
      <c r="DG22" s="343"/>
      <c r="DH22" s="341"/>
      <c r="DI22" s="341"/>
      <c r="DJ22" s="341"/>
      <c r="DK22" s="341"/>
      <c r="DL22" s="341"/>
    </row>
    <row r="23" spans="1:116" s="330" customFormat="1" ht="30" customHeight="1">
      <c r="A23" s="671"/>
      <c r="B23" s="336">
        <v>6</v>
      </c>
      <c r="C23" s="346" t="str">
        <f>Pool!B16</f>
        <v>B.M.GOWTHAM</v>
      </c>
      <c r="D23" s="346" t="str">
        <f>Pool!C16</f>
        <v>NKL</v>
      </c>
      <c r="E23" s="337">
        <v>1</v>
      </c>
      <c r="F23" s="337">
        <v>2</v>
      </c>
      <c r="G23" s="337">
        <v>3</v>
      </c>
      <c r="H23" s="337">
        <v>4</v>
      </c>
      <c r="I23" s="337">
        <v>5</v>
      </c>
      <c r="J23" s="336"/>
      <c r="K23" s="336"/>
      <c r="L23" s="336"/>
      <c r="M23" s="336"/>
      <c r="N23" s="336"/>
      <c r="O23" s="335"/>
      <c r="P23" s="671"/>
      <c r="Q23" s="336">
        <v>2</v>
      </c>
      <c r="R23" s="346" t="str">
        <f>C19</f>
        <v>V.S. RISHI</v>
      </c>
      <c r="S23" s="346" t="str">
        <f>D19</f>
        <v>CHE</v>
      </c>
      <c r="T23" s="337">
        <v>1</v>
      </c>
      <c r="U23" s="337">
        <v>2</v>
      </c>
      <c r="V23" s="337">
        <v>3</v>
      </c>
      <c r="W23" s="337">
        <v>4</v>
      </c>
      <c r="X23" s="337">
        <v>5</v>
      </c>
      <c r="Y23" s="336"/>
      <c r="Z23" s="336"/>
      <c r="AA23" s="336"/>
      <c r="AB23" s="336"/>
      <c r="AC23" s="336"/>
      <c r="AF23" s="338"/>
      <c r="AG23" s="339"/>
      <c r="AH23" s="339"/>
      <c r="AI23" s="339"/>
      <c r="AJ23" s="339"/>
      <c r="AK23" s="339"/>
      <c r="AL23" s="340"/>
      <c r="AU23" s="338"/>
      <c r="AV23" s="339"/>
      <c r="AW23" s="339"/>
      <c r="AX23" s="339"/>
      <c r="AY23" s="339"/>
      <c r="AZ23" s="339"/>
      <c r="BA23" s="340"/>
      <c r="BI23" s="338"/>
      <c r="BJ23" s="339"/>
      <c r="BK23" s="339"/>
      <c r="BL23" s="339"/>
      <c r="BM23" s="339"/>
      <c r="BN23" s="339"/>
      <c r="BO23" s="340"/>
      <c r="BX23" s="338"/>
      <c r="BY23" s="339"/>
      <c r="BZ23" s="339"/>
      <c r="CA23" s="339"/>
      <c r="CB23" s="339"/>
      <c r="CC23" s="339"/>
      <c r="CD23" s="340"/>
      <c r="CL23" s="338"/>
      <c r="CM23" s="339"/>
      <c r="CN23" s="339"/>
      <c r="CO23" s="339"/>
      <c r="CP23" s="339"/>
      <c r="CQ23" s="339"/>
      <c r="CR23" s="340"/>
      <c r="CY23" s="341"/>
      <c r="CZ23" s="341"/>
      <c r="DA23" s="344"/>
      <c r="DB23" s="342"/>
      <c r="DC23" s="342"/>
      <c r="DD23" s="342"/>
      <c r="DE23" s="342"/>
      <c r="DF23" s="342"/>
      <c r="DG23" s="343"/>
      <c r="DH23" s="341"/>
      <c r="DI23" s="341"/>
      <c r="DJ23" s="341"/>
      <c r="DK23" s="341"/>
      <c r="DL23" s="341"/>
    </row>
    <row r="24" spans="1:116" s="330" customFormat="1" ht="30" customHeight="1">
      <c r="C24" s="338"/>
      <c r="D24" s="339"/>
      <c r="E24" s="339"/>
      <c r="F24" s="339"/>
      <c r="G24" s="339"/>
      <c r="H24" s="339"/>
      <c r="I24" s="340"/>
      <c r="R24" s="338"/>
      <c r="S24" s="339"/>
      <c r="T24" s="339"/>
      <c r="U24" s="339"/>
      <c r="V24" s="339"/>
      <c r="W24" s="339"/>
      <c r="X24" s="340"/>
      <c r="AD24" s="672">
        <v>3</v>
      </c>
      <c r="AE24" s="336">
        <v>6</v>
      </c>
      <c r="AF24" s="273" t="str">
        <f>Pool!B16</f>
        <v>B.M.GOWTHAM</v>
      </c>
      <c r="AG24" s="273" t="str">
        <f>Pool!C16</f>
        <v>NKL</v>
      </c>
      <c r="AH24" s="337">
        <v>1</v>
      </c>
      <c r="AI24" s="337">
        <v>2</v>
      </c>
      <c r="AJ24" s="337">
        <v>3</v>
      </c>
      <c r="AK24" s="337">
        <v>4</v>
      </c>
      <c r="AL24" s="337">
        <v>5</v>
      </c>
      <c r="AM24" s="336"/>
      <c r="AN24" s="336"/>
      <c r="AO24" s="336"/>
      <c r="AP24" s="336"/>
      <c r="AQ24" s="336"/>
      <c r="AR24" s="335"/>
      <c r="AS24" s="672">
        <v>11</v>
      </c>
      <c r="AT24" s="336">
        <v>6</v>
      </c>
      <c r="AU24" s="273" t="str">
        <f>AF24</f>
        <v>B.M.GOWTHAM</v>
      </c>
      <c r="AV24" s="273" t="str">
        <f>AG24</f>
        <v>NKL</v>
      </c>
      <c r="AW24" s="337">
        <v>1</v>
      </c>
      <c r="AX24" s="337">
        <v>2</v>
      </c>
      <c r="AY24" s="337">
        <v>3</v>
      </c>
      <c r="AZ24" s="337">
        <v>4</v>
      </c>
      <c r="BA24" s="337">
        <v>5</v>
      </c>
      <c r="BB24" s="336"/>
      <c r="BC24" s="336"/>
      <c r="BD24" s="336"/>
      <c r="BE24" s="336"/>
      <c r="BF24" s="336"/>
      <c r="BG24" s="672">
        <v>3</v>
      </c>
      <c r="BH24" s="336">
        <v>5</v>
      </c>
      <c r="BI24" s="272" t="str">
        <f>Pool!B15</f>
        <v>M. JEEVANANDHAM</v>
      </c>
      <c r="BJ24" s="272" t="str">
        <f>Pool!C15</f>
        <v>SLM</v>
      </c>
      <c r="BK24" s="337">
        <v>1</v>
      </c>
      <c r="BL24" s="337">
        <v>2</v>
      </c>
      <c r="BM24" s="337">
        <v>3</v>
      </c>
      <c r="BN24" s="337">
        <v>4</v>
      </c>
      <c r="BO24" s="337">
        <v>5</v>
      </c>
      <c r="BP24" s="336"/>
      <c r="BQ24" s="336"/>
      <c r="BR24" s="336"/>
      <c r="BS24" s="336"/>
      <c r="BT24" s="336"/>
      <c r="BU24" s="335"/>
      <c r="BV24" s="674"/>
      <c r="BW24" s="343"/>
      <c r="BX24" s="364"/>
      <c r="BY24" s="364"/>
      <c r="BZ24" s="342"/>
      <c r="CA24" s="342"/>
      <c r="CB24" s="342"/>
      <c r="CC24" s="342"/>
      <c r="CD24" s="342"/>
      <c r="CE24" s="341"/>
      <c r="CF24" s="341"/>
      <c r="CG24" s="341"/>
      <c r="CH24" s="341"/>
      <c r="CI24" s="341"/>
      <c r="CJ24" s="676">
        <v>3</v>
      </c>
      <c r="CK24" s="336">
        <v>1</v>
      </c>
      <c r="CL24" s="272" t="str">
        <f>CL16</f>
        <v>K. G. VENKATESHWAR</v>
      </c>
      <c r="CM24" s="272" t="str">
        <f>CM16</f>
        <v>MAD</v>
      </c>
      <c r="CN24" s="337">
        <v>1</v>
      </c>
      <c r="CO24" s="337">
        <v>2</v>
      </c>
      <c r="CP24" s="337">
        <v>3</v>
      </c>
      <c r="CQ24" s="337">
        <v>4</v>
      </c>
      <c r="CR24" s="337">
        <v>5</v>
      </c>
      <c r="CS24" s="336"/>
      <c r="CT24" s="336"/>
      <c r="CU24" s="336"/>
      <c r="CV24" s="336"/>
      <c r="CW24" s="336"/>
      <c r="CX24" s="341"/>
      <c r="CY24" s="674"/>
      <c r="CZ24" s="341"/>
      <c r="DA24" s="319"/>
      <c r="DB24" s="342"/>
      <c r="DC24" s="342"/>
      <c r="DD24" s="342"/>
      <c r="DE24" s="342"/>
      <c r="DF24" s="342"/>
      <c r="DG24" s="343"/>
      <c r="DH24" s="341"/>
      <c r="DI24" s="341"/>
      <c r="DJ24" s="341"/>
      <c r="DK24" s="341"/>
      <c r="DL24" s="341"/>
    </row>
    <row r="25" spans="1:116" s="330" customFormat="1" ht="30" customHeight="1">
      <c r="A25" s="671">
        <v>4</v>
      </c>
      <c r="B25" s="336">
        <v>7</v>
      </c>
      <c r="C25" s="273" t="str">
        <f>Pool!B17</f>
        <v>SANAULLA C</v>
      </c>
      <c r="D25" s="273" t="str">
        <f>Pool!C17</f>
        <v>KRI</v>
      </c>
      <c r="E25" s="337">
        <v>1</v>
      </c>
      <c r="F25" s="337">
        <v>2</v>
      </c>
      <c r="G25" s="337">
        <v>3</v>
      </c>
      <c r="H25" s="337">
        <v>4</v>
      </c>
      <c r="I25" s="337">
        <v>5</v>
      </c>
      <c r="J25" s="336"/>
      <c r="K25" s="336"/>
      <c r="L25" s="336"/>
      <c r="M25" s="336"/>
      <c r="N25" s="336"/>
      <c r="O25" s="335"/>
      <c r="P25" s="671">
        <v>15</v>
      </c>
      <c r="Q25" s="336">
        <v>3</v>
      </c>
      <c r="R25" s="273" t="str">
        <f>C22</f>
        <v>P. SIVA SUBRAMANIYAN</v>
      </c>
      <c r="S25" s="273" t="str">
        <f>D22</f>
        <v>KARUR</v>
      </c>
      <c r="T25" s="337">
        <v>1</v>
      </c>
      <c r="U25" s="337">
        <v>2</v>
      </c>
      <c r="V25" s="337">
        <v>3</v>
      </c>
      <c r="W25" s="337">
        <v>4</v>
      </c>
      <c r="X25" s="337">
        <v>5</v>
      </c>
      <c r="Y25" s="336"/>
      <c r="Z25" s="336"/>
      <c r="AA25" s="336"/>
      <c r="AB25" s="336"/>
      <c r="AC25" s="336"/>
      <c r="AD25" s="673"/>
      <c r="AE25" s="336">
        <v>5</v>
      </c>
      <c r="AF25" s="273" t="str">
        <f>Pool!B15</f>
        <v>M. JEEVANANDHAM</v>
      </c>
      <c r="AG25" s="273" t="str">
        <f>Pool!C15</f>
        <v>SLM</v>
      </c>
      <c r="AH25" s="337">
        <v>1</v>
      </c>
      <c r="AI25" s="337">
        <v>2</v>
      </c>
      <c r="AJ25" s="337">
        <v>3</v>
      </c>
      <c r="AK25" s="337">
        <v>4</v>
      </c>
      <c r="AL25" s="337">
        <v>5</v>
      </c>
      <c r="AM25" s="336"/>
      <c r="AN25" s="336"/>
      <c r="AO25" s="336"/>
      <c r="AP25" s="336"/>
      <c r="AQ25" s="336"/>
      <c r="AR25" s="335"/>
      <c r="AS25" s="673"/>
      <c r="AT25" s="336">
        <v>4</v>
      </c>
      <c r="AU25" s="346" t="str">
        <f>AF20</f>
        <v>K. KAVIN</v>
      </c>
      <c r="AV25" s="346" t="str">
        <f>AG20</f>
        <v>COIM</v>
      </c>
      <c r="AW25" s="337">
        <v>1</v>
      </c>
      <c r="AX25" s="337">
        <v>2</v>
      </c>
      <c r="AY25" s="337">
        <v>3</v>
      </c>
      <c r="AZ25" s="337">
        <v>4</v>
      </c>
      <c r="BA25" s="337">
        <v>5</v>
      </c>
      <c r="BB25" s="336"/>
      <c r="BC25" s="336"/>
      <c r="BD25" s="336"/>
      <c r="BE25" s="336"/>
      <c r="BF25" s="336"/>
      <c r="BG25" s="673"/>
      <c r="BH25" s="336">
        <v>1</v>
      </c>
      <c r="BI25" s="272" t="str">
        <f>BI16</f>
        <v>K. G. VENKATESHWAR</v>
      </c>
      <c r="BJ25" s="272" t="str">
        <f>BJ16</f>
        <v>MAD</v>
      </c>
      <c r="BK25" s="337">
        <v>1</v>
      </c>
      <c r="BL25" s="337">
        <v>2</v>
      </c>
      <c r="BM25" s="337">
        <v>3</v>
      </c>
      <c r="BN25" s="337">
        <v>4</v>
      </c>
      <c r="BO25" s="337">
        <v>5</v>
      </c>
      <c r="BP25" s="336"/>
      <c r="BQ25" s="336"/>
      <c r="BR25" s="336"/>
      <c r="BS25" s="336"/>
      <c r="BT25" s="336"/>
      <c r="BU25" s="335"/>
      <c r="BV25" s="674"/>
      <c r="BW25" s="343"/>
      <c r="BX25" s="364"/>
      <c r="BY25" s="364"/>
      <c r="BZ25" s="342"/>
      <c r="CA25" s="342"/>
      <c r="CB25" s="342"/>
      <c r="CC25" s="342"/>
      <c r="CD25" s="342"/>
      <c r="CE25" s="341"/>
      <c r="CF25" s="341"/>
      <c r="CG25" s="341"/>
      <c r="CH25" s="341"/>
      <c r="CI25" s="341"/>
      <c r="CJ25" s="677"/>
      <c r="CK25" s="336">
        <v>3</v>
      </c>
      <c r="CL25" s="272" t="str">
        <f>CL21</f>
        <v>P. SIVA SUBRAMANIYAN</v>
      </c>
      <c r="CM25" s="272" t="str">
        <f>CM21</f>
        <v>KARUR</v>
      </c>
      <c r="CN25" s="337">
        <v>1</v>
      </c>
      <c r="CO25" s="337">
        <v>2</v>
      </c>
      <c r="CP25" s="337">
        <v>3</v>
      </c>
      <c r="CQ25" s="337">
        <v>4</v>
      </c>
      <c r="CR25" s="337">
        <v>5</v>
      </c>
      <c r="CS25" s="336"/>
      <c r="CT25" s="336"/>
      <c r="CU25" s="336"/>
      <c r="CV25" s="336"/>
      <c r="CW25" s="336"/>
      <c r="CX25" s="341"/>
      <c r="CY25" s="674"/>
      <c r="CZ25" s="341"/>
      <c r="DA25" s="319"/>
      <c r="DB25" s="342"/>
      <c r="DC25" s="342"/>
      <c r="DD25" s="342"/>
      <c r="DE25" s="342"/>
      <c r="DF25" s="342"/>
      <c r="DG25" s="343"/>
      <c r="DH25" s="341"/>
      <c r="DI25" s="341"/>
      <c r="DJ25" s="341"/>
      <c r="DK25" s="341"/>
      <c r="DL25" s="341"/>
    </row>
    <row r="26" spans="1:116" s="330" customFormat="1" ht="30" customHeight="1">
      <c r="A26" s="671"/>
      <c r="B26" s="336">
        <v>1</v>
      </c>
      <c r="C26" s="273" t="str">
        <f>C16</f>
        <v>K. G. VENKATESHWAR</v>
      </c>
      <c r="D26" s="273" t="str">
        <f>D16</f>
        <v>MAD</v>
      </c>
      <c r="E26" s="337">
        <v>1</v>
      </c>
      <c r="F26" s="337">
        <v>2</v>
      </c>
      <c r="G26" s="337">
        <v>3</v>
      </c>
      <c r="H26" s="337">
        <v>4</v>
      </c>
      <c r="I26" s="337">
        <v>5</v>
      </c>
      <c r="J26" s="336"/>
      <c r="K26" s="336"/>
      <c r="L26" s="336"/>
      <c r="M26" s="336"/>
      <c r="N26" s="336"/>
      <c r="O26" s="335"/>
      <c r="P26" s="671"/>
      <c r="Q26" s="336">
        <v>5</v>
      </c>
      <c r="R26" s="346" t="str">
        <f>C20</f>
        <v>M. JEEVANANDHAM</v>
      </c>
      <c r="S26" s="346" t="str">
        <f>D20</f>
        <v>SLM</v>
      </c>
      <c r="T26" s="337">
        <v>1</v>
      </c>
      <c r="U26" s="337">
        <v>2</v>
      </c>
      <c r="V26" s="337">
        <v>3</v>
      </c>
      <c r="W26" s="337">
        <v>4</v>
      </c>
      <c r="X26" s="337">
        <v>5</v>
      </c>
      <c r="Y26" s="336"/>
      <c r="Z26" s="336"/>
      <c r="AA26" s="336"/>
      <c r="AB26" s="336"/>
      <c r="AC26" s="336"/>
      <c r="AD26" s="335"/>
      <c r="AE26" s="341"/>
      <c r="AF26" s="278"/>
      <c r="AG26" s="342"/>
      <c r="AH26" s="342"/>
      <c r="AI26" s="342"/>
      <c r="AJ26" s="342"/>
      <c r="AK26" s="342"/>
      <c r="AL26" s="343"/>
      <c r="AM26" s="335"/>
      <c r="AN26" s="335"/>
      <c r="AO26" s="335"/>
      <c r="AP26" s="335"/>
      <c r="AQ26" s="335"/>
      <c r="AR26" s="335"/>
      <c r="AS26" s="335"/>
      <c r="AT26" s="335"/>
      <c r="AU26" s="278"/>
      <c r="AV26" s="342"/>
      <c r="AW26" s="342"/>
      <c r="AX26" s="342"/>
      <c r="AY26" s="342"/>
      <c r="AZ26" s="342"/>
      <c r="BA26" s="343"/>
      <c r="BB26" s="335"/>
      <c r="BC26" s="335"/>
      <c r="BD26" s="335"/>
      <c r="BE26" s="335"/>
      <c r="BF26" s="335"/>
      <c r="BG26" s="335"/>
      <c r="BH26" s="335"/>
      <c r="BI26" s="335"/>
      <c r="BJ26" s="342"/>
      <c r="BK26" s="342"/>
      <c r="BL26" s="342"/>
      <c r="BM26" s="342"/>
      <c r="BN26" s="342"/>
      <c r="BO26" s="343"/>
      <c r="BP26" s="335"/>
      <c r="BQ26" s="335"/>
      <c r="BR26" s="335"/>
      <c r="BS26" s="335"/>
      <c r="BT26" s="335"/>
      <c r="BU26" s="335"/>
      <c r="BV26" s="335"/>
      <c r="BW26" s="341"/>
      <c r="BX26" s="341"/>
      <c r="BY26" s="342"/>
      <c r="BZ26" s="342"/>
      <c r="CA26" s="342"/>
      <c r="CB26" s="342"/>
      <c r="CC26" s="342"/>
      <c r="CD26" s="343"/>
      <c r="CE26" s="341"/>
      <c r="CF26" s="341"/>
      <c r="CG26" s="341"/>
      <c r="CH26" s="341"/>
      <c r="CI26" s="341"/>
      <c r="CJ26" s="341"/>
      <c r="CK26" s="341"/>
      <c r="CL26" s="341"/>
      <c r="CM26" s="342"/>
      <c r="CN26" s="342"/>
      <c r="CO26" s="342"/>
      <c r="CP26" s="342"/>
      <c r="CQ26" s="342"/>
      <c r="CR26" s="343"/>
      <c r="CS26" s="341"/>
      <c r="CT26" s="341"/>
      <c r="CU26" s="341"/>
      <c r="CV26" s="341"/>
      <c r="CW26" s="341"/>
      <c r="CX26" s="341"/>
      <c r="CY26" s="341"/>
      <c r="CZ26" s="341"/>
      <c r="DA26" s="319"/>
      <c r="DB26" s="342"/>
      <c r="DC26" s="342"/>
      <c r="DD26" s="342"/>
      <c r="DE26" s="342"/>
      <c r="DF26" s="342"/>
      <c r="DG26" s="343"/>
      <c r="DH26" s="341"/>
      <c r="DI26" s="341"/>
      <c r="DJ26" s="341"/>
      <c r="DK26" s="341"/>
      <c r="DL26" s="341"/>
    </row>
    <row r="27" spans="1:116" s="330" customFormat="1" ht="30" customHeight="1">
      <c r="C27" s="338"/>
      <c r="D27" s="339"/>
      <c r="E27" s="339"/>
      <c r="F27" s="339"/>
      <c r="G27" s="339"/>
      <c r="H27" s="339"/>
      <c r="I27" s="340"/>
      <c r="R27" s="338"/>
      <c r="S27" s="339"/>
      <c r="T27" s="339"/>
      <c r="U27" s="339"/>
      <c r="V27" s="339"/>
      <c r="W27" s="339"/>
      <c r="X27" s="340"/>
      <c r="AE27" s="341"/>
      <c r="AF27" s="344"/>
      <c r="AG27" s="342"/>
      <c r="AH27" s="339"/>
      <c r="AI27" s="339"/>
      <c r="AJ27" s="339"/>
      <c r="AK27" s="339"/>
      <c r="AL27" s="340"/>
      <c r="AU27" s="338"/>
      <c r="AV27" s="339"/>
      <c r="AW27" s="339"/>
      <c r="AX27" s="339"/>
      <c r="AY27" s="339"/>
      <c r="AZ27" s="339"/>
      <c r="BA27" s="340"/>
      <c r="BI27" s="354"/>
      <c r="BJ27" s="339"/>
      <c r="BK27" s="339"/>
      <c r="BL27" s="339"/>
      <c r="BM27" s="339"/>
      <c r="BN27" s="339"/>
      <c r="BO27" s="340"/>
      <c r="BV27" s="335"/>
      <c r="BW27" s="341"/>
      <c r="BX27" s="344"/>
      <c r="BY27" s="342"/>
      <c r="BZ27" s="342"/>
      <c r="CA27" s="342"/>
      <c r="CB27" s="342"/>
      <c r="CC27" s="342"/>
      <c r="CD27" s="343"/>
      <c r="CE27" s="341"/>
      <c r="CF27" s="341"/>
      <c r="CG27" s="341"/>
      <c r="CH27" s="341"/>
      <c r="CI27" s="341"/>
      <c r="CL27" s="354"/>
      <c r="CM27" s="339"/>
      <c r="CN27" s="339"/>
      <c r="CO27" s="339"/>
      <c r="CP27" s="339"/>
      <c r="CQ27" s="339"/>
      <c r="CR27" s="340"/>
      <c r="CY27" s="341"/>
      <c r="CZ27" s="341"/>
      <c r="DA27" s="344"/>
      <c r="DB27" s="342"/>
      <c r="DC27" s="342"/>
      <c r="DD27" s="342"/>
      <c r="DE27" s="342"/>
      <c r="DF27" s="342"/>
      <c r="DG27" s="343"/>
      <c r="DH27" s="341"/>
      <c r="DI27" s="341"/>
      <c r="DJ27" s="341"/>
      <c r="DK27" s="341"/>
      <c r="DL27" s="341"/>
    </row>
    <row r="28" spans="1:116" s="330" customFormat="1" ht="30" customHeight="1">
      <c r="A28" s="671">
        <v>5</v>
      </c>
      <c r="B28" s="336">
        <v>5</v>
      </c>
      <c r="C28" s="273" t="str">
        <f>C20</f>
        <v>M. JEEVANANDHAM</v>
      </c>
      <c r="D28" s="273" t="str">
        <f>D20</f>
        <v>SLM</v>
      </c>
      <c r="E28" s="337">
        <v>1</v>
      </c>
      <c r="F28" s="337">
        <v>2</v>
      </c>
      <c r="G28" s="337">
        <v>3</v>
      </c>
      <c r="H28" s="337">
        <v>4</v>
      </c>
      <c r="I28" s="337">
        <v>5</v>
      </c>
      <c r="J28" s="336"/>
      <c r="K28" s="336"/>
      <c r="L28" s="336"/>
      <c r="M28" s="336"/>
      <c r="N28" s="336"/>
      <c r="O28" s="335"/>
      <c r="P28" s="671">
        <v>16</v>
      </c>
      <c r="Q28" s="336">
        <v>1</v>
      </c>
      <c r="R28" s="273" t="str">
        <f>C16</f>
        <v>K. G. VENKATESHWAR</v>
      </c>
      <c r="S28" s="273" t="str">
        <f>D16</f>
        <v>MAD</v>
      </c>
      <c r="T28" s="337">
        <v>1</v>
      </c>
      <c r="U28" s="337">
        <v>2</v>
      </c>
      <c r="V28" s="337">
        <v>3</v>
      </c>
      <c r="W28" s="337">
        <v>4</v>
      </c>
      <c r="X28" s="337">
        <v>5</v>
      </c>
      <c r="Y28" s="336"/>
      <c r="Z28" s="336"/>
      <c r="AA28" s="336"/>
      <c r="AB28" s="336"/>
      <c r="AC28" s="336"/>
      <c r="AD28" s="672">
        <v>4</v>
      </c>
      <c r="AE28" s="336">
        <v>3</v>
      </c>
      <c r="AF28" s="273" t="str">
        <f>AF21</f>
        <v>P. SIVA SUBRAMANIYAN</v>
      </c>
      <c r="AG28" s="273" t="str">
        <f>AG21</f>
        <v>KARUR</v>
      </c>
      <c r="AH28" s="337">
        <v>1</v>
      </c>
      <c r="AI28" s="337">
        <v>2</v>
      </c>
      <c r="AJ28" s="337">
        <v>3</v>
      </c>
      <c r="AK28" s="337">
        <v>4</v>
      </c>
      <c r="AL28" s="337">
        <v>5</v>
      </c>
      <c r="AM28" s="336"/>
      <c r="AN28" s="336"/>
      <c r="AO28" s="336"/>
      <c r="AP28" s="336"/>
      <c r="AQ28" s="336"/>
      <c r="AR28" s="335"/>
      <c r="AS28" s="672">
        <v>12</v>
      </c>
      <c r="AT28" s="336">
        <v>2</v>
      </c>
      <c r="AU28" s="273" t="str">
        <f>AF17</f>
        <v>V.S. RISHI</v>
      </c>
      <c r="AV28" s="273" t="str">
        <f>AG17</f>
        <v>CHE</v>
      </c>
      <c r="AW28" s="337">
        <v>1</v>
      </c>
      <c r="AX28" s="337">
        <v>2</v>
      </c>
      <c r="AY28" s="337">
        <v>3</v>
      </c>
      <c r="AZ28" s="337">
        <v>4</v>
      </c>
      <c r="BA28" s="337">
        <v>5</v>
      </c>
      <c r="BB28" s="336"/>
      <c r="BC28" s="336"/>
      <c r="BD28" s="336"/>
      <c r="BE28" s="336"/>
      <c r="BF28" s="336"/>
      <c r="BG28" s="672">
        <v>4</v>
      </c>
      <c r="BH28" s="336">
        <v>2</v>
      </c>
      <c r="BI28" s="362" t="str">
        <f>BI17</f>
        <v>V.S. RISHI</v>
      </c>
      <c r="BJ28" s="362" t="str">
        <f>BJ17</f>
        <v>CHE</v>
      </c>
      <c r="BK28" s="337">
        <v>1</v>
      </c>
      <c r="BL28" s="337">
        <v>2</v>
      </c>
      <c r="BM28" s="337">
        <v>3</v>
      </c>
      <c r="BN28" s="337">
        <v>4</v>
      </c>
      <c r="BO28" s="337">
        <v>5</v>
      </c>
      <c r="BP28" s="336"/>
      <c r="BQ28" s="336"/>
      <c r="BR28" s="336"/>
      <c r="BS28" s="336"/>
      <c r="BT28" s="336"/>
      <c r="BU28" s="335"/>
      <c r="BV28" s="674"/>
      <c r="BW28" s="341"/>
      <c r="BX28" s="365"/>
      <c r="BY28" s="365"/>
      <c r="BZ28" s="342"/>
      <c r="CA28" s="342"/>
      <c r="CB28" s="342"/>
      <c r="CC28" s="342"/>
      <c r="CD28" s="342"/>
      <c r="CE28" s="341"/>
      <c r="CF28" s="341"/>
      <c r="CG28" s="341"/>
      <c r="CH28" s="341"/>
      <c r="CI28" s="341"/>
      <c r="CJ28" s="676">
        <v>4</v>
      </c>
      <c r="CK28" s="336">
        <v>2</v>
      </c>
      <c r="CL28" s="272" t="str">
        <f>CL20</f>
        <v>V.S. RISHI</v>
      </c>
      <c r="CM28" s="272" t="str">
        <f>CM20</f>
        <v>CHE</v>
      </c>
      <c r="CN28" s="337">
        <v>1</v>
      </c>
      <c r="CO28" s="337">
        <v>2</v>
      </c>
      <c r="CP28" s="337">
        <v>3</v>
      </c>
      <c r="CQ28" s="337">
        <v>4</v>
      </c>
      <c r="CR28" s="337">
        <v>5</v>
      </c>
      <c r="CS28" s="336"/>
      <c r="CT28" s="336"/>
      <c r="CU28" s="336"/>
      <c r="CV28" s="336"/>
      <c r="CW28" s="336"/>
      <c r="CX28" s="341"/>
      <c r="CY28" s="674"/>
      <c r="CZ28" s="341"/>
      <c r="DA28" s="318"/>
      <c r="DB28" s="342"/>
      <c r="DC28" s="342"/>
      <c r="DD28" s="342"/>
      <c r="DE28" s="342"/>
      <c r="DF28" s="342"/>
      <c r="DG28" s="343"/>
      <c r="DH28" s="341"/>
      <c r="DI28" s="341"/>
      <c r="DJ28" s="341"/>
      <c r="DK28" s="341"/>
      <c r="DL28" s="341"/>
    </row>
    <row r="29" spans="1:116" s="330" customFormat="1" ht="30" customHeight="1">
      <c r="A29" s="671"/>
      <c r="B29" s="336">
        <v>4</v>
      </c>
      <c r="C29" s="346" t="str">
        <f>C17</f>
        <v>K. KAVIN</v>
      </c>
      <c r="D29" s="346" t="str">
        <f>D17</f>
        <v>COIM</v>
      </c>
      <c r="E29" s="337">
        <v>1</v>
      </c>
      <c r="F29" s="337">
        <v>2</v>
      </c>
      <c r="G29" s="337">
        <v>3</v>
      </c>
      <c r="H29" s="337">
        <v>4</v>
      </c>
      <c r="I29" s="337">
        <v>5</v>
      </c>
      <c r="J29" s="336"/>
      <c r="K29" s="336"/>
      <c r="L29" s="336"/>
      <c r="M29" s="336"/>
      <c r="N29" s="336"/>
      <c r="O29" s="335"/>
      <c r="P29" s="671"/>
      <c r="Q29" s="336">
        <v>6</v>
      </c>
      <c r="R29" s="346" t="str">
        <f>C23</f>
        <v>B.M.GOWTHAM</v>
      </c>
      <c r="S29" s="346" t="str">
        <f>D23</f>
        <v>NKL</v>
      </c>
      <c r="T29" s="337">
        <v>1</v>
      </c>
      <c r="U29" s="337">
        <v>2</v>
      </c>
      <c r="V29" s="337">
        <v>3</v>
      </c>
      <c r="W29" s="337">
        <v>4</v>
      </c>
      <c r="X29" s="337">
        <v>5</v>
      </c>
      <c r="Y29" s="336"/>
      <c r="Z29" s="336"/>
      <c r="AA29" s="336"/>
      <c r="AB29" s="336"/>
      <c r="AC29" s="336"/>
      <c r="AD29" s="673"/>
      <c r="AE29" s="336">
        <v>1</v>
      </c>
      <c r="AF29" s="346" t="str">
        <f>AF16</f>
        <v>K. G. VENKATESHWAR</v>
      </c>
      <c r="AG29" s="346" t="str">
        <f>AG16</f>
        <v>MAD</v>
      </c>
      <c r="AH29" s="337">
        <v>1</v>
      </c>
      <c r="AI29" s="337">
        <v>2</v>
      </c>
      <c r="AJ29" s="337">
        <v>3</v>
      </c>
      <c r="AK29" s="337">
        <v>4</v>
      </c>
      <c r="AL29" s="337">
        <v>5</v>
      </c>
      <c r="AM29" s="336"/>
      <c r="AN29" s="336"/>
      <c r="AO29" s="336"/>
      <c r="AP29" s="336"/>
      <c r="AQ29" s="336"/>
      <c r="AR29" s="335"/>
      <c r="AS29" s="673"/>
      <c r="AT29" s="336">
        <v>3</v>
      </c>
      <c r="AU29" s="355" t="str">
        <f>AF21</f>
        <v>P. SIVA SUBRAMANIYAN</v>
      </c>
      <c r="AV29" s="355" t="str">
        <f>AG21</f>
        <v>KARUR</v>
      </c>
      <c r="AW29" s="337">
        <v>1</v>
      </c>
      <c r="AX29" s="337">
        <v>2</v>
      </c>
      <c r="AY29" s="337">
        <v>3</v>
      </c>
      <c r="AZ29" s="337">
        <v>4</v>
      </c>
      <c r="BA29" s="337">
        <v>5</v>
      </c>
      <c r="BB29" s="336"/>
      <c r="BC29" s="336"/>
      <c r="BD29" s="336"/>
      <c r="BE29" s="336"/>
      <c r="BF29" s="336"/>
      <c r="BG29" s="673"/>
      <c r="BH29" s="336">
        <v>3</v>
      </c>
      <c r="BI29" s="362" t="str">
        <f>BI21</f>
        <v>P. SIVA SUBRAMANIYAN</v>
      </c>
      <c r="BJ29" s="362" t="str">
        <f>BJ21</f>
        <v>KARUR</v>
      </c>
      <c r="BK29" s="337">
        <v>1</v>
      </c>
      <c r="BL29" s="337">
        <v>2</v>
      </c>
      <c r="BM29" s="337">
        <v>3</v>
      </c>
      <c r="BN29" s="337">
        <v>4</v>
      </c>
      <c r="BO29" s="337">
        <v>5</v>
      </c>
      <c r="BP29" s="336"/>
      <c r="BQ29" s="336"/>
      <c r="BR29" s="336"/>
      <c r="BS29" s="336"/>
      <c r="BT29" s="336"/>
      <c r="BU29" s="335"/>
      <c r="BV29" s="674"/>
      <c r="BW29" s="341"/>
      <c r="BX29" s="365"/>
      <c r="BY29" s="365"/>
      <c r="BZ29" s="342"/>
      <c r="CA29" s="342"/>
      <c r="CB29" s="342"/>
      <c r="CC29" s="342"/>
      <c r="CD29" s="342"/>
      <c r="CE29" s="341"/>
      <c r="CF29" s="341"/>
      <c r="CG29" s="341"/>
      <c r="CH29" s="341"/>
      <c r="CI29" s="341"/>
      <c r="CJ29" s="677"/>
      <c r="CK29" s="336">
        <v>4</v>
      </c>
      <c r="CL29" s="272" t="str">
        <f>CL17</f>
        <v>K. KAVIN</v>
      </c>
      <c r="CM29" s="272" t="str">
        <f>CM17</f>
        <v>COIM</v>
      </c>
      <c r="CN29" s="337">
        <v>1</v>
      </c>
      <c r="CO29" s="337">
        <v>2</v>
      </c>
      <c r="CP29" s="337">
        <v>3</v>
      </c>
      <c r="CQ29" s="337">
        <v>4</v>
      </c>
      <c r="CR29" s="337">
        <v>5</v>
      </c>
      <c r="CS29" s="336"/>
      <c r="CT29" s="336"/>
      <c r="CU29" s="336"/>
      <c r="CV29" s="336"/>
      <c r="CW29" s="336"/>
      <c r="CX29" s="341"/>
      <c r="CY29" s="674"/>
      <c r="CZ29" s="341"/>
      <c r="DA29" s="319"/>
      <c r="DB29" s="342"/>
      <c r="DC29" s="342"/>
      <c r="DD29" s="342"/>
      <c r="DE29" s="342"/>
      <c r="DF29" s="342"/>
      <c r="DG29" s="343"/>
      <c r="DH29" s="341"/>
      <c r="DI29" s="341"/>
      <c r="DJ29" s="341"/>
      <c r="DK29" s="341"/>
      <c r="DL29" s="341"/>
    </row>
    <row r="30" spans="1:116" s="330" customFormat="1" ht="30" customHeight="1">
      <c r="C30" s="338"/>
      <c r="D30" s="339"/>
      <c r="E30" s="339"/>
      <c r="F30" s="339"/>
      <c r="G30" s="339"/>
      <c r="H30" s="339"/>
      <c r="I30" s="340"/>
      <c r="R30" s="338"/>
      <c r="S30" s="339"/>
      <c r="T30" s="339"/>
      <c r="U30" s="339"/>
      <c r="V30" s="339"/>
      <c r="W30" s="339"/>
      <c r="X30" s="340"/>
      <c r="AD30" s="335"/>
      <c r="AE30" s="335"/>
      <c r="AF30" s="278"/>
      <c r="AG30" s="342"/>
      <c r="AH30" s="342"/>
      <c r="AI30" s="342"/>
      <c r="AJ30" s="342"/>
      <c r="AK30" s="342"/>
      <c r="AL30" s="343"/>
      <c r="AM30" s="335"/>
      <c r="AN30" s="335"/>
      <c r="AO30" s="335"/>
      <c r="AP30" s="335"/>
      <c r="AQ30" s="335"/>
      <c r="AR30" s="335"/>
      <c r="AS30" s="335"/>
      <c r="AT30" s="335"/>
      <c r="AU30" s="356"/>
      <c r="AV30" s="342"/>
      <c r="AW30" s="342"/>
      <c r="AX30" s="342"/>
      <c r="AY30" s="342"/>
      <c r="AZ30" s="342"/>
      <c r="BA30" s="343"/>
      <c r="BB30" s="335"/>
      <c r="BC30" s="335"/>
      <c r="BD30" s="335"/>
      <c r="BE30" s="335"/>
      <c r="BF30" s="335"/>
      <c r="BG30" s="335"/>
      <c r="BH30" s="341"/>
      <c r="BI30" s="318"/>
      <c r="BJ30" s="342"/>
      <c r="BK30" s="342"/>
      <c r="BL30" s="342"/>
      <c r="BM30" s="342"/>
      <c r="BN30" s="342"/>
      <c r="BO30" s="343"/>
      <c r="BP30" s="341"/>
      <c r="BQ30" s="341"/>
      <c r="BR30" s="341"/>
      <c r="BS30" s="341"/>
      <c r="BT30" s="341"/>
      <c r="BU30" s="335"/>
      <c r="BV30" s="335"/>
      <c r="BW30" s="335"/>
      <c r="BX30" s="319"/>
      <c r="BY30" s="342"/>
      <c r="BZ30" s="342"/>
      <c r="CA30" s="342"/>
      <c r="CB30" s="342"/>
      <c r="CC30" s="342"/>
      <c r="CD30" s="343"/>
      <c r="CE30" s="335"/>
      <c r="CF30" s="335"/>
      <c r="CG30" s="335"/>
      <c r="CH30" s="335"/>
      <c r="CI30" s="335"/>
      <c r="CJ30" s="341"/>
      <c r="CK30" s="341"/>
      <c r="CL30" s="341"/>
      <c r="CM30" s="342"/>
      <c r="CN30" s="342"/>
      <c r="CO30" s="342"/>
      <c r="CP30" s="342"/>
      <c r="CQ30" s="342"/>
      <c r="CR30" s="343"/>
      <c r="CS30" s="341"/>
      <c r="CT30" s="341"/>
      <c r="CU30" s="341"/>
      <c r="CV30" s="341"/>
      <c r="CW30" s="341"/>
      <c r="CX30" s="341"/>
      <c r="CY30" s="341"/>
      <c r="CZ30" s="341"/>
      <c r="DA30" s="319"/>
      <c r="DB30" s="342"/>
      <c r="DC30" s="342"/>
      <c r="DD30" s="342"/>
      <c r="DE30" s="342"/>
      <c r="DF30" s="342"/>
      <c r="DG30" s="343"/>
      <c r="DH30" s="341"/>
      <c r="DI30" s="341"/>
      <c r="DJ30" s="341"/>
      <c r="DK30" s="341"/>
      <c r="DL30" s="341"/>
    </row>
    <row r="31" spans="1:116" s="330" customFormat="1" ht="30" customHeight="1">
      <c r="A31" s="671">
        <v>6</v>
      </c>
      <c r="B31" s="336">
        <v>2</v>
      </c>
      <c r="C31" s="273" t="str">
        <f>C19</f>
        <v>V.S. RISHI</v>
      </c>
      <c r="D31" s="273" t="str">
        <f>D19</f>
        <v>CHE</v>
      </c>
      <c r="E31" s="337">
        <v>1</v>
      </c>
      <c r="F31" s="337">
        <v>2</v>
      </c>
      <c r="G31" s="337">
        <v>3</v>
      </c>
      <c r="H31" s="337">
        <v>4</v>
      </c>
      <c r="I31" s="337">
        <v>5</v>
      </c>
      <c r="J31" s="336"/>
      <c r="K31" s="336"/>
      <c r="L31" s="336"/>
      <c r="M31" s="336"/>
      <c r="N31" s="336"/>
      <c r="O31" s="335"/>
      <c r="P31" s="671">
        <v>17</v>
      </c>
      <c r="Q31" s="336">
        <v>2</v>
      </c>
      <c r="R31" s="273" t="str">
        <f>C19</f>
        <v>V.S. RISHI</v>
      </c>
      <c r="S31" s="273" t="str">
        <f>D19</f>
        <v>CHE</v>
      </c>
      <c r="T31" s="337">
        <v>1</v>
      </c>
      <c r="U31" s="337">
        <v>2</v>
      </c>
      <c r="V31" s="337">
        <v>3</v>
      </c>
      <c r="W31" s="337">
        <v>4</v>
      </c>
      <c r="X31" s="337">
        <v>5</v>
      </c>
      <c r="Y31" s="336"/>
      <c r="Z31" s="336"/>
      <c r="AA31" s="336"/>
      <c r="AB31" s="336"/>
      <c r="AC31" s="336"/>
      <c r="AF31" s="338"/>
      <c r="AG31" s="339"/>
      <c r="AH31" s="339"/>
      <c r="AI31" s="339"/>
      <c r="AJ31" s="339"/>
      <c r="AK31" s="339"/>
      <c r="AL31" s="340"/>
      <c r="AU31" s="354"/>
      <c r="AV31" s="339"/>
      <c r="AW31" s="339"/>
      <c r="AX31" s="339"/>
      <c r="AY31" s="339"/>
      <c r="AZ31" s="339"/>
      <c r="BA31" s="340"/>
      <c r="BI31" s="338"/>
      <c r="BJ31" s="339"/>
      <c r="BK31" s="339"/>
      <c r="BL31" s="339"/>
      <c r="BM31" s="339"/>
      <c r="BN31" s="339"/>
      <c r="BO31" s="340"/>
      <c r="BV31" s="335"/>
      <c r="BW31" s="335"/>
      <c r="BX31" s="344"/>
      <c r="BY31" s="342"/>
      <c r="BZ31" s="342"/>
      <c r="CA31" s="342"/>
      <c r="CB31" s="342"/>
      <c r="CC31" s="342"/>
      <c r="CD31" s="343"/>
      <c r="CE31" s="335"/>
      <c r="CF31" s="335"/>
      <c r="CG31" s="335"/>
      <c r="CH31" s="335"/>
      <c r="CI31" s="335"/>
      <c r="CL31" s="338"/>
      <c r="CM31" s="339"/>
      <c r="CN31" s="339"/>
      <c r="CO31" s="339"/>
      <c r="CP31" s="339"/>
      <c r="CQ31" s="339"/>
      <c r="CR31" s="340"/>
      <c r="CY31" s="341"/>
      <c r="CZ31" s="341"/>
      <c r="DA31" s="344"/>
      <c r="DB31" s="342"/>
      <c r="DC31" s="342"/>
      <c r="DD31" s="342"/>
      <c r="DE31" s="342"/>
      <c r="DF31" s="342"/>
      <c r="DG31" s="343"/>
      <c r="DH31" s="341"/>
      <c r="DI31" s="341"/>
      <c r="DJ31" s="341"/>
      <c r="DK31" s="341"/>
      <c r="DL31" s="341"/>
    </row>
    <row r="32" spans="1:116" s="330" customFormat="1" ht="30" customHeight="1">
      <c r="A32" s="671"/>
      <c r="B32" s="336">
        <v>3</v>
      </c>
      <c r="C32" s="346" t="str">
        <f>C22</f>
        <v>P. SIVA SUBRAMANIYAN</v>
      </c>
      <c r="D32" s="346" t="str">
        <f>D22</f>
        <v>KARUR</v>
      </c>
      <c r="E32" s="337">
        <v>1</v>
      </c>
      <c r="F32" s="337">
        <v>2</v>
      </c>
      <c r="G32" s="337">
        <v>3</v>
      </c>
      <c r="H32" s="337">
        <v>4</v>
      </c>
      <c r="I32" s="337">
        <v>5</v>
      </c>
      <c r="J32" s="336"/>
      <c r="K32" s="336"/>
      <c r="L32" s="336"/>
      <c r="M32" s="336"/>
      <c r="N32" s="336"/>
      <c r="O32" s="335"/>
      <c r="P32" s="671"/>
      <c r="Q32" s="336">
        <v>4</v>
      </c>
      <c r="R32" s="346" t="str">
        <f>C17</f>
        <v>K. KAVIN</v>
      </c>
      <c r="S32" s="346" t="str">
        <f>D17</f>
        <v>COIM</v>
      </c>
      <c r="T32" s="337">
        <v>1</v>
      </c>
      <c r="U32" s="337">
        <v>2</v>
      </c>
      <c r="V32" s="337">
        <v>3</v>
      </c>
      <c r="W32" s="337">
        <v>4</v>
      </c>
      <c r="X32" s="337">
        <v>5</v>
      </c>
      <c r="Y32" s="336"/>
      <c r="Z32" s="336"/>
      <c r="AA32" s="336"/>
      <c r="AB32" s="336"/>
      <c r="AC32" s="336"/>
      <c r="AD32" s="672">
        <v>5</v>
      </c>
      <c r="AE32" s="336">
        <v>2</v>
      </c>
      <c r="AF32" s="273" t="str">
        <f>AF17</f>
        <v>V.S. RISHI</v>
      </c>
      <c r="AG32" s="273" t="str">
        <f>AG17</f>
        <v>CHE</v>
      </c>
      <c r="AH32" s="337">
        <v>1</v>
      </c>
      <c r="AI32" s="337">
        <v>2</v>
      </c>
      <c r="AJ32" s="337">
        <v>3</v>
      </c>
      <c r="AK32" s="337">
        <v>4</v>
      </c>
      <c r="AL32" s="337">
        <v>5</v>
      </c>
      <c r="AM32" s="336"/>
      <c r="AN32" s="336"/>
      <c r="AO32" s="336"/>
      <c r="AP32" s="336"/>
      <c r="AQ32" s="336"/>
      <c r="AR32" s="335"/>
      <c r="AS32" s="672">
        <v>13</v>
      </c>
      <c r="AT32" s="336">
        <v>1</v>
      </c>
      <c r="AU32" s="273" t="str">
        <f>AF16</f>
        <v>K. G. VENKATESHWAR</v>
      </c>
      <c r="AV32" s="273" t="str">
        <f>AG16</f>
        <v>MAD</v>
      </c>
      <c r="AW32" s="337">
        <v>1</v>
      </c>
      <c r="AX32" s="337">
        <v>2</v>
      </c>
      <c r="AY32" s="337">
        <v>3</v>
      </c>
      <c r="AZ32" s="337">
        <v>4</v>
      </c>
      <c r="BA32" s="337">
        <v>5</v>
      </c>
      <c r="BB32" s="336"/>
      <c r="BC32" s="336"/>
      <c r="BD32" s="336"/>
      <c r="BE32" s="336"/>
      <c r="BF32" s="336"/>
      <c r="BG32" s="671">
        <v>5</v>
      </c>
      <c r="BH32" s="336">
        <v>5</v>
      </c>
      <c r="BI32" s="362" t="str">
        <f>BI24</f>
        <v>M. JEEVANANDHAM</v>
      </c>
      <c r="BJ32" s="362">
        <f>BJ12</f>
        <v>0</v>
      </c>
      <c r="BK32" s="337">
        <v>1</v>
      </c>
      <c r="BL32" s="337">
        <v>2</v>
      </c>
      <c r="BM32" s="337">
        <v>3</v>
      </c>
      <c r="BN32" s="337">
        <v>4</v>
      </c>
      <c r="BO32" s="337">
        <v>5</v>
      </c>
      <c r="BP32" s="336"/>
      <c r="BQ32" s="336"/>
      <c r="BR32" s="336"/>
      <c r="BS32" s="336"/>
      <c r="BT32" s="336"/>
      <c r="BU32" s="335"/>
      <c r="BV32" s="674"/>
      <c r="BW32" s="335"/>
      <c r="BX32" s="319"/>
      <c r="BY32" s="342"/>
      <c r="BZ32" s="342"/>
      <c r="CA32" s="342"/>
      <c r="CB32" s="342"/>
      <c r="CC32" s="342"/>
      <c r="CD32" s="343"/>
      <c r="CE32" s="335"/>
      <c r="CF32" s="335"/>
      <c r="CG32" s="335"/>
      <c r="CH32" s="335"/>
      <c r="CI32" s="335"/>
      <c r="CJ32" s="671">
        <v>5</v>
      </c>
      <c r="CK32" s="336">
        <v>3</v>
      </c>
      <c r="CL32" s="362" t="str">
        <f>CL21</f>
        <v>P. SIVA SUBRAMANIYAN</v>
      </c>
      <c r="CM32" s="362" t="str">
        <f>CM21</f>
        <v>KARUR</v>
      </c>
      <c r="CN32" s="337">
        <v>1</v>
      </c>
      <c r="CO32" s="337">
        <v>2</v>
      </c>
      <c r="CP32" s="337">
        <v>3</v>
      </c>
      <c r="CQ32" s="337">
        <v>4</v>
      </c>
      <c r="CR32" s="337">
        <v>5</v>
      </c>
      <c r="CS32" s="336"/>
      <c r="CT32" s="336"/>
      <c r="CU32" s="336"/>
      <c r="CV32" s="336"/>
      <c r="CW32" s="336"/>
      <c r="CX32" s="341"/>
      <c r="CY32" s="674"/>
      <c r="CZ32" s="341"/>
      <c r="DA32" s="319"/>
      <c r="DB32" s="342"/>
      <c r="DC32" s="342"/>
      <c r="DD32" s="342"/>
      <c r="DE32" s="342"/>
      <c r="DF32" s="342"/>
      <c r="DG32" s="343"/>
      <c r="DH32" s="341"/>
      <c r="DI32" s="341"/>
      <c r="DJ32" s="341"/>
      <c r="DK32" s="341"/>
      <c r="DL32" s="341"/>
    </row>
    <row r="33" spans="1:116" s="330" customFormat="1" ht="30" customHeight="1">
      <c r="C33" s="338"/>
      <c r="D33" s="339"/>
      <c r="E33" s="339"/>
      <c r="F33" s="339"/>
      <c r="G33" s="339"/>
      <c r="H33" s="339"/>
      <c r="I33" s="340"/>
      <c r="R33" s="338"/>
      <c r="S33" s="339"/>
      <c r="T33" s="339"/>
      <c r="U33" s="339"/>
      <c r="V33" s="339"/>
      <c r="W33" s="339"/>
      <c r="X33" s="340"/>
      <c r="AD33" s="673"/>
      <c r="AE33" s="336">
        <v>6</v>
      </c>
      <c r="AF33" s="267" t="str">
        <f>AF24</f>
        <v>B.M.GOWTHAM</v>
      </c>
      <c r="AG33" s="267" t="str">
        <f>AG24</f>
        <v>NKL</v>
      </c>
      <c r="AH33" s="337">
        <v>1</v>
      </c>
      <c r="AI33" s="337">
        <v>2</v>
      </c>
      <c r="AJ33" s="337">
        <v>3</v>
      </c>
      <c r="AK33" s="337">
        <v>4</v>
      </c>
      <c r="AL33" s="337">
        <v>5</v>
      </c>
      <c r="AM33" s="336"/>
      <c r="AN33" s="336"/>
      <c r="AO33" s="336"/>
      <c r="AP33" s="336"/>
      <c r="AQ33" s="336"/>
      <c r="AR33" s="335"/>
      <c r="AS33" s="673"/>
      <c r="AT33" s="336">
        <v>4</v>
      </c>
      <c r="AU33" s="346" t="str">
        <f>AF20</f>
        <v>K. KAVIN</v>
      </c>
      <c r="AV33" s="346" t="str">
        <f>AG20</f>
        <v>COIM</v>
      </c>
      <c r="AW33" s="337">
        <v>1</v>
      </c>
      <c r="AX33" s="337">
        <v>2</v>
      </c>
      <c r="AY33" s="337">
        <v>3</v>
      </c>
      <c r="AZ33" s="337">
        <v>4</v>
      </c>
      <c r="BA33" s="337">
        <v>5</v>
      </c>
      <c r="BB33" s="336"/>
      <c r="BC33" s="336"/>
      <c r="BD33" s="336"/>
      <c r="BE33" s="336"/>
      <c r="BF33" s="336"/>
      <c r="BG33" s="671"/>
      <c r="BH33" s="336">
        <v>4</v>
      </c>
      <c r="BI33" s="362" t="str">
        <f>BI20</f>
        <v>K. KAVIN</v>
      </c>
      <c r="BJ33" s="362">
        <f>BJ8</f>
        <v>0</v>
      </c>
      <c r="BK33" s="337">
        <v>1</v>
      </c>
      <c r="BL33" s="337">
        <v>2</v>
      </c>
      <c r="BM33" s="337">
        <v>3</v>
      </c>
      <c r="BN33" s="337">
        <v>4</v>
      </c>
      <c r="BO33" s="337">
        <v>5</v>
      </c>
      <c r="BP33" s="336"/>
      <c r="BQ33" s="336"/>
      <c r="BR33" s="336"/>
      <c r="BS33" s="336"/>
      <c r="BT33" s="336"/>
      <c r="BU33" s="335"/>
      <c r="BV33" s="674"/>
      <c r="BW33" s="335"/>
      <c r="BX33" s="319"/>
      <c r="BY33" s="342"/>
      <c r="BZ33" s="342"/>
      <c r="CA33" s="342"/>
      <c r="CB33" s="342"/>
      <c r="CC33" s="342"/>
      <c r="CD33" s="343"/>
      <c r="CE33" s="335"/>
      <c r="CF33" s="335"/>
      <c r="CG33" s="335"/>
      <c r="CH33" s="335"/>
      <c r="CI33" s="335"/>
      <c r="CJ33" s="671"/>
      <c r="CK33" s="336">
        <v>4</v>
      </c>
      <c r="CL33" s="362" t="str">
        <f>CL17</f>
        <v>K. KAVIN</v>
      </c>
      <c r="CM33" s="362" t="str">
        <f>CM17</f>
        <v>COIM</v>
      </c>
      <c r="CN33" s="337">
        <v>1</v>
      </c>
      <c r="CO33" s="337">
        <v>2</v>
      </c>
      <c r="CP33" s="337">
        <v>3</v>
      </c>
      <c r="CQ33" s="337">
        <v>4</v>
      </c>
      <c r="CR33" s="337">
        <v>5</v>
      </c>
      <c r="CS33" s="348"/>
      <c r="CT33" s="348"/>
      <c r="CU33" s="348"/>
      <c r="CV33" s="348"/>
      <c r="CW33" s="348"/>
      <c r="CX33" s="341"/>
      <c r="CY33" s="674"/>
      <c r="CZ33" s="341"/>
      <c r="DA33" s="319"/>
      <c r="DB33" s="342"/>
      <c r="DC33" s="342"/>
      <c r="DD33" s="342"/>
      <c r="DE33" s="342"/>
      <c r="DF33" s="342"/>
      <c r="DG33" s="343"/>
      <c r="DH33" s="341"/>
      <c r="DI33" s="341"/>
      <c r="DJ33" s="341"/>
      <c r="DK33" s="341"/>
      <c r="DL33" s="341"/>
    </row>
    <row r="34" spans="1:116" s="330" customFormat="1" ht="30" customHeight="1">
      <c r="A34" s="671">
        <v>7</v>
      </c>
      <c r="B34" s="336">
        <v>6</v>
      </c>
      <c r="C34" s="273" t="str">
        <f>C23</f>
        <v>B.M.GOWTHAM</v>
      </c>
      <c r="D34" s="273" t="str">
        <f>D23</f>
        <v>NKL</v>
      </c>
      <c r="E34" s="337">
        <v>1</v>
      </c>
      <c r="F34" s="337">
        <v>2</v>
      </c>
      <c r="G34" s="337">
        <v>3</v>
      </c>
      <c r="H34" s="337">
        <v>4</v>
      </c>
      <c r="I34" s="337">
        <v>5</v>
      </c>
      <c r="J34" s="336"/>
      <c r="K34" s="336"/>
      <c r="L34" s="336"/>
      <c r="M34" s="336"/>
      <c r="N34" s="336"/>
      <c r="O34" s="335"/>
      <c r="P34" s="671">
        <v>18</v>
      </c>
      <c r="Q34" s="336">
        <v>7</v>
      </c>
      <c r="R34" s="273" t="str">
        <f>C25</f>
        <v>SANAULLA C</v>
      </c>
      <c r="S34" s="273" t="str">
        <f>D25</f>
        <v>KRI</v>
      </c>
      <c r="T34" s="337">
        <v>1</v>
      </c>
      <c r="U34" s="337">
        <v>2</v>
      </c>
      <c r="V34" s="337">
        <v>3</v>
      </c>
      <c r="W34" s="337">
        <v>4</v>
      </c>
      <c r="X34" s="337">
        <v>5</v>
      </c>
      <c r="Y34" s="336"/>
      <c r="Z34" s="336"/>
      <c r="AA34" s="336"/>
      <c r="AB34" s="336"/>
      <c r="AC34" s="336"/>
      <c r="AD34" s="335"/>
      <c r="AE34" s="335"/>
      <c r="AF34" s="278"/>
      <c r="AG34" s="342"/>
      <c r="AH34" s="342"/>
      <c r="AI34" s="342"/>
      <c r="AJ34" s="342"/>
      <c r="AK34" s="342"/>
      <c r="AL34" s="343"/>
      <c r="AM34" s="335"/>
      <c r="AN34" s="335"/>
      <c r="AO34" s="335"/>
      <c r="AP34" s="335"/>
      <c r="AQ34" s="335"/>
      <c r="AR34" s="335"/>
      <c r="AS34" s="335"/>
      <c r="AT34" s="335"/>
      <c r="AU34" s="278"/>
      <c r="AV34" s="342"/>
      <c r="AW34" s="342"/>
      <c r="AX34" s="342"/>
      <c r="AY34" s="342"/>
      <c r="AZ34" s="342"/>
      <c r="BA34" s="343"/>
      <c r="BB34" s="335"/>
      <c r="BC34" s="335"/>
      <c r="BD34" s="335"/>
      <c r="BE34" s="335"/>
      <c r="BF34" s="335"/>
      <c r="BG34" s="335"/>
      <c r="BH34" s="335"/>
      <c r="BI34" s="319"/>
      <c r="BJ34" s="342"/>
      <c r="BK34" s="350"/>
      <c r="BL34" s="350"/>
      <c r="BM34" s="350"/>
      <c r="BN34" s="350"/>
      <c r="BO34" s="351"/>
      <c r="BP34" s="349"/>
      <c r="BQ34" s="349"/>
      <c r="BR34" s="349"/>
      <c r="BS34" s="349"/>
      <c r="BT34" s="349"/>
      <c r="BU34" s="335"/>
      <c r="BV34" s="335"/>
      <c r="BW34" s="335"/>
      <c r="BX34" s="319"/>
      <c r="BY34" s="342"/>
      <c r="BZ34" s="342"/>
      <c r="CA34" s="342"/>
      <c r="CB34" s="342"/>
      <c r="CC34" s="342"/>
      <c r="CD34" s="343"/>
      <c r="CE34" s="335"/>
      <c r="CF34" s="335"/>
      <c r="CG34" s="335"/>
      <c r="CH34" s="335"/>
      <c r="CI34" s="335"/>
      <c r="CJ34" s="341"/>
      <c r="CK34" s="341"/>
      <c r="CL34" s="319"/>
      <c r="CM34" s="342"/>
      <c r="CN34" s="350"/>
      <c r="CO34" s="350"/>
      <c r="CP34" s="350"/>
      <c r="CQ34" s="350"/>
      <c r="CR34" s="351"/>
      <c r="CS34" s="349"/>
      <c r="CT34" s="349"/>
      <c r="CU34" s="349"/>
      <c r="CV34" s="349"/>
      <c r="CW34" s="349"/>
      <c r="CX34" s="341"/>
      <c r="CY34" s="341"/>
      <c r="CZ34" s="341"/>
      <c r="DA34" s="319"/>
      <c r="DB34" s="342"/>
      <c r="DC34" s="342"/>
      <c r="DD34" s="342"/>
      <c r="DE34" s="342"/>
      <c r="DF34" s="342"/>
      <c r="DG34" s="343"/>
      <c r="DH34" s="341"/>
      <c r="DI34" s="341"/>
      <c r="DJ34" s="341"/>
      <c r="DK34" s="341"/>
      <c r="DL34" s="341"/>
    </row>
    <row r="35" spans="1:116" s="330" customFormat="1" ht="30" customHeight="1">
      <c r="A35" s="671"/>
      <c r="B35" s="336">
        <v>7</v>
      </c>
      <c r="C35" s="346" t="str">
        <f>C25</f>
        <v>SANAULLA C</v>
      </c>
      <c r="D35" s="346" t="str">
        <f>D25</f>
        <v>KRI</v>
      </c>
      <c r="E35" s="337">
        <v>1</v>
      </c>
      <c r="F35" s="337">
        <v>2</v>
      </c>
      <c r="G35" s="337">
        <v>3</v>
      </c>
      <c r="H35" s="337">
        <v>4</v>
      </c>
      <c r="I35" s="337">
        <v>5</v>
      </c>
      <c r="J35" s="336"/>
      <c r="K35" s="336"/>
      <c r="L35" s="336"/>
      <c r="M35" s="336"/>
      <c r="N35" s="336"/>
      <c r="O35" s="335"/>
      <c r="P35" s="671"/>
      <c r="Q35" s="336">
        <v>3</v>
      </c>
      <c r="R35" s="346" t="str">
        <f>C22</f>
        <v>P. SIVA SUBRAMANIYAN</v>
      </c>
      <c r="S35" s="346" t="str">
        <f>D22</f>
        <v>KARUR</v>
      </c>
      <c r="T35" s="337">
        <v>1</v>
      </c>
      <c r="U35" s="337">
        <v>2</v>
      </c>
      <c r="V35" s="337">
        <v>3</v>
      </c>
      <c r="W35" s="337">
        <v>4</v>
      </c>
      <c r="X35" s="337">
        <v>5</v>
      </c>
      <c r="Y35" s="336"/>
      <c r="Z35" s="336"/>
      <c r="AA35" s="336"/>
      <c r="AB35" s="336"/>
      <c r="AC35" s="336"/>
      <c r="AF35" s="354"/>
      <c r="AG35" s="339"/>
      <c r="AH35" s="339"/>
      <c r="AI35" s="339"/>
      <c r="AJ35" s="339"/>
      <c r="AK35" s="339"/>
      <c r="AL35" s="340"/>
      <c r="AU35" s="338"/>
      <c r="AV35" s="339"/>
      <c r="AW35" s="339"/>
      <c r="AX35" s="339"/>
      <c r="AY35" s="339"/>
      <c r="AZ35" s="339"/>
      <c r="BA35" s="340"/>
      <c r="BG35" s="335"/>
      <c r="BH35" s="335"/>
      <c r="BI35" s="344"/>
      <c r="BJ35" s="342"/>
      <c r="BK35" s="352"/>
      <c r="BL35" s="352"/>
      <c r="BM35" s="352"/>
      <c r="BN35" s="352"/>
      <c r="BO35" s="353"/>
      <c r="BP35" s="347"/>
      <c r="BQ35" s="347"/>
      <c r="BR35" s="347"/>
      <c r="BS35" s="347"/>
      <c r="BT35" s="347"/>
      <c r="BV35" s="335"/>
      <c r="BW35" s="335"/>
      <c r="BX35" s="344"/>
      <c r="BY35" s="342"/>
      <c r="BZ35" s="342"/>
      <c r="CA35" s="342"/>
      <c r="CB35" s="342"/>
      <c r="CC35" s="342"/>
      <c r="CD35" s="343"/>
      <c r="CE35" s="335"/>
      <c r="CF35" s="335"/>
      <c r="CG35" s="335"/>
      <c r="CH35" s="335"/>
      <c r="CI35" s="335"/>
      <c r="CJ35" s="341"/>
      <c r="CK35" s="341"/>
      <c r="CL35" s="344"/>
      <c r="CM35" s="342"/>
      <c r="CN35" s="352"/>
      <c r="CO35" s="352"/>
      <c r="CP35" s="352"/>
      <c r="CQ35" s="352"/>
      <c r="CR35" s="353"/>
      <c r="CS35" s="347"/>
      <c r="CT35" s="347"/>
      <c r="CU35" s="347"/>
      <c r="CV35" s="347"/>
      <c r="CW35" s="347"/>
      <c r="CY35" s="341"/>
      <c r="CZ35" s="341"/>
      <c r="DA35" s="344"/>
      <c r="DB35" s="342"/>
      <c r="DC35" s="342"/>
      <c r="DD35" s="342"/>
      <c r="DE35" s="342"/>
      <c r="DF35" s="342"/>
      <c r="DG35" s="343"/>
      <c r="DH35" s="341"/>
      <c r="DI35" s="341"/>
      <c r="DJ35" s="341"/>
      <c r="DK35" s="341"/>
      <c r="DL35" s="341"/>
    </row>
    <row r="36" spans="1:116" s="330" customFormat="1" ht="30" customHeight="1">
      <c r="C36" s="338"/>
      <c r="I36" s="340"/>
      <c r="R36" s="338"/>
      <c r="X36" s="340"/>
      <c r="AD36" s="672">
        <v>6</v>
      </c>
      <c r="AE36" s="336">
        <v>5</v>
      </c>
      <c r="AF36" s="273" t="str">
        <f>AF25</f>
        <v>M. JEEVANANDHAM</v>
      </c>
      <c r="AG36" s="273" t="str">
        <f>AG25</f>
        <v>SLM</v>
      </c>
      <c r="AH36" s="337">
        <v>1</v>
      </c>
      <c r="AI36" s="337">
        <v>2</v>
      </c>
      <c r="AJ36" s="337">
        <v>3</v>
      </c>
      <c r="AK36" s="337">
        <v>4</v>
      </c>
      <c r="AL36" s="337">
        <v>5</v>
      </c>
      <c r="AM36" s="336"/>
      <c r="AN36" s="336"/>
      <c r="AO36" s="336"/>
      <c r="AP36" s="336"/>
      <c r="AQ36" s="336"/>
      <c r="AR36" s="335"/>
      <c r="AS36" s="672">
        <v>14</v>
      </c>
      <c r="AT36" s="336">
        <v>5</v>
      </c>
      <c r="AU36" s="273" t="str">
        <f>AF25</f>
        <v>M. JEEVANANDHAM</v>
      </c>
      <c r="AV36" s="273" t="str">
        <f>AG25</f>
        <v>SLM</v>
      </c>
      <c r="AW36" s="337">
        <v>1</v>
      </c>
      <c r="AX36" s="337">
        <v>2</v>
      </c>
      <c r="AY36" s="337">
        <v>3</v>
      </c>
      <c r="AZ36" s="337">
        <v>4</v>
      </c>
      <c r="BA36" s="337">
        <v>5</v>
      </c>
      <c r="BB36" s="336"/>
      <c r="BC36" s="336"/>
      <c r="BD36" s="336"/>
      <c r="BE36" s="336"/>
      <c r="BF36" s="336"/>
      <c r="BG36" s="671">
        <v>6</v>
      </c>
      <c r="BH36" s="336">
        <v>1</v>
      </c>
      <c r="BI36" s="363" t="str">
        <f>BI16</f>
        <v>K. G. VENKATESHWAR</v>
      </c>
      <c r="BJ36" s="363" t="str">
        <f>BJ16</f>
        <v>MAD</v>
      </c>
      <c r="BK36" s="337">
        <v>1</v>
      </c>
      <c r="BL36" s="337">
        <v>2</v>
      </c>
      <c r="BM36" s="337">
        <v>3</v>
      </c>
      <c r="BN36" s="337">
        <v>4</v>
      </c>
      <c r="BO36" s="337">
        <v>5</v>
      </c>
      <c r="BP36" s="336"/>
      <c r="BQ36" s="336"/>
      <c r="BR36" s="336"/>
      <c r="BS36" s="336"/>
      <c r="BT36" s="336"/>
      <c r="BU36" s="335"/>
      <c r="BV36" s="674"/>
      <c r="BW36" s="335"/>
      <c r="BX36" s="322"/>
      <c r="BY36" s="342"/>
      <c r="BZ36" s="342"/>
      <c r="CA36" s="342"/>
      <c r="CB36" s="342"/>
      <c r="CC36" s="342"/>
      <c r="CD36" s="343"/>
      <c r="CE36" s="335"/>
      <c r="CF36" s="335"/>
      <c r="CG36" s="335"/>
      <c r="CH36" s="335"/>
      <c r="CI36" s="335"/>
      <c r="CJ36" s="671">
        <v>6</v>
      </c>
      <c r="CK36" s="336">
        <v>1</v>
      </c>
      <c r="CL36" s="363" t="str">
        <f>CL16</f>
        <v>K. G. VENKATESHWAR</v>
      </c>
      <c r="CM36" s="363" t="str">
        <f>CM16</f>
        <v>MAD</v>
      </c>
      <c r="CN36" s="337">
        <v>1</v>
      </c>
      <c r="CO36" s="337">
        <v>2</v>
      </c>
      <c r="CP36" s="337">
        <v>3</v>
      </c>
      <c r="CQ36" s="337">
        <v>4</v>
      </c>
      <c r="CR36" s="337">
        <v>5</v>
      </c>
      <c r="CS36" s="336"/>
      <c r="CT36" s="336"/>
      <c r="CU36" s="336"/>
      <c r="CV36" s="336"/>
      <c r="CW36" s="336"/>
      <c r="CX36" s="341"/>
      <c r="CY36" s="674"/>
      <c r="CZ36" s="341"/>
      <c r="DA36" s="322"/>
      <c r="DB36" s="342"/>
      <c r="DC36" s="342"/>
      <c r="DD36" s="342"/>
      <c r="DE36" s="342"/>
      <c r="DF36" s="342"/>
      <c r="DG36" s="343"/>
      <c r="DH36" s="341"/>
      <c r="DI36" s="341"/>
      <c r="DJ36" s="341"/>
      <c r="DK36" s="341"/>
      <c r="DL36" s="341"/>
    </row>
    <row r="37" spans="1:116" s="330" customFormat="1" ht="30" customHeight="1">
      <c r="A37" s="671">
        <v>8</v>
      </c>
      <c r="B37" s="336">
        <v>5</v>
      </c>
      <c r="C37" s="273" t="str">
        <f>C20</f>
        <v>M. JEEVANANDHAM</v>
      </c>
      <c r="D37" s="273" t="str">
        <f>D20</f>
        <v>SLM</v>
      </c>
      <c r="E37" s="337">
        <v>1</v>
      </c>
      <c r="F37" s="337">
        <v>2</v>
      </c>
      <c r="G37" s="337">
        <v>3</v>
      </c>
      <c r="H37" s="337">
        <v>4</v>
      </c>
      <c r="I37" s="337">
        <v>5</v>
      </c>
      <c r="J37" s="336"/>
      <c r="K37" s="336"/>
      <c r="L37" s="336"/>
      <c r="M37" s="336"/>
      <c r="N37" s="336"/>
      <c r="O37" s="335"/>
      <c r="P37" s="671">
        <v>19</v>
      </c>
      <c r="Q37" s="336">
        <v>6</v>
      </c>
      <c r="R37" s="273" t="str">
        <f>C23</f>
        <v>B.M.GOWTHAM</v>
      </c>
      <c r="S37" s="273" t="str">
        <f>D23</f>
        <v>NKL</v>
      </c>
      <c r="T37" s="337">
        <v>1</v>
      </c>
      <c r="U37" s="337">
        <v>2</v>
      </c>
      <c r="V37" s="337">
        <v>3</v>
      </c>
      <c r="W37" s="337">
        <v>4</v>
      </c>
      <c r="X37" s="337">
        <v>5</v>
      </c>
      <c r="Y37" s="336"/>
      <c r="Z37" s="336"/>
      <c r="AA37" s="336"/>
      <c r="AB37" s="336"/>
      <c r="AC37" s="336"/>
      <c r="AD37" s="673"/>
      <c r="AE37" s="336">
        <v>4</v>
      </c>
      <c r="AF37" s="346" t="str">
        <f>AF20</f>
        <v>K. KAVIN</v>
      </c>
      <c r="AG37" s="346" t="str">
        <f>AG20</f>
        <v>COIM</v>
      </c>
      <c r="AH37" s="337">
        <v>1</v>
      </c>
      <c r="AI37" s="337">
        <v>2</v>
      </c>
      <c r="AJ37" s="337">
        <v>3</v>
      </c>
      <c r="AK37" s="337">
        <v>4</v>
      </c>
      <c r="AL37" s="337">
        <v>5</v>
      </c>
      <c r="AM37" s="336"/>
      <c r="AN37" s="336"/>
      <c r="AO37" s="336"/>
      <c r="AP37" s="336"/>
      <c r="AQ37" s="336"/>
      <c r="AR37" s="335"/>
      <c r="AS37" s="673"/>
      <c r="AT37" s="336">
        <v>2</v>
      </c>
      <c r="AU37" s="355" t="str">
        <f>AF17</f>
        <v>V.S. RISHI</v>
      </c>
      <c r="AV37" s="355" t="str">
        <f>AG17</f>
        <v>CHE</v>
      </c>
      <c r="AW37" s="337">
        <v>1</v>
      </c>
      <c r="AX37" s="337">
        <v>2</v>
      </c>
      <c r="AY37" s="337">
        <v>3</v>
      </c>
      <c r="AZ37" s="337">
        <v>4</v>
      </c>
      <c r="BA37" s="337">
        <v>5</v>
      </c>
      <c r="BB37" s="336"/>
      <c r="BC37" s="336"/>
      <c r="BD37" s="336"/>
      <c r="BE37" s="336"/>
      <c r="BF37" s="336"/>
      <c r="BG37" s="671"/>
      <c r="BH37" s="336">
        <v>3</v>
      </c>
      <c r="BI37" s="363" t="str">
        <f>BI21</f>
        <v>P. SIVA SUBRAMANIYAN</v>
      </c>
      <c r="BJ37" s="363" t="str">
        <f>BJ21</f>
        <v>KARUR</v>
      </c>
      <c r="BK37" s="337">
        <v>1</v>
      </c>
      <c r="BL37" s="337">
        <v>2</v>
      </c>
      <c r="BM37" s="337">
        <v>3</v>
      </c>
      <c r="BN37" s="337">
        <v>4</v>
      </c>
      <c r="BO37" s="337">
        <v>5</v>
      </c>
      <c r="BP37" s="336"/>
      <c r="BQ37" s="336"/>
      <c r="BR37" s="336"/>
      <c r="BS37" s="336"/>
      <c r="BT37" s="336"/>
      <c r="BU37" s="335"/>
      <c r="BV37" s="674"/>
      <c r="BW37" s="335"/>
      <c r="BX37" s="318"/>
      <c r="BY37" s="342"/>
      <c r="BZ37" s="342"/>
      <c r="CA37" s="342"/>
      <c r="CB37" s="342"/>
      <c r="CC37" s="342"/>
      <c r="CD37" s="343"/>
      <c r="CE37" s="335"/>
      <c r="CF37" s="335"/>
      <c r="CG37" s="335"/>
      <c r="CH37" s="335"/>
      <c r="CI37" s="335"/>
      <c r="CJ37" s="671"/>
      <c r="CK37" s="336">
        <v>2</v>
      </c>
      <c r="CL37" s="363" t="str">
        <f>CL20</f>
        <v>V.S. RISHI</v>
      </c>
      <c r="CM37" s="363" t="str">
        <f>CM20</f>
        <v>CHE</v>
      </c>
      <c r="CN37" s="337">
        <v>1</v>
      </c>
      <c r="CO37" s="337">
        <v>2</v>
      </c>
      <c r="CP37" s="337">
        <v>3</v>
      </c>
      <c r="CQ37" s="337">
        <v>4</v>
      </c>
      <c r="CR37" s="337">
        <v>5</v>
      </c>
      <c r="CS37" s="336"/>
      <c r="CT37" s="336"/>
      <c r="CU37" s="336"/>
      <c r="CV37" s="336"/>
      <c r="CW37" s="336"/>
      <c r="CX37" s="341"/>
      <c r="CY37" s="674"/>
      <c r="CZ37" s="341"/>
      <c r="DA37" s="318"/>
      <c r="DB37" s="342"/>
      <c r="DC37" s="342"/>
      <c r="DD37" s="342"/>
      <c r="DE37" s="342"/>
      <c r="DF37" s="342"/>
      <c r="DG37" s="343"/>
      <c r="DH37" s="341"/>
      <c r="DI37" s="341"/>
      <c r="DJ37" s="341"/>
      <c r="DK37" s="341"/>
      <c r="DL37" s="341"/>
    </row>
    <row r="38" spans="1:116" s="330" customFormat="1" ht="30" customHeight="1">
      <c r="A38" s="671"/>
      <c r="B38" s="336">
        <v>1</v>
      </c>
      <c r="C38" s="346" t="str">
        <f>C16</f>
        <v>K. G. VENKATESHWAR</v>
      </c>
      <c r="D38" s="346" t="str">
        <f>D16</f>
        <v>MAD</v>
      </c>
      <c r="E38" s="337">
        <v>1</v>
      </c>
      <c r="F38" s="337">
        <v>2</v>
      </c>
      <c r="G38" s="337">
        <v>3</v>
      </c>
      <c r="H38" s="337">
        <v>4</v>
      </c>
      <c r="I38" s="337">
        <v>5</v>
      </c>
      <c r="J38" s="336"/>
      <c r="K38" s="336"/>
      <c r="L38" s="336"/>
      <c r="M38" s="336"/>
      <c r="N38" s="336"/>
      <c r="O38" s="335"/>
      <c r="P38" s="671"/>
      <c r="Q38" s="336">
        <v>5</v>
      </c>
      <c r="R38" s="346" t="str">
        <f>C20</f>
        <v>M. JEEVANANDHAM</v>
      </c>
      <c r="S38" s="346" t="str">
        <f>D20</f>
        <v>SLM</v>
      </c>
      <c r="T38" s="337">
        <v>1</v>
      </c>
      <c r="U38" s="337">
        <v>2</v>
      </c>
      <c r="V38" s="337">
        <v>3</v>
      </c>
      <c r="W38" s="337">
        <v>4</v>
      </c>
      <c r="X38" s="337">
        <v>5</v>
      </c>
      <c r="Y38" s="336"/>
      <c r="Z38" s="336"/>
      <c r="AA38" s="336"/>
      <c r="AB38" s="336"/>
      <c r="AC38" s="336"/>
      <c r="AD38" s="335"/>
      <c r="AE38" s="335"/>
      <c r="AF38" s="278"/>
      <c r="AG38" s="342"/>
      <c r="AH38" s="342"/>
      <c r="AI38" s="342"/>
      <c r="AJ38" s="342"/>
      <c r="AK38" s="342"/>
      <c r="AL38" s="343"/>
      <c r="AM38" s="335"/>
      <c r="AN38" s="335"/>
      <c r="AO38" s="335"/>
      <c r="AP38" s="335"/>
      <c r="AQ38" s="335"/>
      <c r="AR38" s="335"/>
      <c r="AS38" s="335"/>
      <c r="AT38" s="335"/>
      <c r="AU38" s="356"/>
      <c r="AV38" s="342"/>
      <c r="AW38" s="342"/>
      <c r="AX38" s="342"/>
      <c r="AY38" s="342"/>
      <c r="AZ38" s="342"/>
      <c r="BA38" s="343"/>
      <c r="BB38" s="335"/>
      <c r="BC38" s="335"/>
      <c r="BD38" s="335"/>
      <c r="BE38" s="335"/>
      <c r="BF38" s="335"/>
      <c r="BG38" s="335"/>
      <c r="BH38" s="335"/>
      <c r="BI38" s="318"/>
      <c r="BJ38" s="342"/>
      <c r="BK38" s="342"/>
      <c r="BL38" s="342"/>
      <c r="BM38" s="342"/>
      <c r="BN38" s="342"/>
      <c r="BO38" s="343"/>
      <c r="BP38" s="335"/>
      <c r="BQ38" s="335"/>
      <c r="BR38" s="335"/>
      <c r="BS38" s="335"/>
      <c r="BT38" s="335"/>
      <c r="BU38" s="335"/>
      <c r="BV38" s="335"/>
      <c r="BW38" s="335"/>
      <c r="BX38" s="318"/>
      <c r="BY38" s="342"/>
      <c r="BZ38" s="342"/>
      <c r="CA38" s="342"/>
      <c r="CB38" s="342"/>
      <c r="CC38" s="342"/>
      <c r="CD38" s="343"/>
      <c r="CE38" s="335"/>
      <c r="CF38" s="335"/>
      <c r="CG38" s="335"/>
      <c r="CH38" s="335"/>
      <c r="CI38" s="335"/>
      <c r="CJ38" s="341"/>
      <c r="CK38" s="341"/>
      <c r="CL38" s="318"/>
      <c r="CM38" s="342"/>
      <c r="CN38" s="342"/>
      <c r="CO38" s="342"/>
      <c r="CP38" s="342"/>
      <c r="CQ38" s="342"/>
      <c r="CR38" s="343"/>
      <c r="CS38" s="341"/>
      <c r="CT38" s="341"/>
      <c r="CU38" s="341"/>
      <c r="CV38" s="341"/>
      <c r="CW38" s="341"/>
      <c r="CX38" s="341"/>
      <c r="CY38" s="341"/>
      <c r="CZ38" s="341"/>
      <c r="DA38" s="318"/>
      <c r="DB38" s="342"/>
      <c r="DC38" s="342"/>
      <c r="DD38" s="342"/>
      <c r="DE38" s="342"/>
      <c r="DF38" s="342"/>
      <c r="DG38" s="343"/>
      <c r="DH38" s="341"/>
      <c r="DI38" s="341"/>
      <c r="DJ38" s="341"/>
      <c r="DK38" s="341"/>
      <c r="DL38" s="341"/>
    </row>
    <row r="39" spans="1:116" s="330" customFormat="1" ht="30" customHeight="1">
      <c r="C39" s="338"/>
      <c r="I39" s="340"/>
      <c r="R39" s="338"/>
      <c r="X39" s="340"/>
      <c r="AF39" s="338"/>
      <c r="AG39" s="339"/>
      <c r="AH39" s="339"/>
      <c r="AI39" s="339"/>
      <c r="AJ39" s="339"/>
      <c r="AK39" s="339"/>
      <c r="AL39" s="340"/>
      <c r="AU39" s="354"/>
      <c r="AV39" s="339"/>
      <c r="AW39" s="339"/>
      <c r="AX39" s="339"/>
      <c r="AY39" s="339"/>
      <c r="AZ39" s="339"/>
      <c r="BA39" s="340"/>
      <c r="BI39" s="319"/>
      <c r="BJ39" s="339"/>
      <c r="BK39" s="339"/>
      <c r="BL39" s="339"/>
      <c r="BM39" s="339"/>
      <c r="BN39" s="339"/>
      <c r="BO39" s="340"/>
      <c r="BV39" s="335"/>
      <c r="BW39" s="335"/>
      <c r="BX39" s="344"/>
      <c r="BY39" s="342"/>
      <c r="BZ39" s="342"/>
      <c r="CA39" s="342"/>
      <c r="CB39" s="342"/>
      <c r="CC39" s="342"/>
      <c r="CD39" s="343"/>
      <c r="CE39" s="335"/>
      <c r="CF39" s="335"/>
      <c r="CG39" s="335"/>
      <c r="CH39" s="335"/>
      <c r="CI39" s="335"/>
      <c r="CJ39" s="341"/>
      <c r="CK39" s="341"/>
      <c r="CL39" s="319"/>
      <c r="CM39" s="342"/>
      <c r="CN39" s="342"/>
      <c r="CO39" s="342"/>
      <c r="CP39" s="342"/>
      <c r="CQ39" s="342"/>
      <c r="CR39" s="343"/>
      <c r="CS39" s="341"/>
      <c r="CT39" s="341"/>
      <c r="CU39" s="341"/>
      <c r="CV39" s="341"/>
      <c r="CW39" s="341"/>
      <c r="CX39" s="341"/>
      <c r="CY39" s="341"/>
      <c r="CZ39" s="341"/>
      <c r="DA39" s="344"/>
      <c r="DB39" s="342"/>
      <c r="DC39" s="342"/>
      <c r="DD39" s="342"/>
      <c r="DE39" s="342"/>
      <c r="DF39" s="342"/>
      <c r="DG39" s="343"/>
      <c r="DH39" s="341"/>
      <c r="DI39" s="341"/>
      <c r="DJ39" s="341"/>
      <c r="DK39" s="341"/>
      <c r="DL39" s="341"/>
    </row>
    <row r="40" spans="1:116" s="330" customFormat="1" ht="30" customHeight="1">
      <c r="A40" s="671">
        <v>9</v>
      </c>
      <c r="B40" s="336">
        <v>4</v>
      </c>
      <c r="C40" s="273" t="str">
        <f>C17</f>
        <v>K. KAVIN</v>
      </c>
      <c r="D40" s="273" t="str">
        <f>D17</f>
        <v>COIM</v>
      </c>
      <c r="E40" s="337">
        <v>1</v>
      </c>
      <c r="F40" s="337">
        <v>2</v>
      </c>
      <c r="G40" s="337">
        <v>3</v>
      </c>
      <c r="H40" s="337">
        <v>4</v>
      </c>
      <c r="I40" s="337">
        <v>5</v>
      </c>
      <c r="J40" s="336"/>
      <c r="K40" s="336"/>
      <c r="L40" s="336"/>
      <c r="M40" s="336"/>
      <c r="N40" s="336"/>
      <c r="O40" s="335"/>
      <c r="P40" s="671">
        <v>20</v>
      </c>
      <c r="Q40" s="336">
        <v>1</v>
      </c>
      <c r="R40" s="273" t="str">
        <f>C16</f>
        <v>K. G. VENKATESHWAR</v>
      </c>
      <c r="S40" s="273" t="str">
        <f>D16</f>
        <v>MAD</v>
      </c>
      <c r="T40" s="337">
        <v>1</v>
      </c>
      <c r="U40" s="337">
        <v>2</v>
      </c>
      <c r="V40" s="337">
        <v>3</v>
      </c>
      <c r="W40" s="337">
        <v>4</v>
      </c>
      <c r="X40" s="337">
        <v>5</v>
      </c>
      <c r="Y40" s="336"/>
      <c r="Z40" s="336"/>
      <c r="AA40" s="336"/>
      <c r="AB40" s="336"/>
      <c r="AC40" s="336"/>
      <c r="AD40" s="672">
        <v>7</v>
      </c>
      <c r="AE40" s="336">
        <v>1</v>
      </c>
      <c r="AF40" s="273" t="str">
        <f>AF16</f>
        <v>K. G. VENKATESHWAR</v>
      </c>
      <c r="AG40" s="273" t="str">
        <f>AG16</f>
        <v>MAD</v>
      </c>
      <c r="AH40" s="337">
        <v>1</v>
      </c>
      <c r="AI40" s="337">
        <v>2</v>
      </c>
      <c r="AJ40" s="337">
        <v>3</v>
      </c>
      <c r="AK40" s="337">
        <v>4</v>
      </c>
      <c r="AL40" s="337">
        <v>5</v>
      </c>
      <c r="AM40" s="336"/>
      <c r="AN40" s="336"/>
      <c r="AO40" s="336"/>
      <c r="AP40" s="336"/>
      <c r="AQ40" s="336"/>
      <c r="AR40" s="335"/>
      <c r="AS40" s="672">
        <v>15</v>
      </c>
      <c r="AT40" s="336">
        <v>3</v>
      </c>
      <c r="AU40" s="273" t="str">
        <f>AF21</f>
        <v>P. SIVA SUBRAMANIYAN</v>
      </c>
      <c r="AV40" s="273" t="str">
        <f>AG21</f>
        <v>KARUR</v>
      </c>
      <c r="AW40" s="337">
        <v>1</v>
      </c>
      <c r="AX40" s="337">
        <v>2</v>
      </c>
      <c r="AY40" s="337">
        <v>3</v>
      </c>
      <c r="AZ40" s="337">
        <v>4</v>
      </c>
      <c r="BA40" s="337">
        <v>5</v>
      </c>
      <c r="BB40" s="336"/>
      <c r="BC40" s="336"/>
      <c r="BD40" s="336"/>
      <c r="BE40" s="336"/>
      <c r="BF40" s="336"/>
      <c r="BG40" s="672">
        <v>7</v>
      </c>
      <c r="BH40" s="336">
        <v>2</v>
      </c>
      <c r="BI40" s="362" t="str">
        <f>BI17</f>
        <v>V.S. RISHI</v>
      </c>
      <c r="BJ40" s="362" t="str">
        <f>BJ17</f>
        <v>CHE</v>
      </c>
      <c r="BK40" s="337">
        <v>1</v>
      </c>
      <c r="BL40" s="337">
        <v>2</v>
      </c>
      <c r="BM40" s="337">
        <v>3</v>
      </c>
      <c r="BN40" s="337">
        <v>4</v>
      </c>
      <c r="BO40" s="337">
        <v>5</v>
      </c>
      <c r="BP40" s="336"/>
      <c r="BQ40" s="336"/>
      <c r="BR40" s="336"/>
      <c r="BS40" s="336"/>
      <c r="BT40" s="336"/>
      <c r="BU40" s="335"/>
      <c r="BV40" s="674"/>
      <c r="BW40" s="335"/>
      <c r="BX40" s="319"/>
      <c r="BY40" s="342"/>
      <c r="BZ40" s="342"/>
      <c r="CA40" s="342"/>
      <c r="CB40" s="342"/>
      <c r="CC40" s="342"/>
      <c r="CD40" s="343"/>
      <c r="CE40" s="335"/>
      <c r="CF40" s="335"/>
      <c r="CG40" s="335"/>
      <c r="CH40" s="335"/>
      <c r="CI40" s="335"/>
      <c r="CJ40" s="674"/>
      <c r="CK40" s="341"/>
      <c r="CL40" s="365"/>
      <c r="CM40" s="342"/>
      <c r="CN40" s="342"/>
      <c r="CO40" s="342"/>
      <c r="CP40" s="342"/>
      <c r="CQ40" s="342"/>
      <c r="CR40" s="343"/>
      <c r="CS40" s="341"/>
      <c r="CT40" s="341"/>
      <c r="CU40" s="341"/>
      <c r="CV40" s="341"/>
      <c r="CW40" s="341"/>
      <c r="CX40" s="341"/>
      <c r="CY40" s="674"/>
      <c r="CZ40" s="341"/>
      <c r="DA40" s="319"/>
      <c r="DB40" s="342"/>
      <c r="DC40" s="342"/>
      <c r="DD40" s="342"/>
      <c r="DE40" s="342"/>
      <c r="DF40" s="342"/>
      <c r="DG40" s="343"/>
      <c r="DH40" s="341"/>
      <c r="DI40" s="341"/>
      <c r="DJ40" s="341"/>
      <c r="DK40" s="341"/>
      <c r="DL40" s="341"/>
    </row>
    <row r="41" spans="1:116" s="330" customFormat="1" ht="30" customHeight="1">
      <c r="A41" s="671"/>
      <c r="B41" s="336">
        <v>3</v>
      </c>
      <c r="C41" s="346" t="str">
        <f>C22</f>
        <v>P. SIVA SUBRAMANIYAN</v>
      </c>
      <c r="D41" s="346" t="str">
        <f>D22</f>
        <v>KARUR</v>
      </c>
      <c r="E41" s="337">
        <v>1</v>
      </c>
      <c r="F41" s="337">
        <v>2</v>
      </c>
      <c r="G41" s="337">
        <v>3</v>
      </c>
      <c r="H41" s="337">
        <v>4</v>
      </c>
      <c r="I41" s="337">
        <v>5</v>
      </c>
      <c r="J41" s="336"/>
      <c r="K41" s="336"/>
      <c r="L41" s="336"/>
      <c r="M41" s="336"/>
      <c r="N41" s="336"/>
      <c r="O41" s="335"/>
      <c r="P41" s="671"/>
      <c r="Q41" s="336">
        <v>2</v>
      </c>
      <c r="R41" s="346" t="str">
        <f>C19</f>
        <v>V.S. RISHI</v>
      </c>
      <c r="S41" s="346" t="str">
        <f>D19</f>
        <v>CHE</v>
      </c>
      <c r="T41" s="337">
        <v>1</v>
      </c>
      <c r="U41" s="337">
        <v>2</v>
      </c>
      <c r="V41" s="337">
        <v>3</v>
      </c>
      <c r="W41" s="337">
        <v>4</v>
      </c>
      <c r="X41" s="337">
        <v>5</v>
      </c>
      <c r="Y41" s="336"/>
      <c r="Z41" s="336"/>
      <c r="AA41" s="336"/>
      <c r="AB41" s="336"/>
      <c r="AC41" s="336"/>
      <c r="AD41" s="673"/>
      <c r="AE41" s="336">
        <v>6</v>
      </c>
      <c r="AF41" s="346" t="str">
        <f>AF24</f>
        <v>B.M.GOWTHAM</v>
      </c>
      <c r="AG41" s="346" t="str">
        <f>AG24</f>
        <v>NKL</v>
      </c>
      <c r="AH41" s="337">
        <v>1</v>
      </c>
      <c r="AI41" s="337">
        <v>2</v>
      </c>
      <c r="AJ41" s="337">
        <v>3</v>
      </c>
      <c r="AK41" s="337">
        <v>4</v>
      </c>
      <c r="AL41" s="337">
        <v>5</v>
      </c>
      <c r="AM41" s="336"/>
      <c r="AN41" s="336"/>
      <c r="AO41" s="336"/>
      <c r="AP41" s="336"/>
      <c r="AQ41" s="336"/>
      <c r="AR41" s="335"/>
      <c r="AS41" s="673"/>
      <c r="AT41" s="336">
        <v>6</v>
      </c>
      <c r="AU41" s="346" t="str">
        <f>AF24</f>
        <v>B.M.GOWTHAM</v>
      </c>
      <c r="AV41" s="346" t="str">
        <f>AG24</f>
        <v>NKL</v>
      </c>
      <c r="AW41" s="337">
        <v>1</v>
      </c>
      <c r="AX41" s="337">
        <v>2</v>
      </c>
      <c r="AY41" s="337">
        <v>3</v>
      </c>
      <c r="AZ41" s="337">
        <v>4</v>
      </c>
      <c r="BA41" s="337">
        <v>5</v>
      </c>
      <c r="BB41" s="336"/>
      <c r="BC41" s="336"/>
      <c r="BD41" s="336"/>
      <c r="BE41" s="336"/>
      <c r="BF41" s="336"/>
      <c r="BG41" s="673"/>
      <c r="BH41" s="336">
        <v>5</v>
      </c>
      <c r="BI41" s="362" t="str">
        <f>BI24</f>
        <v>M. JEEVANANDHAM</v>
      </c>
      <c r="BJ41" s="362" t="str">
        <f>BJ24</f>
        <v>SLM</v>
      </c>
      <c r="BK41" s="337">
        <v>1</v>
      </c>
      <c r="BL41" s="337">
        <v>2</v>
      </c>
      <c r="BM41" s="337">
        <v>3</v>
      </c>
      <c r="BN41" s="337">
        <v>4</v>
      </c>
      <c r="BO41" s="337">
        <v>5</v>
      </c>
      <c r="BP41" s="336"/>
      <c r="BQ41" s="336"/>
      <c r="BR41" s="336"/>
      <c r="BS41" s="336"/>
      <c r="BT41" s="336"/>
      <c r="BU41" s="335"/>
      <c r="BV41" s="674"/>
      <c r="BW41" s="335"/>
      <c r="BX41" s="319"/>
      <c r="BY41" s="342"/>
      <c r="BZ41" s="342"/>
      <c r="CA41" s="342"/>
      <c r="CB41" s="342"/>
      <c r="CC41" s="342"/>
      <c r="CD41" s="343"/>
      <c r="CE41" s="335"/>
      <c r="CF41" s="335"/>
      <c r="CG41" s="335"/>
      <c r="CH41" s="335"/>
      <c r="CI41" s="335"/>
      <c r="CJ41" s="674"/>
      <c r="CK41" s="341"/>
      <c r="CL41" s="365"/>
      <c r="CM41" s="342"/>
      <c r="CN41" s="342"/>
      <c r="CO41" s="342"/>
      <c r="CP41" s="342"/>
      <c r="CQ41" s="342"/>
      <c r="CR41" s="343"/>
      <c r="CS41" s="341"/>
      <c r="CT41" s="341"/>
      <c r="CU41" s="341"/>
      <c r="CV41" s="341"/>
      <c r="CW41" s="341"/>
      <c r="CX41" s="341"/>
      <c r="CY41" s="674"/>
      <c r="CZ41" s="341"/>
      <c r="DA41" s="319"/>
      <c r="DB41" s="342"/>
      <c r="DC41" s="342"/>
      <c r="DD41" s="342"/>
      <c r="DE41" s="342"/>
      <c r="DF41" s="342"/>
      <c r="DG41" s="343"/>
      <c r="DH41" s="341"/>
      <c r="DI41" s="341"/>
      <c r="DJ41" s="341"/>
      <c r="DK41" s="341"/>
      <c r="DL41" s="341"/>
    </row>
    <row r="42" spans="1:116" s="330" customFormat="1" ht="30" customHeight="1">
      <c r="C42" s="338"/>
      <c r="I42" s="340"/>
      <c r="R42" s="338"/>
      <c r="X42" s="340"/>
      <c r="AD42" s="335"/>
      <c r="AE42" s="335"/>
      <c r="AF42" s="278"/>
      <c r="AG42" s="342"/>
      <c r="AH42" s="342"/>
      <c r="AI42" s="342"/>
      <c r="AJ42" s="342"/>
      <c r="AK42" s="342"/>
      <c r="AL42" s="343"/>
      <c r="AM42" s="335"/>
      <c r="AN42" s="335"/>
      <c r="AO42" s="335"/>
      <c r="AP42" s="335"/>
      <c r="AQ42" s="335"/>
      <c r="AR42" s="335"/>
      <c r="AS42" s="335"/>
      <c r="AT42" s="335"/>
      <c r="AU42" s="278"/>
      <c r="AV42" s="342"/>
      <c r="AW42" s="342"/>
      <c r="AX42" s="342"/>
      <c r="AY42" s="342"/>
      <c r="AZ42" s="342"/>
      <c r="BA42" s="343"/>
      <c r="BB42" s="335"/>
      <c r="BC42" s="335"/>
      <c r="BD42" s="335"/>
      <c r="BE42" s="335"/>
      <c r="BF42" s="335"/>
      <c r="BG42" s="335"/>
      <c r="BH42" s="335"/>
      <c r="BI42" s="318"/>
      <c r="BJ42" s="342"/>
      <c r="BK42" s="342"/>
      <c r="BL42" s="342"/>
      <c r="BM42" s="342"/>
      <c r="BN42" s="342"/>
      <c r="BO42" s="343"/>
      <c r="BP42" s="335"/>
      <c r="BQ42" s="335"/>
      <c r="BR42" s="335"/>
      <c r="BS42" s="335"/>
      <c r="BT42" s="335"/>
      <c r="BU42" s="335"/>
      <c r="BV42" s="335"/>
      <c r="BW42" s="335"/>
      <c r="BX42" s="319"/>
      <c r="BY42" s="342"/>
      <c r="BZ42" s="342"/>
      <c r="CA42" s="342"/>
      <c r="CB42" s="342"/>
      <c r="CC42" s="342"/>
      <c r="CD42" s="343"/>
      <c r="CE42" s="335"/>
      <c r="CF42" s="335"/>
      <c r="CG42" s="335"/>
      <c r="CH42" s="335"/>
      <c r="CI42" s="335"/>
      <c r="CJ42" s="341"/>
      <c r="CK42" s="341"/>
      <c r="CL42" s="318"/>
      <c r="CM42" s="342"/>
      <c r="CN42" s="342"/>
      <c r="CO42" s="342"/>
      <c r="CP42" s="342"/>
      <c r="CQ42" s="342"/>
      <c r="CR42" s="343"/>
      <c r="CS42" s="341"/>
      <c r="CT42" s="341"/>
      <c r="CU42" s="341"/>
      <c r="CV42" s="341"/>
      <c r="CW42" s="341"/>
      <c r="CX42" s="341"/>
      <c r="CY42" s="341"/>
      <c r="CZ42" s="341"/>
      <c r="DA42" s="319"/>
      <c r="DB42" s="342"/>
      <c r="DC42" s="342"/>
      <c r="DD42" s="342"/>
      <c r="DE42" s="342"/>
      <c r="DF42" s="342"/>
      <c r="DG42" s="343"/>
      <c r="DH42" s="341"/>
      <c r="DI42" s="341"/>
      <c r="DJ42" s="341"/>
      <c r="DK42" s="341"/>
      <c r="DL42" s="341"/>
    </row>
    <row r="43" spans="1:116" s="330" customFormat="1" ht="30" customHeight="1">
      <c r="A43" s="671">
        <v>10</v>
      </c>
      <c r="B43" s="336">
        <v>6</v>
      </c>
      <c r="C43" s="273" t="str">
        <f>C23</f>
        <v>B.M.GOWTHAM</v>
      </c>
      <c r="D43" s="273" t="str">
        <f>D23</f>
        <v>NKL</v>
      </c>
      <c r="E43" s="337">
        <v>1</v>
      </c>
      <c r="F43" s="337">
        <v>2</v>
      </c>
      <c r="G43" s="337">
        <v>3</v>
      </c>
      <c r="H43" s="337">
        <v>4</v>
      </c>
      <c r="I43" s="337">
        <v>5</v>
      </c>
      <c r="J43" s="336"/>
      <c r="K43" s="336"/>
      <c r="L43" s="336"/>
      <c r="M43" s="336"/>
      <c r="N43" s="336"/>
      <c r="O43" s="335"/>
      <c r="P43" s="671">
        <v>21</v>
      </c>
      <c r="Q43" s="336">
        <v>4</v>
      </c>
      <c r="R43" s="273" t="str">
        <f>C17</f>
        <v>K. KAVIN</v>
      </c>
      <c r="S43" s="273" t="str">
        <f>D17</f>
        <v>COIM</v>
      </c>
      <c r="T43" s="337">
        <v>1</v>
      </c>
      <c r="U43" s="337">
        <v>2</v>
      </c>
      <c r="V43" s="337">
        <v>3</v>
      </c>
      <c r="W43" s="337">
        <v>4</v>
      </c>
      <c r="X43" s="337">
        <v>5</v>
      </c>
      <c r="Y43" s="336"/>
      <c r="Z43" s="336"/>
      <c r="AA43" s="336"/>
      <c r="AB43" s="336"/>
      <c r="AC43" s="336"/>
      <c r="AF43" s="338"/>
      <c r="AG43" s="339"/>
      <c r="AH43" s="339"/>
      <c r="AI43" s="339"/>
      <c r="AJ43" s="339"/>
      <c r="AK43" s="339"/>
      <c r="AL43" s="340"/>
      <c r="AU43" s="338"/>
      <c r="BA43" s="340"/>
      <c r="BI43" s="338"/>
      <c r="BJ43" s="339"/>
      <c r="BK43" s="339"/>
      <c r="BL43" s="339"/>
      <c r="BM43" s="339"/>
      <c r="BN43" s="339"/>
      <c r="BO43" s="340"/>
      <c r="BX43" s="338"/>
      <c r="CD43" s="340"/>
      <c r="CJ43" s="341"/>
      <c r="CK43" s="341"/>
      <c r="CL43" s="344"/>
      <c r="CM43" s="342"/>
      <c r="CN43" s="342"/>
      <c r="CO43" s="342"/>
      <c r="CP43" s="342"/>
      <c r="CQ43" s="342"/>
      <c r="CR43" s="343"/>
      <c r="CS43" s="341"/>
      <c r="CT43" s="341"/>
      <c r="CU43" s="341"/>
      <c r="CV43" s="341"/>
      <c r="CW43" s="341"/>
      <c r="CX43" s="341"/>
      <c r="DA43" s="338"/>
      <c r="DG43" s="340"/>
    </row>
    <row r="44" spans="1:116" s="330" customFormat="1" ht="30" customHeight="1">
      <c r="A44" s="671"/>
      <c r="B44" s="336">
        <v>2</v>
      </c>
      <c r="C44" s="346" t="str">
        <f>C19</f>
        <v>V.S. RISHI</v>
      </c>
      <c r="D44" s="346" t="str">
        <f>D19</f>
        <v>CHE</v>
      </c>
      <c r="E44" s="337">
        <v>1</v>
      </c>
      <c r="F44" s="337">
        <v>2</v>
      </c>
      <c r="G44" s="337">
        <v>3</v>
      </c>
      <c r="H44" s="337">
        <v>4</v>
      </c>
      <c r="I44" s="337">
        <v>5</v>
      </c>
      <c r="J44" s="336"/>
      <c r="K44" s="336"/>
      <c r="L44" s="336"/>
      <c r="M44" s="336"/>
      <c r="N44" s="336"/>
      <c r="O44" s="335"/>
      <c r="P44" s="671"/>
      <c r="Q44" s="336">
        <v>7</v>
      </c>
      <c r="R44" s="346" t="str">
        <f>C25</f>
        <v>SANAULLA C</v>
      </c>
      <c r="S44" s="346" t="str">
        <f>D25</f>
        <v>KRI</v>
      </c>
      <c r="T44" s="337">
        <v>1</v>
      </c>
      <c r="U44" s="337">
        <v>2</v>
      </c>
      <c r="V44" s="337">
        <v>3</v>
      </c>
      <c r="W44" s="337">
        <v>4</v>
      </c>
      <c r="X44" s="337">
        <v>5</v>
      </c>
      <c r="Y44" s="336"/>
      <c r="Z44" s="336"/>
      <c r="AA44" s="336"/>
      <c r="AB44" s="336"/>
      <c r="AC44" s="336"/>
      <c r="AD44" s="672">
        <v>8</v>
      </c>
      <c r="AE44" s="336">
        <v>3</v>
      </c>
      <c r="AF44" s="273" t="str">
        <f>AF21</f>
        <v>P. SIVA SUBRAMANIYAN</v>
      </c>
      <c r="AG44" s="273" t="str">
        <f>AG21</f>
        <v>KARUR</v>
      </c>
      <c r="AH44" s="337">
        <v>1</v>
      </c>
      <c r="AI44" s="337">
        <v>2</v>
      </c>
      <c r="AJ44" s="337">
        <v>3</v>
      </c>
      <c r="AK44" s="337">
        <v>4</v>
      </c>
      <c r="AL44" s="337">
        <v>5</v>
      </c>
      <c r="AM44" s="336"/>
      <c r="AN44" s="336"/>
      <c r="AO44" s="336"/>
      <c r="AP44" s="336"/>
      <c r="AQ44" s="336"/>
      <c r="AR44" s="335"/>
      <c r="BG44" s="672">
        <v>8</v>
      </c>
      <c r="BH44" s="336">
        <v>4</v>
      </c>
      <c r="BI44" s="362" t="str">
        <f>BI20</f>
        <v>K. KAVIN</v>
      </c>
      <c r="BJ44" s="362" t="str">
        <f>BJ20</f>
        <v>COIM</v>
      </c>
      <c r="BK44" s="337">
        <v>1</v>
      </c>
      <c r="BL44" s="337">
        <v>2</v>
      </c>
      <c r="BM44" s="337">
        <v>3</v>
      </c>
      <c r="BN44" s="337">
        <v>4</v>
      </c>
      <c r="BO44" s="337">
        <v>5</v>
      </c>
      <c r="BP44" s="336"/>
      <c r="BQ44" s="336"/>
      <c r="BR44" s="336"/>
      <c r="BS44" s="336"/>
      <c r="BT44" s="336"/>
      <c r="BU44" s="335"/>
      <c r="CJ44" s="674"/>
      <c r="CK44" s="341"/>
      <c r="CL44" s="365"/>
      <c r="CM44" s="342"/>
      <c r="CN44" s="342"/>
      <c r="CO44" s="342"/>
      <c r="CP44" s="342"/>
      <c r="CQ44" s="342"/>
      <c r="CR44" s="343"/>
      <c r="CS44" s="341"/>
      <c r="CT44" s="341"/>
      <c r="CU44" s="341"/>
      <c r="CV44" s="341"/>
      <c r="CW44" s="341"/>
      <c r="CX44" s="341"/>
    </row>
    <row r="45" spans="1:116" s="330" customFormat="1" ht="30" customHeight="1">
      <c r="C45" s="338"/>
      <c r="I45" s="340"/>
      <c r="R45" s="338"/>
      <c r="X45" s="340"/>
      <c r="AD45" s="673"/>
      <c r="AE45" s="336">
        <v>5</v>
      </c>
      <c r="AF45" s="346" t="str">
        <f>AF25</f>
        <v>M. JEEVANANDHAM</v>
      </c>
      <c r="AG45" s="346" t="str">
        <f>AG25</f>
        <v>SLM</v>
      </c>
      <c r="AH45" s="337">
        <v>1</v>
      </c>
      <c r="AI45" s="337">
        <v>2</v>
      </c>
      <c r="AJ45" s="337">
        <v>3</v>
      </c>
      <c r="AK45" s="337">
        <v>4</v>
      </c>
      <c r="AL45" s="337">
        <v>5</v>
      </c>
      <c r="AM45" s="336"/>
      <c r="AN45" s="336"/>
      <c r="AO45" s="336"/>
      <c r="AP45" s="336"/>
      <c r="AQ45" s="336"/>
      <c r="AR45" s="335"/>
      <c r="BG45" s="673"/>
      <c r="BH45" s="336">
        <v>1</v>
      </c>
      <c r="BI45" s="362" t="str">
        <f>BI16</f>
        <v>K. G. VENKATESHWAR</v>
      </c>
      <c r="BJ45" s="362" t="str">
        <f>BJ16</f>
        <v>MAD</v>
      </c>
      <c r="BK45" s="337">
        <v>1</v>
      </c>
      <c r="BL45" s="337">
        <v>2</v>
      </c>
      <c r="BM45" s="337">
        <v>3</v>
      </c>
      <c r="BN45" s="337">
        <v>4</v>
      </c>
      <c r="BO45" s="337">
        <v>5</v>
      </c>
      <c r="BP45" s="336"/>
      <c r="BQ45" s="336"/>
      <c r="BR45" s="336"/>
      <c r="BS45" s="336"/>
      <c r="BT45" s="336"/>
      <c r="BU45" s="335"/>
      <c r="CJ45" s="674"/>
      <c r="CK45" s="341"/>
      <c r="CL45" s="365"/>
      <c r="CM45" s="342"/>
      <c r="CN45" s="342"/>
      <c r="CO45" s="342"/>
      <c r="CP45" s="342"/>
      <c r="CQ45" s="342"/>
      <c r="CR45" s="343"/>
      <c r="CS45" s="341"/>
      <c r="CT45" s="341"/>
      <c r="CU45" s="341"/>
      <c r="CV45" s="341"/>
      <c r="CW45" s="341"/>
      <c r="CX45" s="341"/>
    </row>
    <row r="46" spans="1:116" s="330" customFormat="1" ht="30" customHeight="1">
      <c r="A46" s="671">
        <v>11</v>
      </c>
      <c r="B46" s="336">
        <v>5</v>
      </c>
      <c r="C46" s="273" t="str">
        <f>C20</f>
        <v>M. JEEVANANDHAM</v>
      </c>
      <c r="D46" s="273" t="str">
        <f>D20</f>
        <v>SLM</v>
      </c>
      <c r="E46" s="337">
        <v>1</v>
      </c>
      <c r="F46" s="337">
        <v>2</v>
      </c>
      <c r="G46" s="337">
        <v>3</v>
      </c>
      <c r="H46" s="337">
        <v>4</v>
      </c>
      <c r="I46" s="337">
        <v>5</v>
      </c>
      <c r="J46" s="336"/>
      <c r="K46" s="336"/>
      <c r="L46" s="336"/>
      <c r="M46" s="336"/>
      <c r="N46" s="336"/>
      <c r="O46" s="335"/>
      <c r="AD46" s="335"/>
      <c r="AE46" s="335"/>
      <c r="AF46" s="278"/>
      <c r="AG46" s="342"/>
      <c r="AH46" s="342"/>
      <c r="AI46" s="342"/>
      <c r="AJ46" s="342"/>
      <c r="AK46" s="342"/>
      <c r="AL46" s="343"/>
      <c r="AM46" s="335"/>
      <c r="AN46" s="335"/>
      <c r="AO46" s="335"/>
      <c r="AP46" s="335"/>
      <c r="AQ46" s="335"/>
      <c r="AR46" s="335"/>
      <c r="CJ46" s="341"/>
      <c r="CK46" s="341"/>
      <c r="CL46" s="341"/>
      <c r="CM46" s="341"/>
      <c r="CN46" s="341"/>
      <c r="CO46" s="341"/>
      <c r="CP46" s="341"/>
      <c r="CQ46" s="341"/>
      <c r="CR46" s="341"/>
      <c r="CS46" s="341"/>
      <c r="CT46" s="341"/>
      <c r="CU46" s="341"/>
      <c r="CV46" s="341"/>
      <c r="CW46" s="341"/>
      <c r="CX46" s="341"/>
    </row>
    <row r="47" spans="1:116" s="330" customFormat="1" ht="30" customHeight="1">
      <c r="A47" s="671"/>
      <c r="B47" s="336">
        <v>7</v>
      </c>
      <c r="C47" s="346" t="str">
        <f>C25</f>
        <v>SANAULLA C</v>
      </c>
      <c r="D47" s="346" t="str">
        <f>D25</f>
        <v>KRI</v>
      </c>
      <c r="E47" s="337">
        <v>1</v>
      </c>
      <c r="F47" s="337">
        <v>2</v>
      </c>
      <c r="G47" s="337">
        <v>3</v>
      </c>
      <c r="H47" s="337">
        <v>4</v>
      </c>
      <c r="I47" s="337">
        <v>5</v>
      </c>
      <c r="J47" s="336"/>
      <c r="K47" s="336"/>
      <c r="L47" s="336"/>
      <c r="M47" s="336"/>
      <c r="N47" s="336"/>
      <c r="O47" s="335"/>
      <c r="CJ47" s="341"/>
      <c r="CK47" s="341"/>
      <c r="CL47" s="341"/>
      <c r="CM47" s="341"/>
      <c r="CN47" s="341"/>
      <c r="CO47" s="341"/>
      <c r="CP47" s="341"/>
      <c r="CQ47" s="341"/>
      <c r="CR47" s="341"/>
      <c r="CS47" s="341"/>
      <c r="CT47" s="341"/>
      <c r="CU47" s="341"/>
      <c r="CV47" s="341"/>
      <c r="CW47" s="341"/>
      <c r="CX47" s="341"/>
    </row>
    <row r="48" spans="1:116" s="330" customFormat="1" ht="30" customHeight="1">
      <c r="C48" s="338"/>
      <c r="I48" s="340"/>
      <c r="R48" s="338"/>
      <c r="X48" s="340"/>
      <c r="AE48" s="271" t="s">
        <v>8</v>
      </c>
      <c r="AF48" s="313"/>
      <c r="AG48" s="320"/>
      <c r="AH48" s="320"/>
      <c r="AI48" s="320"/>
      <c r="AJ48" s="320"/>
      <c r="AK48" s="320"/>
      <c r="AL48" s="320"/>
      <c r="AM48" s="320"/>
      <c r="AN48" s="320"/>
      <c r="AO48" s="321"/>
      <c r="AP48" s="322"/>
      <c r="AQ48" s="322"/>
      <c r="AR48" s="322"/>
      <c r="AT48" s="271" t="s">
        <v>49</v>
      </c>
      <c r="AU48" s="313"/>
      <c r="AV48" s="313"/>
      <c r="AW48" s="320"/>
      <c r="AX48" s="320"/>
      <c r="AY48" s="320"/>
      <c r="AZ48" s="320"/>
      <c r="BA48" s="320"/>
      <c r="BB48" s="320"/>
      <c r="BC48" s="323"/>
      <c r="BI48" s="338"/>
      <c r="BO48" s="340"/>
      <c r="BX48" s="338"/>
      <c r="CD48" s="340"/>
      <c r="CL48" s="338"/>
      <c r="CR48" s="340"/>
      <c r="DA48" s="338"/>
      <c r="DG48" s="340"/>
    </row>
    <row r="49" spans="1:116" s="330" customFormat="1" ht="30" customHeight="1">
      <c r="B49" s="271" t="s">
        <v>8</v>
      </c>
      <c r="C49" s="313"/>
      <c r="D49" s="320"/>
      <c r="E49" s="320"/>
      <c r="F49" s="320"/>
      <c r="G49" s="320"/>
      <c r="H49" s="320"/>
      <c r="I49" s="320"/>
      <c r="J49" s="320"/>
      <c r="K49" s="320"/>
      <c r="L49" s="321"/>
      <c r="M49" s="322"/>
      <c r="N49" s="322"/>
      <c r="O49" s="322"/>
      <c r="Q49" s="271" t="s">
        <v>49</v>
      </c>
      <c r="R49" s="313"/>
      <c r="S49" s="313"/>
      <c r="T49" s="320"/>
      <c r="U49" s="320"/>
      <c r="V49" s="320"/>
      <c r="W49" s="320"/>
      <c r="X49" s="320"/>
      <c r="Y49" s="320"/>
      <c r="Z49" s="323"/>
      <c r="AE49" s="324" t="s">
        <v>45</v>
      </c>
      <c r="AF49" s="325"/>
      <c r="AG49" s="325"/>
      <c r="AH49" s="325"/>
      <c r="AI49" s="325"/>
      <c r="AJ49" s="325"/>
      <c r="AK49" s="325"/>
      <c r="AL49" s="325"/>
      <c r="AM49" s="325"/>
      <c r="AN49" s="326"/>
      <c r="AO49" s="321"/>
      <c r="AP49" s="322"/>
      <c r="AQ49" s="322"/>
      <c r="AR49" s="322"/>
      <c r="AT49" s="324" t="s">
        <v>45</v>
      </c>
      <c r="AU49" s="325"/>
      <c r="AV49" s="325"/>
      <c r="AW49" s="325"/>
      <c r="AX49" s="325"/>
      <c r="AY49" s="325"/>
      <c r="AZ49" s="325"/>
      <c r="BA49" s="325"/>
      <c r="BB49" s="325"/>
      <c r="BC49" s="326"/>
      <c r="BH49" s="271" t="s">
        <v>8</v>
      </c>
      <c r="BI49" s="313"/>
      <c r="BJ49" s="320"/>
      <c r="BK49" s="320"/>
      <c r="BL49" s="320"/>
      <c r="BM49" s="320"/>
      <c r="BN49" s="320"/>
      <c r="BO49" s="320"/>
      <c r="BP49" s="320"/>
      <c r="BQ49" s="320"/>
      <c r="BR49" s="321"/>
      <c r="BS49" s="322"/>
      <c r="BT49" s="322"/>
      <c r="BU49" s="322"/>
      <c r="BW49" s="271" t="s">
        <v>49</v>
      </c>
      <c r="BX49" s="313"/>
      <c r="BY49" s="313"/>
      <c r="BZ49" s="320"/>
      <c r="CA49" s="320"/>
      <c r="CB49" s="320"/>
      <c r="CC49" s="320"/>
      <c r="CD49" s="320"/>
      <c r="CE49" s="320"/>
      <c r="CF49" s="323"/>
      <c r="CK49" s="271" t="s">
        <v>8</v>
      </c>
      <c r="CL49" s="313"/>
      <c r="CM49" s="320"/>
      <c r="CN49" s="320"/>
      <c r="CO49" s="320"/>
      <c r="CP49" s="320"/>
      <c r="CQ49" s="320"/>
      <c r="CR49" s="320"/>
      <c r="CS49" s="320"/>
      <c r="CT49" s="320"/>
      <c r="CU49" s="321"/>
      <c r="CV49" s="322"/>
      <c r="CW49" s="322"/>
      <c r="CX49" s="322"/>
      <c r="CZ49" s="271" t="s">
        <v>49</v>
      </c>
      <c r="DA49" s="313"/>
      <c r="DB49" s="313"/>
      <c r="DC49" s="320"/>
      <c r="DD49" s="320"/>
      <c r="DE49" s="320"/>
      <c r="DF49" s="320"/>
      <c r="DG49" s="320"/>
      <c r="DH49" s="320"/>
      <c r="DI49" s="323"/>
    </row>
    <row r="50" spans="1:116" s="330" customFormat="1" ht="30" customHeight="1">
      <c r="B50" s="324" t="s">
        <v>45</v>
      </c>
      <c r="C50" s="325"/>
      <c r="D50" s="325"/>
      <c r="E50" s="325"/>
      <c r="F50" s="325"/>
      <c r="G50" s="325"/>
      <c r="H50" s="325"/>
      <c r="I50" s="325"/>
      <c r="J50" s="325"/>
      <c r="K50" s="326"/>
      <c r="L50" s="321"/>
      <c r="M50" s="322"/>
      <c r="N50" s="322"/>
      <c r="O50" s="322"/>
      <c r="Q50" s="324" t="s">
        <v>45</v>
      </c>
      <c r="R50" s="325"/>
      <c r="S50" s="325"/>
      <c r="T50" s="325"/>
      <c r="U50" s="325"/>
      <c r="V50" s="325"/>
      <c r="W50" s="325"/>
      <c r="X50" s="325"/>
      <c r="Y50" s="325"/>
      <c r="Z50" s="326"/>
      <c r="AE50" s="327"/>
      <c r="AF50" s="328"/>
      <c r="AG50" s="328"/>
      <c r="AH50" s="328"/>
      <c r="AI50" s="328"/>
      <c r="AJ50" s="328"/>
      <c r="AK50" s="328"/>
      <c r="AL50" s="328"/>
      <c r="AM50" s="328"/>
      <c r="AN50" s="329"/>
      <c r="AO50" s="321"/>
      <c r="AP50" s="322"/>
      <c r="AQ50" s="322"/>
      <c r="AR50" s="322"/>
      <c r="AT50" s="327"/>
      <c r="AU50" s="328"/>
      <c r="AV50" s="328"/>
      <c r="AW50" s="328"/>
      <c r="AX50" s="328"/>
      <c r="AY50" s="328"/>
      <c r="AZ50" s="328"/>
      <c r="BA50" s="328"/>
      <c r="BB50" s="328"/>
      <c r="BC50" s="329"/>
      <c r="BH50" s="324" t="s">
        <v>45</v>
      </c>
      <c r="BI50" s="325"/>
      <c r="BJ50" s="325"/>
      <c r="BK50" s="325"/>
      <c r="BL50" s="325"/>
      <c r="BM50" s="325"/>
      <c r="BN50" s="325"/>
      <c r="BO50" s="325"/>
      <c r="BP50" s="325"/>
      <c r="BQ50" s="326"/>
      <c r="BR50" s="321"/>
      <c r="BS50" s="322"/>
      <c r="BT50" s="322"/>
      <c r="BU50" s="322"/>
      <c r="BW50" s="324" t="s">
        <v>45</v>
      </c>
      <c r="BX50" s="325"/>
      <c r="BY50" s="325"/>
      <c r="BZ50" s="325"/>
      <c r="CA50" s="325"/>
      <c r="CB50" s="325"/>
      <c r="CC50" s="325"/>
      <c r="CD50" s="325"/>
      <c r="CE50" s="325"/>
      <c r="CF50" s="326"/>
      <c r="CK50" s="324" t="s">
        <v>45</v>
      </c>
      <c r="CL50" s="325"/>
      <c r="CM50" s="325"/>
      <c r="CN50" s="325"/>
      <c r="CO50" s="325"/>
      <c r="CP50" s="325"/>
      <c r="CQ50" s="325"/>
      <c r="CR50" s="325"/>
      <c r="CS50" s="325"/>
      <c r="CT50" s="326"/>
      <c r="CU50" s="321"/>
      <c r="CV50" s="322"/>
      <c r="CW50" s="322"/>
      <c r="CX50" s="322"/>
      <c r="CZ50" s="324" t="s">
        <v>45</v>
      </c>
      <c r="DA50" s="325"/>
      <c r="DB50" s="325"/>
      <c r="DC50" s="325"/>
      <c r="DD50" s="325"/>
      <c r="DE50" s="325"/>
      <c r="DF50" s="325"/>
      <c r="DG50" s="325"/>
      <c r="DH50" s="325"/>
      <c r="DI50" s="326"/>
    </row>
    <row r="51" spans="1:116" s="330" customFormat="1" ht="30" customHeight="1">
      <c r="B51" s="327"/>
      <c r="C51" s="328"/>
      <c r="D51" s="328"/>
      <c r="E51" s="328"/>
      <c r="F51" s="328"/>
      <c r="G51" s="328"/>
      <c r="H51" s="328"/>
      <c r="I51" s="328"/>
      <c r="J51" s="328"/>
      <c r="K51" s="329"/>
      <c r="L51" s="321"/>
      <c r="M51" s="322"/>
      <c r="N51" s="322"/>
      <c r="O51" s="322"/>
      <c r="Q51" s="327"/>
      <c r="R51" s="328"/>
      <c r="S51" s="328"/>
      <c r="T51" s="328"/>
      <c r="U51" s="328"/>
      <c r="V51" s="328"/>
      <c r="W51" s="328"/>
      <c r="X51" s="328"/>
      <c r="Y51" s="328"/>
      <c r="Z51" s="329"/>
      <c r="BH51" s="327"/>
      <c r="BI51" s="328"/>
      <c r="BJ51" s="328"/>
      <c r="BK51" s="328"/>
      <c r="BL51" s="328"/>
      <c r="BM51" s="328"/>
      <c r="BN51" s="328"/>
      <c r="BO51" s="328"/>
      <c r="BP51" s="328"/>
      <c r="BQ51" s="329"/>
      <c r="BR51" s="321"/>
      <c r="BS51" s="322"/>
      <c r="BT51" s="322"/>
      <c r="BU51" s="322"/>
      <c r="BW51" s="327"/>
      <c r="BX51" s="328"/>
      <c r="BY51" s="328"/>
      <c r="BZ51" s="328"/>
      <c r="CA51" s="328"/>
      <c r="CB51" s="328"/>
      <c r="CC51" s="328"/>
      <c r="CD51" s="328"/>
      <c r="CE51" s="328"/>
      <c r="CF51" s="329"/>
      <c r="CK51" s="327"/>
      <c r="CL51" s="328"/>
      <c r="CM51" s="328"/>
      <c r="CN51" s="328"/>
      <c r="CO51" s="328"/>
      <c r="CP51" s="328"/>
      <c r="CQ51" s="328"/>
      <c r="CR51" s="328"/>
      <c r="CS51" s="328"/>
      <c r="CT51" s="329"/>
      <c r="CU51" s="321"/>
      <c r="CV51" s="322"/>
      <c r="CW51" s="322"/>
      <c r="CX51" s="322"/>
      <c r="CZ51" s="327"/>
      <c r="DA51" s="328"/>
      <c r="DB51" s="328"/>
      <c r="DC51" s="328"/>
      <c r="DD51" s="328"/>
      <c r="DE51" s="328"/>
      <c r="DF51" s="328"/>
      <c r="DG51" s="328"/>
      <c r="DH51" s="328"/>
      <c r="DI51" s="329"/>
    </row>
    <row r="52" spans="1:116" s="330" customFormat="1" ht="30" customHeight="1"/>
    <row r="53" spans="1:116" s="330" customFormat="1" ht="30" customHeight="1">
      <c r="A53" s="675"/>
      <c r="B53" s="675"/>
      <c r="C53" s="675"/>
      <c r="D53" s="675"/>
      <c r="E53" s="675"/>
      <c r="F53" s="675"/>
      <c r="G53" s="675"/>
      <c r="H53" s="675"/>
      <c r="I53" s="675"/>
      <c r="J53" s="675"/>
      <c r="K53" s="675"/>
      <c r="L53" s="675"/>
      <c r="M53" s="675"/>
      <c r="N53" s="675"/>
      <c r="O53" s="675"/>
      <c r="P53" s="675"/>
      <c r="Q53" s="675"/>
      <c r="R53" s="675"/>
      <c r="S53" s="675"/>
      <c r="T53" s="675"/>
      <c r="U53" s="675"/>
      <c r="V53" s="675"/>
      <c r="W53" s="331"/>
      <c r="X53" s="331"/>
      <c r="Y53" s="331"/>
      <c r="Z53" s="331"/>
      <c r="AA53" s="331"/>
      <c r="AB53" s="331"/>
      <c r="AC53" s="331"/>
      <c r="AJ53" s="274"/>
      <c r="AK53" s="274"/>
    </row>
    <row r="54" spans="1:116" s="330" customFormat="1" ht="30" customHeight="1"/>
    <row r="55" spans="1:116" s="330" customFormat="1" ht="30" customHeight="1">
      <c r="A55" s="675"/>
      <c r="B55" s="675"/>
      <c r="C55" s="675"/>
      <c r="D55" s="675"/>
      <c r="E55" s="675"/>
      <c r="F55" s="675"/>
      <c r="G55" s="675"/>
      <c r="H55" s="675"/>
      <c r="I55" s="675"/>
      <c r="J55" s="675"/>
      <c r="K55" s="675"/>
      <c r="L55" s="675"/>
      <c r="M55" s="675"/>
      <c r="N55" s="675"/>
      <c r="O55" s="675"/>
      <c r="P55" s="675"/>
      <c r="Q55" s="675"/>
      <c r="R55" s="675"/>
      <c r="S55" s="675"/>
      <c r="T55" s="675"/>
      <c r="U55" s="675"/>
      <c r="V55" s="675"/>
      <c r="W55" s="331"/>
      <c r="X55" s="331"/>
      <c r="Y55" s="331"/>
      <c r="Z55" s="331"/>
      <c r="AA55" s="331"/>
      <c r="AB55" s="331"/>
      <c r="AC55" s="331"/>
      <c r="AD55" s="675"/>
      <c r="AE55" s="675"/>
      <c r="AF55" s="675"/>
      <c r="AG55" s="675"/>
      <c r="AH55" s="675"/>
      <c r="AI55" s="675"/>
      <c r="AJ55" s="675"/>
      <c r="AK55" s="675"/>
      <c r="AL55" s="675"/>
      <c r="AM55" s="675"/>
      <c r="AN55" s="675"/>
      <c r="AO55" s="675"/>
      <c r="AP55" s="675"/>
      <c r="AQ55" s="675"/>
      <c r="AR55" s="675"/>
      <c r="AS55" s="675"/>
      <c r="AT55" s="675"/>
      <c r="AU55" s="675"/>
      <c r="AV55" s="675"/>
      <c r="AW55" s="675"/>
      <c r="AX55" s="675"/>
      <c r="AY55" s="675"/>
      <c r="AZ55" s="331"/>
      <c r="BA55" s="331"/>
      <c r="BB55" s="331"/>
      <c r="BC55" s="331"/>
      <c r="BD55" s="331"/>
      <c r="BE55" s="331"/>
      <c r="BF55" s="331"/>
      <c r="BG55" s="675"/>
      <c r="BH55" s="675"/>
      <c r="BI55" s="675"/>
      <c r="BJ55" s="675"/>
      <c r="BK55" s="675"/>
      <c r="BL55" s="675"/>
      <c r="BM55" s="675"/>
      <c r="BN55" s="675"/>
      <c r="BO55" s="675"/>
      <c r="BP55" s="675"/>
      <c r="BQ55" s="675"/>
      <c r="BR55" s="675"/>
      <c r="BS55" s="675"/>
      <c r="BT55" s="675"/>
      <c r="BU55" s="675"/>
      <c r="BV55" s="675"/>
      <c r="BW55" s="675"/>
      <c r="BX55" s="675"/>
      <c r="BY55" s="675"/>
      <c r="BZ55" s="675"/>
      <c r="CA55" s="675"/>
      <c r="CB55" s="675"/>
      <c r="CC55" s="331"/>
      <c r="CD55" s="331"/>
      <c r="CE55" s="331"/>
      <c r="CF55" s="331"/>
      <c r="CG55" s="331"/>
      <c r="CH55" s="331"/>
      <c r="CI55" s="331"/>
      <c r="CJ55" s="675"/>
      <c r="CK55" s="675"/>
      <c r="CL55" s="675"/>
      <c r="CM55" s="675"/>
      <c r="CN55" s="675"/>
      <c r="CO55" s="675"/>
      <c r="CP55" s="675"/>
      <c r="CQ55" s="675"/>
      <c r="CR55" s="675"/>
      <c r="CS55" s="675"/>
      <c r="CT55" s="675"/>
      <c r="CU55" s="675"/>
      <c r="CV55" s="675"/>
      <c r="CW55" s="675"/>
      <c r="CX55" s="675"/>
      <c r="CY55" s="675"/>
      <c r="CZ55" s="675"/>
      <c r="DA55" s="675"/>
      <c r="DB55" s="675"/>
      <c r="DC55" s="675"/>
      <c r="DD55" s="675"/>
      <c r="DE55" s="675"/>
      <c r="DF55" s="331"/>
      <c r="DG55" s="331"/>
      <c r="DH55" s="331"/>
      <c r="DI55" s="331"/>
      <c r="DJ55" s="331"/>
      <c r="DK55" s="331"/>
      <c r="DL55" s="331"/>
    </row>
    <row r="56" spans="1:116" s="330" customFormat="1" ht="30" customHeight="1">
      <c r="A56" s="398"/>
      <c r="B56" s="398"/>
      <c r="C56" s="398"/>
      <c r="D56" s="398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31"/>
      <c r="X56" s="331"/>
      <c r="Y56" s="331"/>
      <c r="Z56" s="331"/>
      <c r="AA56" s="331"/>
      <c r="AB56" s="331"/>
      <c r="AC56" s="331"/>
      <c r="AD56" s="398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31"/>
      <c r="BA56" s="331"/>
      <c r="BB56" s="331"/>
      <c r="BC56" s="331"/>
      <c r="BD56" s="331"/>
      <c r="BE56" s="331"/>
      <c r="BF56" s="331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31"/>
      <c r="CD56" s="331"/>
      <c r="CE56" s="331"/>
      <c r="CF56" s="331"/>
      <c r="CG56" s="331"/>
      <c r="CH56" s="331"/>
      <c r="CI56" s="331"/>
      <c r="CJ56" s="398"/>
      <c r="CK56" s="398"/>
      <c r="CL56" s="398"/>
      <c r="CM56" s="398"/>
      <c r="CN56" s="398"/>
      <c r="CO56" s="398"/>
      <c r="CP56" s="398"/>
      <c r="CQ56" s="398"/>
      <c r="CR56" s="398"/>
      <c r="CS56" s="398"/>
      <c r="CT56" s="398"/>
      <c r="CU56" s="398"/>
      <c r="CV56" s="398"/>
      <c r="CW56" s="398"/>
      <c r="CX56" s="398"/>
      <c r="CY56" s="398"/>
      <c r="CZ56" s="398"/>
      <c r="DA56" s="398"/>
      <c r="DB56" s="398"/>
      <c r="DC56" s="398"/>
      <c r="DD56" s="398"/>
      <c r="DE56" s="398"/>
      <c r="DF56" s="331"/>
      <c r="DG56" s="331"/>
      <c r="DH56" s="331"/>
      <c r="DI56" s="331"/>
      <c r="DJ56" s="331"/>
      <c r="DK56" s="331"/>
      <c r="DL56" s="331"/>
    </row>
    <row r="57" spans="1:116" s="330" customFormat="1" ht="30" customHeight="1">
      <c r="A57" s="675"/>
      <c r="B57" s="675"/>
      <c r="C57" s="675"/>
      <c r="D57" s="675"/>
      <c r="E57" s="675"/>
      <c r="F57" s="675"/>
      <c r="G57" s="675"/>
      <c r="H57" s="675"/>
      <c r="I57" s="675"/>
      <c r="J57" s="675"/>
      <c r="K57" s="675"/>
      <c r="L57" s="675"/>
      <c r="M57" s="675"/>
      <c r="N57" s="675"/>
      <c r="O57" s="675"/>
      <c r="P57" s="675"/>
      <c r="Q57" s="675"/>
      <c r="R57" s="675"/>
      <c r="S57" s="675"/>
      <c r="T57" s="675"/>
      <c r="U57" s="675"/>
      <c r="V57" s="675"/>
      <c r="W57" s="331"/>
      <c r="X57" s="331"/>
      <c r="Y57" s="331"/>
      <c r="Z57" s="331"/>
      <c r="AA57" s="331"/>
      <c r="AB57" s="331"/>
      <c r="AC57" s="331"/>
      <c r="AD57" s="675"/>
      <c r="AE57" s="675"/>
      <c r="AF57" s="675"/>
      <c r="AG57" s="675"/>
      <c r="AH57" s="675"/>
      <c r="AI57" s="675"/>
      <c r="AJ57" s="675"/>
      <c r="AK57" s="675"/>
      <c r="AL57" s="675"/>
      <c r="AM57" s="675"/>
      <c r="AN57" s="675"/>
      <c r="AO57" s="675"/>
      <c r="AP57" s="675"/>
      <c r="AQ57" s="675"/>
      <c r="AR57" s="675"/>
      <c r="AS57" s="675"/>
      <c r="AT57" s="675"/>
      <c r="AU57" s="675"/>
      <c r="AV57" s="675"/>
      <c r="AW57" s="675"/>
      <c r="AX57" s="675"/>
      <c r="AY57" s="675"/>
      <c r="AZ57" s="331"/>
      <c r="BA57" s="331"/>
      <c r="BB57" s="331"/>
      <c r="BC57" s="331"/>
      <c r="BD57" s="331"/>
      <c r="BE57" s="331"/>
      <c r="BF57" s="331"/>
      <c r="BG57" s="675"/>
      <c r="BH57" s="675"/>
      <c r="BI57" s="675"/>
      <c r="BJ57" s="675"/>
      <c r="BK57" s="675"/>
      <c r="BL57" s="675"/>
      <c r="BM57" s="675"/>
      <c r="BN57" s="675"/>
      <c r="BO57" s="675"/>
      <c r="BP57" s="675"/>
      <c r="BQ57" s="675"/>
      <c r="BR57" s="675"/>
      <c r="BS57" s="675"/>
      <c r="BT57" s="675"/>
      <c r="BU57" s="675"/>
      <c r="BV57" s="675"/>
      <c r="BW57" s="675"/>
      <c r="BX57" s="675"/>
      <c r="BY57" s="675"/>
      <c r="BZ57" s="675"/>
      <c r="CA57" s="675"/>
      <c r="CB57" s="675"/>
      <c r="CC57" s="331"/>
      <c r="CD57" s="331"/>
      <c r="CE57" s="331"/>
      <c r="CF57" s="331"/>
      <c r="CG57" s="331"/>
      <c r="CH57" s="331"/>
      <c r="CI57" s="331"/>
      <c r="CJ57" s="675"/>
      <c r="CK57" s="675"/>
      <c r="CL57" s="675"/>
      <c r="CM57" s="675"/>
      <c r="CN57" s="675"/>
      <c r="CO57" s="675"/>
      <c r="CP57" s="675"/>
      <c r="CQ57" s="675"/>
      <c r="CR57" s="675"/>
      <c r="CS57" s="675"/>
      <c r="CT57" s="675"/>
      <c r="CU57" s="675"/>
      <c r="CV57" s="675"/>
      <c r="CW57" s="675"/>
      <c r="CX57" s="675"/>
      <c r="CY57" s="675"/>
      <c r="CZ57" s="675"/>
      <c r="DA57" s="675"/>
      <c r="DB57" s="675"/>
      <c r="DC57" s="675"/>
      <c r="DD57" s="675"/>
      <c r="DE57" s="675"/>
      <c r="DF57" s="331"/>
      <c r="DG57" s="331"/>
      <c r="DH57" s="331"/>
      <c r="DI57" s="331"/>
      <c r="DJ57" s="331"/>
      <c r="DK57" s="331"/>
      <c r="DL57" s="331"/>
    </row>
    <row r="58" spans="1:116" s="330" customFormat="1" ht="30" customHeight="1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  <c r="U58" s="398"/>
      <c r="V58" s="398"/>
      <c r="W58" s="331"/>
      <c r="X58" s="331"/>
      <c r="Y58" s="331"/>
      <c r="Z58" s="331"/>
      <c r="AA58" s="331"/>
      <c r="AB58" s="331"/>
      <c r="AC58" s="331"/>
      <c r="AD58" s="675"/>
      <c r="AE58" s="675"/>
      <c r="AF58" s="675"/>
      <c r="AG58" s="675"/>
      <c r="AH58" s="675"/>
      <c r="AI58" s="675"/>
      <c r="AJ58" s="675"/>
      <c r="AK58" s="675"/>
      <c r="AL58" s="675"/>
      <c r="AM58" s="675"/>
      <c r="AN58" s="675"/>
      <c r="AO58" s="675"/>
      <c r="AP58" s="675"/>
      <c r="AQ58" s="675"/>
      <c r="AR58" s="675"/>
      <c r="AS58" s="675"/>
      <c r="AT58" s="675"/>
      <c r="AU58" s="675"/>
      <c r="AV58" s="675"/>
      <c r="AW58" s="675"/>
      <c r="AX58" s="675"/>
      <c r="AY58" s="675"/>
      <c r="AZ58" s="331"/>
      <c r="BA58" s="331"/>
      <c r="BB58" s="331"/>
      <c r="BC58" s="331"/>
      <c r="BD58" s="331"/>
      <c r="BE58" s="331"/>
      <c r="BF58" s="331"/>
      <c r="BG58" s="675"/>
      <c r="BH58" s="675"/>
      <c r="BI58" s="675"/>
      <c r="BJ58" s="675"/>
      <c r="BK58" s="675"/>
      <c r="BL58" s="675"/>
      <c r="BM58" s="675"/>
      <c r="BN58" s="675"/>
      <c r="BO58" s="675"/>
      <c r="BP58" s="675"/>
      <c r="BQ58" s="675"/>
      <c r="BR58" s="675"/>
      <c r="BS58" s="675"/>
      <c r="BT58" s="675"/>
      <c r="BU58" s="675"/>
      <c r="BV58" s="675"/>
      <c r="BW58" s="675"/>
      <c r="BX58" s="675"/>
      <c r="BY58" s="675"/>
      <c r="BZ58" s="675"/>
      <c r="CA58" s="675"/>
      <c r="CB58" s="675"/>
      <c r="CC58" s="331"/>
      <c r="CD58" s="331"/>
      <c r="CE58" s="331"/>
      <c r="CF58" s="331"/>
      <c r="CG58" s="331"/>
      <c r="CH58" s="331"/>
      <c r="CI58" s="331"/>
      <c r="CJ58" s="675"/>
      <c r="CK58" s="675"/>
      <c r="CL58" s="675"/>
      <c r="CM58" s="675"/>
      <c r="CN58" s="675"/>
      <c r="CO58" s="675"/>
      <c r="CP58" s="675"/>
      <c r="CQ58" s="675"/>
      <c r="CR58" s="675"/>
      <c r="CS58" s="675"/>
      <c r="CT58" s="675"/>
      <c r="CU58" s="675"/>
      <c r="CV58" s="675"/>
      <c r="CW58" s="675"/>
      <c r="CX58" s="675"/>
      <c r="CY58" s="675"/>
      <c r="CZ58" s="675"/>
      <c r="DA58" s="675"/>
      <c r="DB58" s="675"/>
      <c r="DC58" s="675"/>
      <c r="DD58" s="675"/>
      <c r="DE58" s="675"/>
      <c r="DF58" s="331"/>
      <c r="DG58" s="331"/>
      <c r="DH58" s="331"/>
      <c r="DI58" s="331"/>
      <c r="DJ58" s="331"/>
      <c r="DK58" s="331"/>
      <c r="DL58" s="331"/>
    </row>
    <row r="59" spans="1:116" s="330" customFormat="1" ht="30" customHeight="1">
      <c r="A59" s="675"/>
      <c r="B59" s="675"/>
      <c r="C59" s="675"/>
      <c r="D59" s="675"/>
      <c r="E59" s="675"/>
      <c r="F59" s="675"/>
      <c r="G59" s="675"/>
      <c r="H59" s="675"/>
      <c r="I59" s="675"/>
      <c r="J59" s="675"/>
      <c r="K59" s="675"/>
      <c r="L59" s="675"/>
      <c r="M59" s="675"/>
      <c r="N59" s="675"/>
      <c r="O59" s="675"/>
      <c r="P59" s="675"/>
      <c r="Q59" s="675"/>
      <c r="R59" s="675"/>
      <c r="S59" s="675"/>
      <c r="T59" s="675"/>
      <c r="U59" s="675"/>
      <c r="V59" s="675"/>
      <c r="W59" s="331"/>
      <c r="X59" s="331"/>
      <c r="Y59" s="331"/>
      <c r="Z59" s="331"/>
      <c r="AA59" s="331"/>
      <c r="AB59" s="331"/>
      <c r="AC59" s="331"/>
      <c r="AD59" s="675"/>
      <c r="AE59" s="675"/>
      <c r="AF59" s="675"/>
      <c r="AG59" s="675"/>
      <c r="AH59" s="675"/>
      <c r="AI59" s="675"/>
      <c r="AJ59" s="675"/>
      <c r="AK59" s="675"/>
      <c r="AL59" s="675"/>
      <c r="AM59" s="675"/>
      <c r="AN59" s="675"/>
      <c r="AO59" s="675"/>
      <c r="AP59" s="675"/>
      <c r="AQ59" s="675"/>
      <c r="AR59" s="675"/>
      <c r="AS59" s="675"/>
      <c r="AT59" s="675"/>
      <c r="AU59" s="675"/>
      <c r="AV59" s="675"/>
      <c r="AW59" s="675"/>
      <c r="AX59" s="675"/>
      <c r="AY59" s="675"/>
      <c r="AZ59" s="331"/>
      <c r="BA59" s="331"/>
      <c r="BB59" s="331"/>
      <c r="BC59" s="331"/>
      <c r="BD59" s="331"/>
      <c r="BE59" s="331"/>
      <c r="BF59" s="331"/>
      <c r="BG59" s="675"/>
      <c r="BH59" s="675"/>
      <c r="BI59" s="675"/>
      <c r="BJ59" s="675"/>
      <c r="BK59" s="675"/>
      <c r="BL59" s="675"/>
      <c r="BM59" s="675"/>
      <c r="BN59" s="675"/>
      <c r="BO59" s="675"/>
      <c r="BP59" s="675"/>
      <c r="BQ59" s="675"/>
      <c r="BR59" s="675"/>
      <c r="BS59" s="675"/>
      <c r="BT59" s="675"/>
      <c r="BU59" s="675"/>
      <c r="BV59" s="675"/>
      <c r="BW59" s="675"/>
      <c r="BX59" s="675"/>
      <c r="BY59" s="675"/>
      <c r="BZ59" s="675"/>
      <c r="CA59" s="675"/>
      <c r="CB59" s="675"/>
      <c r="CC59" s="331"/>
      <c r="CD59" s="331"/>
      <c r="CE59" s="331"/>
      <c r="CF59" s="331"/>
      <c r="CG59" s="331"/>
      <c r="CH59" s="331"/>
      <c r="CI59" s="331"/>
      <c r="CJ59" s="675"/>
      <c r="CK59" s="675"/>
      <c r="CL59" s="675"/>
      <c r="CM59" s="675"/>
      <c r="CN59" s="675"/>
      <c r="CO59" s="675"/>
      <c r="CP59" s="675"/>
      <c r="CQ59" s="675"/>
      <c r="CR59" s="675"/>
      <c r="CS59" s="675"/>
      <c r="CT59" s="675"/>
      <c r="CU59" s="675"/>
      <c r="CV59" s="675"/>
      <c r="CW59" s="675"/>
      <c r="CX59" s="675"/>
      <c r="CY59" s="675"/>
      <c r="CZ59" s="675"/>
      <c r="DA59" s="675"/>
      <c r="DB59" s="675"/>
      <c r="DC59" s="675"/>
      <c r="DD59" s="675"/>
      <c r="DE59" s="675"/>
      <c r="DF59" s="331"/>
      <c r="DG59" s="331"/>
      <c r="DH59" s="331"/>
      <c r="DI59" s="331"/>
      <c r="DJ59" s="331"/>
      <c r="DK59" s="331"/>
      <c r="DL59" s="331"/>
    </row>
    <row r="60" spans="1:116" s="330" customFormat="1" ht="30" customHeight="1" thickBot="1">
      <c r="A60" s="333"/>
      <c r="B60" s="333"/>
      <c r="C60" s="333"/>
      <c r="D60" s="333"/>
      <c r="E60" s="333"/>
      <c r="F60" s="333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3"/>
      <c r="AE60" s="333"/>
      <c r="AF60" s="333"/>
      <c r="AG60" s="333"/>
      <c r="AH60" s="333"/>
      <c r="AI60" s="333"/>
      <c r="AJ60" s="334"/>
      <c r="AK60" s="334"/>
      <c r="AL60" s="334"/>
      <c r="AM60" s="334"/>
      <c r="AN60" s="334"/>
      <c r="AO60" s="334"/>
      <c r="AP60" s="334"/>
      <c r="AQ60" s="334"/>
      <c r="AR60" s="334"/>
      <c r="AS60" s="334"/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3"/>
      <c r="BH60" s="333"/>
      <c r="BI60" s="333"/>
      <c r="BJ60" s="333"/>
      <c r="BK60" s="333"/>
      <c r="BL60" s="333"/>
      <c r="BM60" s="334"/>
      <c r="BN60" s="334"/>
      <c r="BO60" s="334"/>
      <c r="BP60" s="334"/>
      <c r="BQ60" s="334"/>
      <c r="BR60" s="334"/>
      <c r="BS60" s="334"/>
      <c r="BT60" s="334"/>
      <c r="BU60" s="334"/>
      <c r="BV60" s="334"/>
      <c r="BW60" s="334"/>
      <c r="BX60" s="334"/>
      <c r="BY60" s="334"/>
      <c r="BZ60" s="334"/>
      <c r="CA60" s="334"/>
      <c r="CB60" s="334"/>
      <c r="CC60" s="334"/>
      <c r="CD60" s="334"/>
      <c r="CE60" s="334"/>
      <c r="CF60" s="334"/>
      <c r="CG60" s="334"/>
      <c r="CH60" s="334"/>
      <c r="CI60" s="334"/>
      <c r="CJ60" s="333"/>
      <c r="CK60" s="333"/>
      <c r="CL60" s="333"/>
      <c r="CM60" s="333"/>
      <c r="CN60" s="333"/>
      <c r="CO60" s="333"/>
      <c r="CP60" s="334"/>
      <c r="CQ60" s="334"/>
      <c r="CR60" s="334"/>
      <c r="CS60" s="334"/>
      <c r="CT60" s="334"/>
      <c r="CU60" s="334"/>
      <c r="CV60" s="334"/>
      <c r="CW60" s="334"/>
      <c r="CX60" s="334"/>
      <c r="CY60" s="334"/>
      <c r="CZ60" s="334"/>
      <c r="DA60" s="334"/>
      <c r="DB60" s="334"/>
      <c r="DC60" s="334"/>
      <c r="DD60" s="334"/>
      <c r="DE60" s="334"/>
      <c r="DF60" s="334"/>
      <c r="DG60" s="334"/>
      <c r="DH60" s="334"/>
      <c r="DI60" s="334"/>
      <c r="DJ60" s="334"/>
      <c r="DK60" s="334"/>
      <c r="DL60" s="334"/>
    </row>
    <row r="61" spans="1:116" s="274" customFormat="1" ht="30" customHeight="1" thickTop="1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7"/>
      <c r="BA61" s="307"/>
      <c r="BB61" s="307"/>
      <c r="BC61" s="307"/>
      <c r="BD61" s="307"/>
      <c r="BE61" s="307"/>
      <c r="BF61" s="307"/>
      <c r="BG61" s="307"/>
      <c r="BH61" s="307"/>
      <c r="BI61" s="307"/>
      <c r="BJ61" s="307"/>
      <c r="BK61" s="307"/>
      <c r="BL61" s="307"/>
      <c r="BM61" s="307"/>
      <c r="BN61" s="307"/>
      <c r="BO61" s="307"/>
      <c r="BP61" s="307"/>
      <c r="BQ61" s="307"/>
      <c r="BR61" s="307"/>
      <c r="BS61" s="307"/>
      <c r="BT61" s="307"/>
      <c r="BU61" s="307"/>
      <c r="BV61" s="307"/>
      <c r="BW61" s="307"/>
      <c r="BX61" s="307"/>
      <c r="BY61" s="307"/>
      <c r="BZ61" s="307"/>
      <c r="CA61" s="307"/>
      <c r="CB61" s="307"/>
      <c r="CC61" s="307"/>
      <c r="CD61" s="307"/>
      <c r="CE61" s="307"/>
      <c r="CF61" s="307"/>
      <c r="CG61" s="307"/>
      <c r="CH61" s="307"/>
      <c r="CI61" s="307"/>
      <c r="CJ61" s="307"/>
      <c r="CK61" s="307"/>
      <c r="CL61" s="307"/>
      <c r="CM61" s="307"/>
      <c r="CN61" s="307"/>
      <c r="CO61" s="307"/>
      <c r="CP61" s="307"/>
      <c r="CQ61" s="307"/>
      <c r="CR61" s="307"/>
      <c r="CS61" s="307"/>
      <c r="CT61" s="307"/>
      <c r="CU61" s="307"/>
      <c r="CV61" s="307"/>
      <c r="CW61" s="307"/>
      <c r="CX61" s="307"/>
      <c r="CY61" s="307"/>
      <c r="CZ61" s="307"/>
      <c r="DA61" s="307"/>
      <c r="DB61" s="307"/>
      <c r="DC61" s="307"/>
      <c r="DD61" s="307"/>
      <c r="DE61" s="307"/>
      <c r="DF61" s="307"/>
      <c r="DG61" s="307"/>
      <c r="DH61" s="307"/>
      <c r="DI61" s="307"/>
      <c r="DJ61" s="307"/>
      <c r="DK61" s="307"/>
      <c r="DL61" s="307"/>
    </row>
    <row r="62" spans="1:116" s="274" customFormat="1" ht="30" customHeight="1">
      <c r="A62" s="691" t="s">
        <v>62</v>
      </c>
      <c r="B62" s="691"/>
      <c r="C62" s="691"/>
      <c r="D62" s="691"/>
      <c r="E62" s="691"/>
      <c r="F62" s="691"/>
      <c r="G62" s="691"/>
      <c r="H62" s="691"/>
      <c r="I62" s="691"/>
      <c r="J62" s="691"/>
      <c r="K62" s="691"/>
      <c r="L62" s="691"/>
      <c r="M62" s="691"/>
      <c r="N62" s="691"/>
      <c r="O62" s="691"/>
      <c r="P62" s="691"/>
      <c r="Q62" s="691"/>
      <c r="R62" s="691"/>
      <c r="S62" s="691"/>
      <c r="T62" s="691"/>
      <c r="U62" s="691"/>
      <c r="V62" s="691"/>
      <c r="W62" s="691"/>
      <c r="X62" s="691"/>
      <c r="Y62" s="691"/>
      <c r="Z62" s="691"/>
      <c r="AA62" s="691"/>
      <c r="AB62" s="691"/>
      <c r="AC62" s="691"/>
      <c r="AD62" s="691" t="s">
        <v>62</v>
      </c>
      <c r="AE62" s="691"/>
      <c r="AF62" s="691"/>
      <c r="AG62" s="691"/>
      <c r="AH62" s="691"/>
      <c r="AI62" s="691"/>
      <c r="AJ62" s="691"/>
      <c r="AK62" s="691"/>
      <c r="AL62" s="691"/>
      <c r="AM62" s="691"/>
      <c r="AN62" s="691"/>
      <c r="AO62" s="691"/>
      <c r="AP62" s="691"/>
      <c r="AQ62" s="691"/>
      <c r="AR62" s="691"/>
      <c r="AS62" s="691"/>
      <c r="AT62" s="691"/>
      <c r="AU62" s="691"/>
      <c r="AV62" s="691"/>
      <c r="AW62" s="691"/>
      <c r="AX62" s="691"/>
      <c r="AY62" s="691"/>
      <c r="AZ62" s="691"/>
      <c r="BA62" s="691"/>
      <c r="BB62" s="691"/>
      <c r="BC62" s="691"/>
      <c r="BD62" s="691"/>
      <c r="BE62" s="691"/>
      <c r="BF62" s="691"/>
      <c r="BG62" s="691" t="s">
        <v>62</v>
      </c>
      <c r="BH62" s="691"/>
      <c r="BI62" s="691"/>
      <c r="BJ62" s="691"/>
      <c r="BK62" s="691"/>
      <c r="BL62" s="691"/>
      <c r="BM62" s="691"/>
      <c r="BN62" s="691"/>
      <c r="BO62" s="691"/>
      <c r="BP62" s="691"/>
      <c r="BQ62" s="691"/>
      <c r="BR62" s="691"/>
      <c r="BS62" s="691"/>
      <c r="BT62" s="691"/>
      <c r="BU62" s="691"/>
      <c r="BV62" s="691"/>
      <c r="BW62" s="691"/>
      <c r="BX62" s="691"/>
      <c r="BY62" s="691"/>
      <c r="BZ62" s="691"/>
      <c r="CA62" s="691"/>
      <c r="CB62" s="691"/>
      <c r="CC62" s="691"/>
      <c r="CD62" s="691"/>
      <c r="CE62" s="691"/>
      <c r="CF62" s="691"/>
      <c r="CG62" s="691"/>
      <c r="CH62" s="691"/>
      <c r="CI62" s="691"/>
      <c r="CJ62" s="691" t="s">
        <v>62</v>
      </c>
      <c r="CK62" s="691"/>
      <c r="CL62" s="691"/>
      <c r="CM62" s="691"/>
      <c r="CN62" s="691"/>
      <c r="CO62" s="691"/>
      <c r="CP62" s="691"/>
      <c r="CQ62" s="691"/>
      <c r="CR62" s="691"/>
      <c r="CS62" s="691"/>
      <c r="CT62" s="691"/>
      <c r="CU62" s="691"/>
      <c r="CV62" s="691"/>
      <c r="CW62" s="691"/>
      <c r="CX62" s="691"/>
      <c r="CY62" s="691"/>
      <c r="CZ62" s="691"/>
      <c r="DA62" s="691"/>
      <c r="DB62" s="691"/>
      <c r="DC62" s="691"/>
      <c r="DD62" s="691"/>
      <c r="DE62" s="691"/>
      <c r="DF62" s="691"/>
      <c r="DG62" s="691"/>
      <c r="DH62" s="691"/>
      <c r="DI62" s="691"/>
      <c r="DJ62" s="691"/>
      <c r="DK62" s="691"/>
      <c r="DL62" s="691"/>
    </row>
    <row r="63" spans="1:116" s="274" customFormat="1" ht="30" customHeight="1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7"/>
      <c r="BT63" s="307"/>
      <c r="BU63" s="307"/>
      <c r="BV63" s="307"/>
      <c r="BW63" s="307"/>
      <c r="BX63" s="307"/>
      <c r="BY63" s="307"/>
      <c r="BZ63" s="307"/>
      <c r="CA63" s="307"/>
      <c r="CB63" s="307"/>
      <c r="CC63" s="307"/>
      <c r="CD63" s="307"/>
      <c r="CE63" s="307"/>
      <c r="CF63" s="307"/>
      <c r="CG63" s="307"/>
      <c r="CH63" s="307"/>
      <c r="CI63" s="307"/>
      <c r="CJ63" s="307"/>
      <c r="CK63" s="307"/>
      <c r="CL63" s="307"/>
      <c r="CM63" s="307"/>
      <c r="CN63" s="307"/>
      <c r="CO63" s="307"/>
      <c r="CP63" s="307"/>
      <c r="CQ63" s="307"/>
      <c r="CR63" s="307"/>
      <c r="CS63" s="307"/>
      <c r="CT63" s="307"/>
      <c r="CU63" s="307"/>
      <c r="CV63" s="307"/>
      <c r="CW63" s="307"/>
      <c r="CX63" s="307"/>
      <c r="CY63" s="307"/>
      <c r="CZ63" s="307"/>
      <c r="DA63" s="307"/>
      <c r="DB63" s="307"/>
      <c r="DC63" s="307"/>
      <c r="DD63" s="307"/>
      <c r="DE63" s="307"/>
      <c r="DF63" s="307"/>
      <c r="DG63" s="307"/>
      <c r="DH63" s="307"/>
      <c r="DI63" s="307"/>
      <c r="DJ63" s="307"/>
      <c r="DK63" s="307"/>
      <c r="DL63" s="307"/>
    </row>
    <row r="64" spans="1:116" s="274" customFormat="1" ht="30" customHeight="1">
      <c r="A64" s="308" t="s">
        <v>23</v>
      </c>
      <c r="B64" s="309"/>
      <c r="C64" s="309" t="str">
        <f>Pool!B35</f>
        <v>MEN'S EPEE</v>
      </c>
      <c r="D64" s="309"/>
      <c r="E64" s="309"/>
      <c r="F64" s="310"/>
      <c r="G64" s="311" t="s">
        <v>24</v>
      </c>
      <c r="H64" s="312"/>
      <c r="I64" s="309" t="str">
        <f>Pool!E35</f>
        <v>B</v>
      </c>
      <c r="J64" s="309"/>
      <c r="K64" s="313"/>
      <c r="L64" s="314"/>
      <c r="M64" s="311" t="s">
        <v>10</v>
      </c>
      <c r="N64" s="312"/>
      <c r="O64" s="312"/>
      <c r="P64" s="312"/>
      <c r="Q64" s="312"/>
      <c r="R64" s="312"/>
      <c r="S64" s="315"/>
      <c r="T64" s="313"/>
      <c r="U64" s="313"/>
      <c r="V64" s="310"/>
      <c r="W64" s="308" t="s">
        <v>12</v>
      </c>
      <c r="X64" s="313"/>
      <c r="Y64" s="313"/>
      <c r="Z64" s="680" t="str">
        <f>Z11</f>
        <v>30.11.19</v>
      </c>
      <c r="AA64" s="681"/>
      <c r="AB64" s="681"/>
      <c r="AC64" s="682"/>
      <c r="AD64" s="308" t="s">
        <v>23</v>
      </c>
      <c r="AE64" s="309"/>
      <c r="AF64" s="309" t="str">
        <f>C64</f>
        <v>MEN'S EPEE</v>
      </c>
      <c r="AG64" s="309"/>
      <c r="AH64" s="309"/>
      <c r="AI64" s="310"/>
      <c r="AJ64" s="311" t="s">
        <v>24</v>
      </c>
      <c r="AK64" s="312"/>
      <c r="AL64" s="309" t="str">
        <f>I64</f>
        <v>B</v>
      </c>
      <c r="AM64" s="309"/>
      <c r="AN64" s="313"/>
      <c r="AO64" s="314"/>
      <c r="AP64" s="311" t="s">
        <v>10</v>
      </c>
      <c r="AQ64" s="312"/>
      <c r="AR64" s="312"/>
      <c r="AS64" s="312"/>
      <c r="AT64" s="312"/>
      <c r="AU64" s="312"/>
      <c r="AV64" s="315"/>
      <c r="AW64" s="313"/>
      <c r="AX64" s="313"/>
      <c r="AY64" s="310"/>
      <c r="AZ64" s="308" t="s">
        <v>12</v>
      </c>
      <c r="BA64" s="313"/>
      <c r="BB64" s="313"/>
      <c r="BC64" s="680" t="str">
        <f>BC11</f>
        <v>30.11.19</v>
      </c>
      <c r="BD64" s="681"/>
      <c r="BE64" s="681"/>
      <c r="BF64" s="682"/>
      <c r="BG64" s="308" t="s">
        <v>23</v>
      </c>
      <c r="BH64" s="309"/>
      <c r="BI64" s="681" t="str">
        <f>AF64</f>
        <v>MEN'S EPEE</v>
      </c>
      <c r="BJ64" s="681"/>
      <c r="BK64" s="681"/>
      <c r="BL64" s="682"/>
      <c r="BM64" s="311" t="s">
        <v>24</v>
      </c>
      <c r="BN64" s="312"/>
      <c r="BO64" s="309" t="str">
        <f>AL64</f>
        <v>B</v>
      </c>
      <c r="BP64" s="309"/>
      <c r="BQ64" s="313"/>
      <c r="BR64" s="314"/>
      <c r="BS64" s="311" t="s">
        <v>10</v>
      </c>
      <c r="BT64" s="312"/>
      <c r="BU64" s="312"/>
      <c r="BV64" s="312"/>
      <c r="BW64" s="311" t="s">
        <v>25</v>
      </c>
      <c r="BX64" s="312"/>
      <c r="BY64" s="315"/>
      <c r="BZ64" s="313"/>
      <c r="CA64" s="313"/>
      <c r="CB64" s="310"/>
      <c r="CC64" s="308" t="s">
        <v>12</v>
      </c>
      <c r="CD64" s="313"/>
      <c r="CE64" s="412"/>
      <c r="CF64" s="692" t="str">
        <f>BC64</f>
        <v>30.11.19</v>
      </c>
      <c r="CG64" s="693"/>
      <c r="CH64" s="693"/>
      <c r="CI64" s="694"/>
      <c r="CJ64" s="308" t="s">
        <v>23</v>
      </c>
      <c r="CK64" s="309"/>
      <c r="CL64" s="681" t="str">
        <f>BI64</f>
        <v>MEN'S EPEE</v>
      </c>
      <c r="CM64" s="681"/>
      <c r="CN64" s="681"/>
      <c r="CO64" s="682"/>
      <c r="CP64" s="311" t="s">
        <v>24</v>
      </c>
      <c r="CQ64" s="312"/>
      <c r="CR64" s="309" t="str">
        <f>BO64</f>
        <v>B</v>
      </c>
      <c r="CS64" s="309"/>
      <c r="CT64" s="313"/>
      <c r="CU64" s="314"/>
      <c r="CV64" s="311" t="s">
        <v>10</v>
      </c>
      <c r="CW64" s="312"/>
      <c r="CX64" s="312"/>
      <c r="CY64" s="312"/>
      <c r="CZ64" s="311" t="s">
        <v>25</v>
      </c>
      <c r="DA64" s="312"/>
      <c r="DB64" s="315"/>
      <c r="DC64" s="313"/>
      <c r="DD64" s="313"/>
      <c r="DE64" s="310"/>
      <c r="DF64" s="308" t="s">
        <v>12</v>
      </c>
      <c r="DG64" s="313"/>
      <c r="DH64" s="313"/>
      <c r="DI64" s="680" t="str">
        <f>CF64</f>
        <v>30.11.19</v>
      </c>
      <c r="DJ64" s="681"/>
      <c r="DK64" s="681"/>
      <c r="DL64" s="682"/>
    </row>
    <row r="65" spans="1:116" s="274" customFormat="1" ht="30" customHeight="1">
      <c r="A65" s="316"/>
      <c r="B65" s="316"/>
      <c r="C65" s="316"/>
      <c r="D65" s="316"/>
      <c r="E65" s="316"/>
      <c r="F65" s="316"/>
      <c r="G65" s="317"/>
      <c r="H65" s="317"/>
      <c r="I65" s="316"/>
      <c r="J65" s="316"/>
      <c r="M65" s="317"/>
      <c r="N65" s="317"/>
      <c r="O65" s="317"/>
      <c r="P65" s="317"/>
      <c r="Q65" s="317"/>
      <c r="R65" s="317"/>
      <c r="S65" s="317"/>
      <c r="V65" s="316"/>
      <c r="W65" s="316"/>
      <c r="Z65" s="317"/>
      <c r="AD65" s="316"/>
      <c r="AE65" s="316"/>
      <c r="AF65" s="316"/>
      <c r="AG65" s="316"/>
      <c r="AH65" s="316"/>
      <c r="AI65" s="316"/>
      <c r="AJ65" s="317"/>
      <c r="AK65" s="317"/>
      <c r="AL65" s="316"/>
      <c r="AM65" s="316"/>
      <c r="AP65" s="317"/>
      <c r="AQ65" s="317"/>
      <c r="AR65" s="317"/>
      <c r="AS65" s="317"/>
      <c r="AT65" s="317"/>
      <c r="AU65" s="317"/>
      <c r="AV65" s="317"/>
      <c r="AY65" s="316"/>
      <c r="AZ65" s="316"/>
      <c r="BC65" s="317"/>
      <c r="BG65" s="316"/>
      <c r="BH65" s="316"/>
      <c r="BI65" s="316"/>
      <c r="BJ65" s="316"/>
      <c r="BK65" s="316"/>
      <c r="BL65" s="316"/>
      <c r="BM65" s="317"/>
      <c r="BN65" s="317"/>
      <c r="BO65" s="316"/>
      <c r="BP65" s="316"/>
      <c r="BS65" s="317"/>
      <c r="BT65" s="317"/>
      <c r="BU65" s="317"/>
      <c r="BV65" s="317"/>
      <c r="BW65" s="317"/>
      <c r="BX65" s="317"/>
      <c r="BY65" s="317"/>
      <c r="CB65" s="316"/>
      <c r="CC65" s="316"/>
      <c r="CF65" s="317"/>
      <c r="CJ65" s="316"/>
      <c r="CK65" s="316"/>
      <c r="CL65" s="316"/>
      <c r="CM65" s="316"/>
      <c r="CN65" s="316"/>
      <c r="CO65" s="316"/>
      <c r="CP65" s="317"/>
      <c r="CQ65" s="317"/>
      <c r="CR65" s="316"/>
      <c r="CS65" s="316"/>
      <c r="CV65" s="317"/>
      <c r="CW65" s="317"/>
      <c r="CX65" s="317"/>
      <c r="CY65" s="317"/>
      <c r="CZ65" s="317"/>
      <c r="DA65" s="317"/>
      <c r="DB65" s="317"/>
      <c r="DE65" s="316"/>
      <c r="DF65" s="316"/>
      <c r="DI65" s="317"/>
    </row>
    <row r="66" spans="1:116" s="274" customFormat="1" ht="30" customHeight="1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0"/>
      <c r="W66" s="330"/>
      <c r="X66" s="330"/>
      <c r="Y66" s="330"/>
      <c r="Z66" s="330"/>
      <c r="AA66" s="330"/>
      <c r="AB66" s="330"/>
      <c r="AC66" s="330"/>
      <c r="AD66" s="330"/>
      <c r="AE66" s="330"/>
      <c r="AF66" s="330"/>
      <c r="AG66" s="330"/>
      <c r="AH66" s="330"/>
      <c r="AI66" s="330"/>
      <c r="AJ66" s="330"/>
      <c r="AK66" s="330"/>
      <c r="AL66" s="330"/>
      <c r="AM66" s="330"/>
      <c r="AN66" s="330"/>
      <c r="AO66" s="330"/>
      <c r="AP66" s="330"/>
      <c r="AQ66" s="330"/>
      <c r="AR66" s="330"/>
      <c r="AS66" s="330"/>
      <c r="AT66" s="330"/>
      <c r="AU66" s="330"/>
      <c r="AV66" s="330"/>
      <c r="AW66" s="330"/>
      <c r="AX66" s="330"/>
      <c r="AY66" s="330"/>
      <c r="AZ66" s="330"/>
      <c r="BA66" s="330"/>
      <c r="BB66" s="330"/>
      <c r="BC66" s="330"/>
      <c r="BD66" s="330"/>
      <c r="BE66" s="330"/>
      <c r="BF66" s="330"/>
      <c r="BG66" s="330"/>
      <c r="BH66" s="330"/>
      <c r="BI66" s="330"/>
      <c r="BJ66" s="330"/>
      <c r="BK66" s="330"/>
      <c r="BL66" s="330"/>
      <c r="BM66" s="330"/>
      <c r="BN66" s="330"/>
      <c r="BO66" s="330"/>
      <c r="BP66" s="330"/>
      <c r="BQ66" s="330"/>
      <c r="BR66" s="330"/>
      <c r="BS66" s="330"/>
      <c r="BT66" s="330"/>
      <c r="BU66" s="330"/>
      <c r="BV66" s="330"/>
      <c r="BW66" s="330"/>
      <c r="BX66" s="330"/>
      <c r="BY66" s="330"/>
      <c r="BZ66" s="330"/>
      <c r="CA66" s="330"/>
      <c r="CB66" s="330"/>
      <c r="CC66" s="330"/>
      <c r="CD66" s="330"/>
      <c r="CE66" s="330"/>
      <c r="CF66" s="330"/>
      <c r="CG66" s="330"/>
      <c r="CH66" s="330"/>
      <c r="CI66" s="330"/>
      <c r="CJ66" s="330"/>
      <c r="CK66" s="330"/>
      <c r="CL66" s="330"/>
      <c r="CM66" s="330"/>
      <c r="CN66" s="330"/>
      <c r="CO66" s="330"/>
      <c r="CP66" s="330"/>
      <c r="CQ66" s="330"/>
      <c r="CR66" s="330"/>
      <c r="CS66" s="330"/>
      <c r="CT66" s="330"/>
      <c r="CU66" s="330"/>
      <c r="CV66" s="330"/>
      <c r="CW66" s="330"/>
      <c r="CX66" s="330"/>
      <c r="CY66" s="397"/>
      <c r="CZ66" s="397"/>
      <c r="DA66" s="397"/>
      <c r="DB66" s="397"/>
      <c r="DC66" s="397"/>
      <c r="DD66" s="397"/>
      <c r="DE66" s="397"/>
      <c r="DF66" s="397"/>
      <c r="DG66" s="397"/>
      <c r="DH66" s="397"/>
      <c r="DI66" s="397"/>
      <c r="DJ66" s="397"/>
      <c r="DK66" s="397"/>
      <c r="DL66" s="397"/>
    </row>
    <row r="67" spans="1:116" s="345" customFormat="1" ht="30" customHeight="1">
      <c r="A67" s="330"/>
      <c r="B67" s="330"/>
      <c r="C67" s="330"/>
      <c r="D67" s="330"/>
      <c r="E67" s="330"/>
      <c r="F67" s="330"/>
      <c r="G67" s="330"/>
      <c r="H67" s="330"/>
      <c r="J67" s="683" t="s">
        <v>5</v>
      </c>
      <c r="K67" s="685" t="s">
        <v>61</v>
      </c>
      <c r="L67" s="686"/>
      <c r="M67" s="686"/>
      <c r="N67" s="687"/>
      <c r="O67" s="397"/>
      <c r="P67" s="330"/>
      <c r="Q67" s="330"/>
      <c r="R67" s="330"/>
      <c r="S67" s="330"/>
      <c r="T67" s="330"/>
      <c r="U67" s="330"/>
      <c r="V67" s="330"/>
      <c r="W67" s="330"/>
      <c r="Y67" s="683" t="s">
        <v>5</v>
      </c>
      <c r="Z67" s="685" t="s">
        <v>61</v>
      </c>
      <c r="AA67" s="686"/>
      <c r="AB67" s="686"/>
      <c r="AC67" s="687"/>
      <c r="AD67" s="330"/>
      <c r="AE67" s="330"/>
      <c r="AF67" s="330"/>
      <c r="AG67" s="330"/>
      <c r="AH67" s="330"/>
      <c r="AI67" s="330"/>
      <c r="AJ67" s="330"/>
      <c r="AK67" s="330"/>
      <c r="AM67" s="683" t="s">
        <v>5</v>
      </c>
      <c r="AN67" s="685" t="s">
        <v>61</v>
      </c>
      <c r="AO67" s="686"/>
      <c r="AP67" s="686"/>
      <c r="AQ67" s="687"/>
      <c r="AR67" s="397"/>
      <c r="AS67" s="330"/>
      <c r="AT67" s="330"/>
      <c r="AU67" s="330"/>
      <c r="AV67" s="330"/>
      <c r="AW67" s="330"/>
      <c r="AX67" s="330"/>
      <c r="AY67" s="330"/>
      <c r="AZ67" s="330"/>
      <c r="BB67" s="683" t="s">
        <v>5</v>
      </c>
      <c r="BC67" s="685" t="s">
        <v>61</v>
      </c>
      <c r="BD67" s="686"/>
      <c r="BE67" s="686"/>
      <c r="BF67" s="687"/>
      <c r="BG67" s="330"/>
      <c r="BH67" s="330"/>
      <c r="BI67" s="330"/>
      <c r="BJ67" s="330"/>
      <c r="BK67" s="330"/>
      <c r="BL67" s="330"/>
      <c r="BM67" s="330"/>
      <c r="BN67" s="330"/>
      <c r="BP67" s="683" t="s">
        <v>5</v>
      </c>
      <c r="BQ67" s="685" t="s">
        <v>61</v>
      </c>
      <c r="BR67" s="686"/>
      <c r="BS67" s="686"/>
      <c r="BT67" s="687"/>
      <c r="BU67" s="397"/>
      <c r="BV67" s="330"/>
      <c r="BW67" s="330"/>
      <c r="BX67" s="330"/>
      <c r="BY67" s="330"/>
      <c r="BZ67" s="330"/>
      <c r="CA67" s="330"/>
      <c r="CB67" s="330"/>
      <c r="CC67" s="330"/>
      <c r="CE67" s="683" t="s">
        <v>5</v>
      </c>
      <c r="CF67" s="357" t="s">
        <v>61</v>
      </c>
      <c r="CG67" s="358"/>
      <c r="CH67" s="358"/>
      <c r="CI67" s="359"/>
      <c r="CJ67" s="330"/>
      <c r="CK67" s="330"/>
      <c r="CL67" s="330"/>
      <c r="CM67" s="330"/>
      <c r="CN67" s="330"/>
      <c r="CO67" s="330"/>
      <c r="CP67" s="330"/>
      <c r="CQ67" s="330"/>
      <c r="CS67" s="683" t="s">
        <v>5</v>
      </c>
      <c r="CT67" s="357" t="s">
        <v>61</v>
      </c>
      <c r="CU67" s="358"/>
      <c r="CV67" s="358"/>
      <c r="CW67" s="359"/>
      <c r="CX67" s="397"/>
      <c r="CY67" s="397"/>
      <c r="CZ67" s="397"/>
      <c r="DA67" s="397"/>
      <c r="DB67" s="397"/>
      <c r="DC67" s="397"/>
      <c r="DD67" s="397"/>
      <c r="DE67" s="397"/>
      <c r="DF67" s="397"/>
      <c r="DG67" s="688"/>
      <c r="DH67" s="674"/>
      <c r="DI67" s="674"/>
      <c r="DJ67" s="674"/>
      <c r="DK67" s="674"/>
      <c r="DL67" s="674"/>
    </row>
    <row r="68" spans="1:116" s="307" customFormat="1" ht="30" customHeight="1">
      <c r="A68" s="330"/>
      <c r="B68" s="330"/>
      <c r="C68" s="330"/>
      <c r="D68" s="330"/>
      <c r="E68" s="330"/>
      <c r="F68" s="330"/>
      <c r="G68" s="330"/>
      <c r="H68" s="330"/>
      <c r="J68" s="684"/>
      <c r="K68" s="399" t="s">
        <v>59</v>
      </c>
      <c r="L68" s="678" t="s">
        <v>60</v>
      </c>
      <c r="M68" s="679"/>
      <c r="N68" s="399" t="s">
        <v>41</v>
      </c>
      <c r="O68" s="397"/>
      <c r="P68" s="330"/>
      <c r="Q68" s="330"/>
      <c r="R68" s="330"/>
      <c r="S68" s="330"/>
      <c r="T68" s="330"/>
      <c r="U68" s="330"/>
      <c r="V68" s="330"/>
      <c r="W68" s="330"/>
      <c r="Y68" s="684"/>
      <c r="Z68" s="399" t="s">
        <v>59</v>
      </c>
      <c r="AA68" s="678" t="s">
        <v>60</v>
      </c>
      <c r="AB68" s="679"/>
      <c r="AC68" s="399" t="s">
        <v>41</v>
      </c>
      <c r="AD68" s="330"/>
      <c r="AE68" s="330"/>
      <c r="AF68" s="330"/>
      <c r="AG68" s="330"/>
      <c r="AH68" s="330"/>
      <c r="AI68" s="330"/>
      <c r="AJ68" s="330"/>
      <c r="AK68" s="330"/>
      <c r="AM68" s="684"/>
      <c r="AN68" s="399" t="s">
        <v>59</v>
      </c>
      <c r="AO68" s="689" t="s">
        <v>60</v>
      </c>
      <c r="AP68" s="690"/>
      <c r="AQ68" s="399" t="s">
        <v>41</v>
      </c>
      <c r="AR68" s="397"/>
      <c r="AS68" s="330"/>
      <c r="AT68" s="330"/>
      <c r="AU68" s="397"/>
      <c r="AV68" s="330"/>
      <c r="AW68" s="330"/>
      <c r="AX68" s="330"/>
      <c r="AY68" s="330"/>
      <c r="AZ68" s="330"/>
      <c r="BB68" s="684"/>
      <c r="BC68" s="399" t="s">
        <v>59</v>
      </c>
      <c r="BD68" s="678" t="s">
        <v>60</v>
      </c>
      <c r="BE68" s="679"/>
      <c r="BF68" s="399" t="s">
        <v>41</v>
      </c>
      <c r="BG68" s="330"/>
      <c r="BH68" s="330"/>
      <c r="BI68" s="330"/>
      <c r="BJ68" s="330"/>
      <c r="BK68" s="330"/>
      <c r="BL68" s="330"/>
      <c r="BM68" s="330"/>
      <c r="BN68" s="330"/>
      <c r="BP68" s="684"/>
      <c r="BQ68" s="399" t="s">
        <v>59</v>
      </c>
      <c r="BR68" s="678" t="s">
        <v>60</v>
      </c>
      <c r="BS68" s="679"/>
      <c r="BT68" s="399" t="s">
        <v>41</v>
      </c>
      <c r="BU68" s="397"/>
      <c r="BV68" s="330"/>
      <c r="BW68" s="330"/>
      <c r="BX68" s="397"/>
      <c r="BY68" s="330"/>
      <c r="BZ68" s="330"/>
      <c r="CA68" s="330"/>
      <c r="CB68" s="330"/>
      <c r="CC68" s="330"/>
      <c r="CE68" s="684"/>
      <c r="CF68" s="399" t="s">
        <v>59</v>
      </c>
      <c r="CG68" s="678" t="s">
        <v>60</v>
      </c>
      <c r="CH68" s="679"/>
      <c r="CI68" s="399" t="s">
        <v>41</v>
      </c>
      <c r="CJ68" s="330"/>
      <c r="CK68" s="330"/>
      <c r="CL68" s="330"/>
      <c r="CM68" s="330"/>
      <c r="CN68" s="330"/>
      <c r="CO68" s="330"/>
      <c r="CP68" s="330"/>
      <c r="CQ68" s="330"/>
      <c r="CS68" s="684"/>
      <c r="CT68" s="399" t="s">
        <v>59</v>
      </c>
      <c r="CU68" s="678" t="s">
        <v>60</v>
      </c>
      <c r="CV68" s="679"/>
      <c r="CW68" s="399" t="s">
        <v>41</v>
      </c>
      <c r="CX68" s="397"/>
      <c r="CY68" s="397"/>
      <c r="CZ68" s="397"/>
      <c r="DA68" s="397"/>
      <c r="DB68" s="397"/>
      <c r="DC68" s="397"/>
      <c r="DD68" s="397"/>
      <c r="DE68" s="397"/>
      <c r="DF68" s="397"/>
      <c r="DG68" s="688"/>
      <c r="DH68" s="397"/>
      <c r="DI68" s="674"/>
      <c r="DJ68" s="674"/>
      <c r="DK68" s="674"/>
      <c r="DL68" s="397"/>
    </row>
    <row r="69" spans="1:116" s="307" customFormat="1" ht="30" customHeight="1">
      <c r="A69" s="671">
        <v>1</v>
      </c>
      <c r="B69" s="399">
        <v>1</v>
      </c>
      <c r="C69" s="273" t="str">
        <f>Pool!B37</f>
        <v>S.RAGUL</v>
      </c>
      <c r="D69" s="273" t="str">
        <f>Pool!C37</f>
        <v>NKL</v>
      </c>
      <c r="E69" s="337">
        <v>1</v>
      </c>
      <c r="F69" s="337">
        <v>2</v>
      </c>
      <c r="G69" s="337">
        <v>3</v>
      </c>
      <c r="H69" s="337">
        <v>4</v>
      </c>
      <c r="I69" s="337">
        <v>5</v>
      </c>
      <c r="J69" s="399"/>
      <c r="K69" s="399"/>
      <c r="L69" s="399"/>
      <c r="M69" s="399"/>
      <c r="N69" s="399"/>
      <c r="O69" s="397"/>
      <c r="P69" s="671">
        <v>12</v>
      </c>
      <c r="Q69" s="399">
        <v>3</v>
      </c>
      <c r="R69" s="273" t="str">
        <f>C75</f>
        <v>S.JABASKERLIN</v>
      </c>
      <c r="S69" s="273" t="str">
        <f>D75</f>
        <v>KK</v>
      </c>
      <c r="T69" s="337">
        <v>1</v>
      </c>
      <c r="U69" s="337">
        <v>2</v>
      </c>
      <c r="V69" s="337">
        <v>3</v>
      </c>
      <c r="W69" s="337">
        <v>4</v>
      </c>
      <c r="X69" s="337">
        <v>5</v>
      </c>
      <c r="Y69" s="399"/>
      <c r="Z69" s="399"/>
      <c r="AA69" s="399"/>
      <c r="AB69" s="399"/>
      <c r="AC69" s="399"/>
      <c r="AD69" s="672">
        <v>1</v>
      </c>
      <c r="AE69" s="399">
        <v>1</v>
      </c>
      <c r="AF69" s="267" t="str">
        <f>C69</f>
        <v>S.RAGUL</v>
      </c>
      <c r="AG69" s="267" t="str">
        <f>D69</f>
        <v>NKL</v>
      </c>
      <c r="AH69" s="337">
        <v>1</v>
      </c>
      <c r="AI69" s="337">
        <v>2</v>
      </c>
      <c r="AJ69" s="337">
        <v>3</v>
      </c>
      <c r="AK69" s="337">
        <v>4</v>
      </c>
      <c r="AL69" s="337">
        <v>5</v>
      </c>
      <c r="AM69" s="399"/>
      <c r="AN69" s="399"/>
      <c r="AO69" s="399"/>
      <c r="AP69" s="399"/>
      <c r="AQ69" s="399"/>
      <c r="AR69" s="397"/>
      <c r="AS69" s="672">
        <v>9</v>
      </c>
      <c r="AT69" s="399">
        <v>4</v>
      </c>
      <c r="AU69" s="267" t="str">
        <f>AF73</f>
        <v>SUNDARA MOORTHY</v>
      </c>
      <c r="AV69" s="267" t="str">
        <f>AG73</f>
        <v>TRI</v>
      </c>
      <c r="AW69" s="337">
        <v>1</v>
      </c>
      <c r="AX69" s="337">
        <v>2</v>
      </c>
      <c r="AY69" s="337">
        <v>3</v>
      </c>
      <c r="AZ69" s="337">
        <v>4</v>
      </c>
      <c r="BA69" s="337">
        <v>5</v>
      </c>
      <c r="BB69" s="399"/>
      <c r="BC69" s="399"/>
      <c r="BD69" s="399"/>
      <c r="BE69" s="399"/>
      <c r="BF69" s="399"/>
      <c r="BG69" s="672">
        <v>1</v>
      </c>
      <c r="BH69" s="399">
        <v>1</v>
      </c>
      <c r="BI69" s="360" t="str">
        <f>AF69</f>
        <v>S.RAGUL</v>
      </c>
      <c r="BJ69" s="362" t="str">
        <f>AG69</f>
        <v>NKL</v>
      </c>
      <c r="BK69" s="337">
        <v>1</v>
      </c>
      <c r="BL69" s="337">
        <v>2</v>
      </c>
      <c r="BM69" s="337">
        <v>3</v>
      </c>
      <c r="BN69" s="337">
        <v>4</v>
      </c>
      <c r="BO69" s="337">
        <v>5</v>
      </c>
      <c r="BP69" s="399"/>
      <c r="BQ69" s="399"/>
      <c r="BR69" s="399"/>
      <c r="BS69" s="399"/>
      <c r="BT69" s="399"/>
      <c r="BU69" s="397"/>
      <c r="BV69" s="672">
        <v>9</v>
      </c>
      <c r="BW69" s="399">
        <v>3</v>
      </c>
      <c r="BX69" s="271" t="str">
        <f>BI74</f>
        <v>S.JABASKERLIN</v>
      </c>
      <c r="BY69" s="271" t="str">
        <f>BJ74</f>
        <v>KK</v>
      </c>
      <c r="BZ69" s="337">
        <v>1</v>
      </c>
      <c r="CA69" s="337">
        <v>2</v>
      </c>
      <c r="CB69" s="337">
        <v>3</v>
      </c>
      <c r="CC69" s="337">
        <v>4</v>
      </c>
      <c r="CD69" s="337">
        <v>5</v>
      </c>
      <c r="CE69" s="399"/>
      <c r="CF69" s="399"/>
      <c r="CG69" s="399"/>
      <c r="CH69" s="399"/>
      <c r="CI69" s="399"/>
      <c r="CJ69" s="672">
        <v>1</v>
      </c>
      <c r="CK69" s="399">
        <v>1</v>
      </c>
      <c r="CL69" s="360" t="str">
        <f>BI69</f>
        <v>S.RAGUL</v>
      </c>
      <c r="CM69" s="362" t="str">
        <f>BJ69</f>
        <v>NKL</v>
      </c>
      <c r="CN69" s="337">
        <v>1</v>
      </c>
      <c r="CO69" s="337">
        <v>2</v>
      </c>
      <c r="CP69" s="337">
        <v>3</v>
      </c>
      <c r="CQ69" s="337">
        <v>4</v>
      </c>
      <c r="CR69" s="337">
        <v>5</v>
      </c>
      <c r="CS69" s="399"/>
      <c r="CT69" s="399"/>
      <c r="CU69" s="399"/>
      <c r="CV69" s="399"/>
      <c r="CW69" s="399"/>
      <c r="CX69" s="397"/>
      <c r="CY69" s="674"/>
      <c r="CZ69" s="397"/>
      <c r="DA69" s="322"/>
      <c r="DB69" s="342"/>
      <c r="DC69" s="342"/>
      <c r="DD69" s="342"/>
      <c r="DE69" s="342"/>
      <c r="DF69" s="342"/>
      <c r="DG69" s="343"/>
      <c r="DH69" s="397"/>
      <c r="DI69" s="397"/>
      <c r="DJ69" s="397"/>
      <c r="DK69" s="397"/>
      <c r="DL69" s="397"/>
    </row>
    <row r="70" spans="1:116" s="307" customFormat="1" ht="30" customHeight="1">
      <c r="A70" s="671"/>
      <c r="B70" s="399">
        <v>4</v>
      </c>
      <c r="C70" s="346" t="str">
        <f>Pool!B40</f>
        <v>SUNDARA MOORTHY</v>
      </c>
      <c r="D70" s="346" t="str">
        <f>Pool!C40</f>
        <v>TRI</v>
      </c>
      <c r="E70" s="337">
        <v>1</v>
      </c>
      <c r="F70" s="337">
        <v>2</v>
      </c>
      <c r="G70" s="337">
        <v>3</v>
      </c>
      <c r="H70" s="337">
        <v>4</v>
      </c>
      <c r="I70" s="337">
        <v>5</v>
      </c>
      <c r="J70" s="399"/>
      <c r="K70" s="399"/>
      <c r="L70" s="399"/>
      <c r="M70" s="399"/>
      <c r="N70" s="399"/>
      <c r="O70" s="397"/>
      <c r="P70" s="671"/>
      <c r="Q70" s="399">
        <v>1</v>
      </c>
      <c r="R70" s="346" t="str">
        <f>C69</f>
        <v>S.RAGUL</v>
      </c>
      <c r="S70" s="346" t="str">
        <f>D69</f>
        <v>NKL</v>
      </c>
      <c r="T70" s="337">
        <v>1</v>
      </c>
      <c r="U70" s="337">
        <v>2</v>
      </c>
      <c r="V70" s="337">
        <v>3</v>
      </c>
      <c r="W70" s="337">
        <v>4</v>
      </c>
      <c r="X70" s="337">
        <v>5</v>
      </c>
      <c r="Y70" s="399"/>
      <c r="Z70" s="399"/>
      <c r="AA70" s="399"/>
      <c r="AB70" s="399"/>
      <c r="AC70" s="399"/>
      <c r="AD70" s="673"/>
      <c r="AE70" s="399">
        <v>2</v>
      </c>
      <c r="AF70" s="267" t="str">
        <f>C72</f>
        <v>R. K. HARI PRASATH</v>
      </c>
      <c r="AG70" s="267" t="str">
        <f>D72</f>
        <v>MAD</v>
      </c>
      <c r="AH70" s="337">
        <v>1</v>
      </c>
      <c r="AI70" s="337">
        <v>2</v>
      </c>
      <c r="AJ70" s="337">
        <v>3</v>
      </c>
      <c r="AK70" s="337">
        <v>4</v>
      </c>
      <c r="AL70" s="337">
        <v>5</v>
      </c>
      <c r="AM70" s="399"/>
      <c r="AN70" s="399"/>
      <c r="AO70" s="399"/>
      <c r="AP70" s="399"/>
      <c r="AQ70" s="399"/>
      <c r="AR70" s="397"/>
      <c r="AS70" s="673"/>
      <c r="AT70" s="399">
        <v>2</v>
      </c>
      <c r="AU70" s="267" t="str">
        <f>AF70</f>
        <v>R. K. HARI PRASATH</v>
      </c>
      <c r="AV70" s="267" t="str">
        <f>AG70</f>
        <v>MAD</v>
      </c>
      <c r="AW70" s="337">
        <v>1</v>
      </c>
      <c r="AX70" s="337">
        <v>2</v>
      </c>
      <c r="AY70" s="337">
        <v>3</v>
      </c>
      <c r="AZ70" s="337">
        <v>4</v>
      </c>
      <c r="BA70" s="337">
        <v>5</v>
      </c>
      <c r="BB70" s="399"/>
      <c r="BC70" s="399"/>
      <c r="BD70" s="399"/>
      <c r="BE70" s="399"/>
      <c r="BF70" s="399"/>
      <c r="BG70" s="673"/>
      <c r="BH70" s="399">
        <v>2</v>
      </c>
      <c r="BI70" s="361" t="str">
        <f>AF70</f>
        <v>R. K. HARI PRASATH</v>
      </c>
      <c r="BJ70" s="361" t="str">
        <f>AG70</f>
        <v>MAD</v>
      </c>
      <c r="BK70" s="337">
        <v>1</v>
      </c>
      <c r="BL70" s="337">
        <v>2</v>
      </c>
      <c r="BM70" s="337">
        <v>3</v>
      </c>
      <c r="BN70" s="337">
        <v>4</v>
      </c>
      <c r="BO70" s="337">
        <v>5</v>
      </c>
      <c r="BP70" s="399"/>
      <c r="BQ70" s="399"/>
      <c r="BR70" s="399"/>
      <c r="BS70" s="399"/>
      <c r="BT70" s="399"/>
      <c r="BU70" s="397"/>
      <c r="BV70" s="673"/>
      <c r="BW70" s="399">
        <v>5</v>
      </c>
      <c r="BX70" s="271" t="str">
        <f>BI77</f>
        <v>SUBHASH</v>
      </c>
      <c r="BY70" s="271" t="str">
        <f>BJ77</f>
        <v>SLM</v>
      </c>
      <c r="BZ70" s="337">
        <v>1</v>
      </c>
      <c r="CA70" s="337">
        <v>2</v>
      </c>
      <c r="CB70" s="337">
        <v>3</v>
      </c>
      <c r="CC70" s="337">
        <v>4</v>
      </c>
      <c r="CD70" s="337">
        <v>5</v>
      </c>
      <c r="CE70" s="399"/>
      <c r="CF70" s="399"/>
      <c r="CG70" s="399"/>
      <c r="CH70" s="399"/>
      <c r="CI70" s="399"/>
      <c r="CJ70" s="673"/>
      <c r="CK70" s="399">
        <v>4</v>
      </c>
      <c r="CL70" s="361" t="str">
        <f>BI73</f>
        <v>SUNDARA MOORTHY</v>
      </c>
      <c r="CM70" s="361" t="str">
        <f>BJ73</f>
        <v>TRI</v>
      </c>
      <c r="CN70" s="337">
        <v>1</v>
      </c>
      <c r="CO70" s="337">
        <v>2</v>
      </c>
      <c r="CP70" s="337">
        <v>3</v>
      </c>
      <c r="CQ70" s="337">
        <v>4</v>
      </c>
      <c r="CR70" s="337">
        <v>5</v>
      </c>
      <c r="CS70" s="399"/>
      <c r="CT70" s="399"/>
      <c r="CU70" s="399"/>
      <c r="CV70" s="399"/>
      <c r="CW70" s="399"/>
      <c r="CX70" s="397"/>
      <c r="CY70" s="674"/>
      <c r="CZ70" s="397"/>
      <c r="DA70" s="322"/>
      <c r="DB70" s="342"/>
      <c r="DC70" s="342"/>
      <c r="DD70" s="342"/>
      <c r="DE70" s="342"/>
      <c r="DF70" s="342"/>
      <c r="DG70" s="343"/>
      <c r="DH70" s="397"/>
      <c r="DI70" s="397"/>
      <c r="DJ70" s="397"/>
      <c r="DK70" s="397"/>
      <c r="DL70" s="397"/>
    </row>
    <row r="71" spans="1:116" s="307" customFormat="1" ht="30" customHeight="1">
      <c r="A71" s="330"/>
      <c r="B71" s="330"/>
      <c r="C71" s="338"/>
      <c r="D71" s="339"/>
      <c r="E71" s="339"/>
      <c r="F71" s="339"/>
      <c r="G71" s="339"/>
      <c r="H71" s="339"/>
      <c r="I71" s="340"/>
      <c r="J71" s="330"/>
      <c r="K71" s="330"/>
      <c r="L71" s="330"/>
      <c r="M71" s="330"/>
      <c r="N71" s="330"/>
      <c r="O71" s="330"/>
      <c r="P71" s="330"/>
      <c r="Q71" s="330"/>
      <c r="R71" s="338"/>
      <c r="S71" s="339"/>
      <c r="T71" s="339"/>
      <c r="U71" s="339"/>
      <c r="V71" s="339"/>
      <c r="W71" s="339"/>
      <c r="X71" s="340"/>
      <c r="Y71" s="330"/>
      <c r="Z71" s="330"/>
      <c r="AA71" s="330"/>
      <c r="AB71" s="330"/>
      <c r="AC71" s="330"/>
      <c r="AD71" s="397"/>
      <c r="AE71" s="397"/>
      <c r="AF71" s="278"/>
      <c r="AG71" s="342"/>
      <c r="AH71" s="342"/>
      <c r="AI71" s="342"/>
      <c r="AJ71" s="342"/>
      <c r="AK71" s="342"/>
      <c r="AL71" s="343"/>
      <c r="AM71" s="397"/>
      <c r="AN71" s="397"/>
      <c r="AO71" s="397"/>
      <c r="AP71" s="397"/>
      <c r="AQ71" s="397"/>
      <c r="AR71" s="397"/>
      <c r="AS71" s="397"/>
      <c r="AT71" s="397"/>
      <c r="AU71" s="278"/>
      <c r="AV71" s="342"/>
      <c r="AW71" s="342"/>
      <c r="AX71" s="342"/>
      <c r="AY71" s="342"/>
      <c r="AZ71" s="342"/>
      <c r="BA71" s="343"/>
      <c r="BB71" s="397"/>
      <c r="BC71" s="397"/>
      <c r="BD71" s="397"/>
      <c r="BE71" s="397"/>
      <c r="BF71" s="397"/>
      <c r="BG71" s="397"/>
      <c r="BH71" s="397"/>
      <c r="BI71" s="318"/>
      <c r="BJ71" s="342"/>
      <c r="BK71" s="342"/>
      <c r="BL71" s="342"/>
      <c r="BM71" s="342"/>
      <c r="BN71" s="342"/>
      <c r="BO71" s="343"/>
      <c r="BP71" s="397"/>
      <c r="BQ71" s="397"/>
      <c r="BR71" s="397"/>
      <c r="BS71" s="397"/>
      <c r="BT71" s="397"/>
      <c r="BU71" s="397"/>
      <c r="BV71" s="397"/>
      <c r="BW71" s="397"/>
      <c r="BX71" s="274"/>
      <c r="BY71" s="342"/>
      <c r="BZ71" s="342"/>
      <c r="CA71" s="342"/>
      <c r="CB71" s="342"/>
      <c r="CC71" s="342"/>
      <c r="CD71" s="343"/>
      <c r="CE71" s="397"/>
      <c r="CF71" s="397"/>
      <c r="CG71" s="397"/>
      <c r="CH71" s="397"/>
      <c r="CI71" s="397"/>
      <c r="CJ71" s="397"/>
      <c r="CK71" s="397"/>
      <c r="CL71" s="318"/>
      <c r="CM71" s="342"/>
      <c r="CN71" s="342"/>
      <c r="CO71" s="342"/>
      <c r="CP71" s="342"/>
      <c r="CQ71" s="342"/>
      <c r="CR71" s="343"/>
      <c r="CS71" s="397"/>
      <c r="CT71" s="397"/>
      <c r="CU71" s="397"/>
      <c r="CV71" s="397"/>
      <c r="CW71" s="397"/>
      <c r="CX71" s="397"/>
      <c r="CY71" s="397"/>
      <c r="CZ71" s="397"/>
      <c r="DA71" s="274"/>
      <c r="DB71" s="342"/>
      <c r="DC71" s="342"/>
      <c r="DD71" s="342"/>
      <c r="DE71" s="342"/>
      <c r="DF71" s="342"/>
      <c r="DG71" s="343"/>
      <c r="DH71" s="397"/>
      <c r="DI71" s="397"/>
      <c r="DJ71" s="397"/>
      <c r="DK71" s="397"/>
      <c r="DL71" s="397"/>
    </row>
    <row r="72" spans="1:116" s="307" customFormat="1" ht="30" customHeight="1">
      <c r="A72" s="671">
        <v>2</v>
      </c>
      <c r="B72" s="399">
        <v>2</v>
      </c>
      <c r="C72" s="273" t="str">
        <f>Pool!B38</f>
        <v>R. K. HARI PRASATH</v>
      </c>
      <c r="D72" s="273" t="str">
        <f>Pool!C38</f>
        <v>MAD</v>
      </c>
      <c r="E72" s="337">
        <v>1</v>
      </c>
      <c r="F72" s="337">
        <v>2</v>
      </c>
      <c r="G72" s="337">
        <v>3</v>
      </c>
      <c r="H72" s="337">
        <v>4</v>
      </c>
      <c r="I72" s="337">
        <v>5</v>
      </c>
      <c r="J72" s="399"/>
      <c r="K72" s="399"/>
      <c r="L72" s="399"/>
      <c r="M72" s="399"/>
      <c r="N72" s="399"/>
      <c r="O72" s="397"/>
      <c r="P72" s="671">
        <v>13</v>
      </c>
      <c r="Q72" s="399">
        <v>4</v>
      </c>
      <c r="R72" s="273" t="str">
        <f>C70</f>
        <v>SUNDARA MOORTHY</v>
      </c>
      <c r="S72" s="273" t="str">
        <f>D70</f>
        <v>TRI</v>
      </c>
      <c r="T72" s="337">
        <v>1</v>
      </c>
      <c r="U72" s="337">
        <v>2</v>
      </c>
      <c r="V72" s="337">
        <v>3</v>
      </c>
      <c r="W72" s="337">
        <v>4</v>
      </c>
      <c r="X72" s="337">
        <v>5</v>
      </c>
      <c r="Y72" s="399"/>
      <c r="Z72" s="399"/>
      <c r="AA72" s="399"/>
      <c r="AB72" s="399"/>
      <c r="AC72" s="399"/>
      <c r="AD72" s="330"/>
      <c r="AE72" s="330"/>
      <c r="AF72" s="338"/>
      <c r="AG72" s="339"/>
      <c r="AH72" s="339"/>
      <c r="AI72" s="339"/>
      <c r="AJ72" s="339"/>
      <c r="AK72" s="339"/>
      <c r="AL72" s="340"/>
      <c r="AM72" s="330"/>
      <c r="AN72" s="330"/>
      <c r="AO72" s="330"/>
      <c r="AP72" s="330"/>
      <c r="AQ72" s="330"/>
      <c r="AR72" s="330"/>
      <c r="AS72" s="330"/>
      <c r="AT72" s="330"/>
      <c r="AU72" s="338"/>
      <c r="AV72" s="339"/>
      <c r="AW72" s="339"/>
      <c r="AX72" s="339"/>
      <c r="AY72" s="339"/>
      <c r="AZ72" s="339"/>
      <c r="BA72" s="340"/>
      <c r="BB72" s="330"/>
      <c r="BC72" s="330"/>
      <c r="BD72" s="330"/>
      <c r="BE72" s="330"/>
      <c r="BF72" s="330"/>
      <c r="BG72" s="330"/>
      <c r="BH72" s="330"/>
      <c r="BI72" s="338"/>
      <c r="BJ72" s="339"/>
      <c r="BK72" s="339"/>
      <c r="BL72" s="339"/>
      <c r="BM72" s="339"/>
      <c r="BN72" s="339"/>
      <c r="BO72" s="340"/>
      <c r="BP72" s="330"/>
      <c r="BQ72" s="330"/>
      <c r="BR72" s="330"/>
      <c r="BS72" s="330"/>
      <c r="BT72" s="330"/>
      <c r="BU72" s="330"/>
      <c r="BV72" s="330"/>
      <c r="BW72" s="330"/>
      <c r="BX72" s="338"/>
      <c r="BY72" s="339"/>
      <c r="BZ72" s="339"/>
      <c r="CA72" s="339"/>
      <c r="CB72" s="339"/>
      <c r="CC72" s="339"/>
      <c r="CD72" s="340"/>
      <c r="CE72" s="330"/>
      <c r="CF72" s="330"/>
      <c r="CG72" s="330"/>
      <c r="CH72" s="330"/>
      <c r="CI72" s="330"/>
      <c r="CJ72" s="330"/>
      <c r="CK72" s="330"/>
      <c r="CL72" s="338"/>
      <c r="CM72" s="339"/>
      <c r="CN72" s="339"/>
      <c r="CO72" s="339"/>
      <c r="CP72" s="339"/>
      <c r="CQ72" s="339"/>
      <c r="CR72" s="340"/>
      <c r="CS72" s="330"/>
      <c r="CT72" s="330"/>
      <c r="CU72" s="330"/>
      <c r="CV72" s="330"/>
      <c r="CW72" s="330"/>
      <c r="CX72" s="330"/>
      <c r="CY72" s="397"/>
      <c r="CZ72" s="397"/>
      <c r="DA72" s="344"/>
      <c r="DB72" s="342"/>
      <c r="DC72" s="342"/>
      <c r="DD72" s="342"/>
      <c r="DE72" s="342"/>
      <c r="DF72" s="342"/>
      <c r="DG72" s="343"/>
      <c r="DH72" s="397"/>
      <c r="DI72" s="397"/>
      <c r="DJ72" s="397"/>
      <c r="DK72" s="397"/>
      <c r="DL72" s="397"/>
    </row>
    <row r="73" spans="1:116" s="330" customFormat="1" ht="30" customHeight="1">
      <c r="A73" s="671"/>
      <c r="B73" s="399">
        <v>5</v>
      </c>
      <c r="C73" s="346" t="str">
        <f>Pool!B41</f>
        <v>SUBHASH</v>
      </c>
      <c r="D73" s="346" t="str">
        <f>Pool!C41</f>
        <v>SLM</v>
      </c>
      <c r="E73" s="337">
        <v>1</v>
      </c>
      <c r="F73" s="337">
        <v>2</v>
      </c>
      <c r="G73" s="337">
        <v>3</v>
      </c>
      <c r="H73" s="337">
        <v>4</v>
      </c>
      <c r="I73" s="337">
        <v>5</v>
      </c>
      <c r="J73" s="399"/>
      <c r="K73" s="399"/>
      <c r="L73" s="399"/>
      <c r="M73" s="399"/>
      <c r="N73" s="399"/>
      <c r="O73" s="397"/>
      <c r="P73" s="671"/>
      <c r="Q73" s="399">
        <v>6</v>
      </c>
      <c r="R73" s="346" t="str">
        <f>C76</f>
        <v>K.S. AJITH KUMAR</v>
      </c>
      <c r="S73" s="346" t="str">
        <f>D76</f>
        <v>CHE</v>
      </c>
      <c r="T73" s="337">
        <v>1</v>
      </c>
      <c r="U73" s="337">
        <v>2</v>
      </c>
      <c r="V73" s="337">
        <v>3</v>
      </c>
      <c r="W73" s="337">
        <v>4</v>
      </c>
      <c r="X73" s="337">
        <v>5</v>
      </c>
      <c r="Y73" s="399"/>
      <c r="Z73" s="399"/>
      <c r="AA73" s="399"/>
      <c r="AB73" s="399"/>
      <c r="AC73" s="399"/>
      <c r="AD73" s="672">
        <v>2</v>
      </c>
      <c r="AE73" s="399">
        <v>4</v>
      </c>
      <c r="AF73" s="273" t="str">
        <f>C70</f>
        <v>SUNDARA MOORTHY</v>
      </c>
      <c r="AG73" s="273" t="str">
        <f>D70</f>
        <v>TRI</v>
      </c>
      <c r="AH73" s="337">
        <v>1</v>
      </c>
      <c r="AI73" s="337">
        <v>2</v>
      </c>
      <c r="AJ73" s="337">
        <v>3</v>
      </c>
      <c r="AK73" s="337">
        <v>4</v>
      </c>
      <c r="AL73" s="337">
        <v>5</v>
      </c>
      <c r="AM73" s="399"/>
      <c r="AN73" s="399"/>
      <c r="AO73" s="399"/>
      <c r="AP73" s="399"/>
      <c r="AQ73" s="399"/>
      <c r="AR73" s="397"/>
      <c r="AS73" s="672">
        <v>10</v>
      </c>
      <c r="AT73" s="399">
        <v>5</v>
      </c>
      <c r="AU73" s="273" t="str">
        <f>AF78</f>
        <v>SUBHASH</v>
      </c>
      <c r="AV73" s="273" t="str">
        <f>AG78</f>
        <v>SLM</v>
      </c>
      <c r="AW73" s="337">
        <v>1</v>
      </c>
      <c r="AX73" s="337">
        <v>2</v>
      </c>
      <c r="AY73" s="337">
        <v>3</v>
      </c>
      <c r="AZ73" s="337">
        <v>4</v>
      </c>
      <c r="BA73" s="337">
        <v>5</v>
      </c>
      <c r="BB73" s="399"/>
      <c r="BC73" s="399"/>
      <c r="BD73" s="399"/>
      <c r="BE73" s="399"/>
      <c r="BF73" s="399"/>
      <c r="BG73" s="672">
        <v>2</v>
      </c>
      <c r="BH73" s="399">
        <v>4</v>
      </c>
      <c r="BI73" s="360" t="str">
        <f>AF73</f>
        <v>SUNDARA MOORTHY</v>
      </c>
      <c r="BJ73" s="362" t="str">
        <f>AG73</f>
        <v>TRI</v>
      </c>
      <c r="BK73" s="337">
        <v>1</v>
      </c>
      <c r="BL73" s="337">
        <v>2</v>
      </c>
      <c r="BM73" s="337">
        <v>3</v>
      </c>
      <c r="BN73" s="337">
        <v>4</v>
      </c>
      <c r="BO73" s="337">
        <v>5</v>
      </c>
      <c r="BP73" s="399"/>
      <c r="BQ73" s="399"/>
      <c r="BR73" s="399"/>
      <c r="BS73" s="399"/>
      <c r="BT73" s="399"/>
      <c r="BU73" s="397"/>
      <c r="BV73" s="672">
        <v>10</v>
      </c>
      <c r="BW73" s="399">
        <v>4</v>
      </c>
      <c r="BX73" s="362" t="str">
        <f>BI73</f>
        <v>SUNDARA MOORTHY</v>
      </c>
      <c r="BY73" s="362" t="str">
        <f>BJ73</f>
        <v>TRI</v>
      </c>
      <c r="BZ73" s="337">
        <v>1</v>
      </c>
      <c r="CA73" s="337">
        <v>2</v>
      </c>
      <c r="CB73" s="337">
        <v>3</v>
      </c>
      <c r="CC73" s="337">
        <v>4</v>
      </c>
      <c r="CD73" s="337">
        <v>5</v>
      </c>
      <c r="CE73" s="399"/>
      <c r="CF73" s="399"/>
      <c r="CG73" s="399"/>
      <c r="CH73" s="399"/>
      <c r="CI73" s="399"/>
      <c r="CJ73" s="672">
        <v>2</v>
      </c>
      <c r="CK73" s="399">
        <v>2</v>
      </c>
      <c r="CL73" s="360" t="str">
        <f>BI70</f>
        <v>R. K. HARI PRASATH</v>
      </c>
      <c r="CM73" s="360" t="str">
        <f>BJ70</f>
        <v>MAD</v>
      </c>
      <c r="CN73" s="337">
        <v>1</v>
      </c>
      <c r="CO73" s="337">
        <v>2</v>
      </c>
      <c r="CP73" s="337">
        <v>3</v>
      </c>
      <c r="CQ73" s="337">
        <v>4</v>
      </c>
      <c r="CR73" s="337">
        <v>5</v>
      </c>
      <c r="CS73" s="399"/>
      <c r="CT73" s="399"/>
      <c r="CU73" s="399"/>
      <c r="CV73" s="399"/>
      <c r="CW73" s="399"/>
      <c r="CX73" s="397"/>
      <c r="CY73" s="674"/>
      <c r="CZ73" s="397"/>
      <c r="DA73" s="365"/>
      <c r="DB73" s="342"/>
      <c r="DC73" s="342"/>
      <c r="DD73" s="342"/>
      <c r="DE73" s="342"/>
      <c r="DF73" s="342"/>
      <c r="DG73" s="343"/>
      <c r="DH73" s="397"/>
      <c r="DI73" s="397"/>
      <c r="DJ73" s="397"/>
      <c r="DK73" s="397"/>
      <c r="DL73" s="397"/>
    </row>
    <row r="74" spans="1:116" s="330" customFormat="1" ht="30" customHeight="1">
      <c r="C74" s="338"/>
      <c r="D74" s="339"/>
      <c r="E74" s="339"/>
      <c r="F74" s="339"/>
      <c r="G74" s="339"/>
      <c r="H74" s="339"/>
      <c r="I74" s="340"/>
      <c r="R74" s="338"/>
      <c r="S74" s="339"/>
      <c r="T74" s="339"/>
      <c r="U74" s="339"/>
      <c r="V74" s="339"/>
      <c r="W74" s="339"/>
      <c r="X74" s="340"/>
      <c r="AD74" s="673"/>
      <c r="AE74" s="399">
        <v>3</v>
      </c>
      <c r="AF74" s="346" t="str">
        <f>C75</f>
        <v>S.JABASKERLIN</v>
      </c>
      <c r="AG74" s="346" t="str">
        <f>D75</f>
        <v>KK</v>
      </c>
      <c r="AH74" s="337">
        <v>1</v>
      </c>
      <c r="AI74" s="337">
        <v>2</v>
      </c>
      <c r="AJ74" s="337">
        <v>3</v>
      </c>
      <c r="AK74" s="337">
        <v>4</v>
      </c>
      <c r="AL74" s="337">
        <v>5</v>
      </c>
      <c r="AM74" s="399"/>
      <c r="AN74" s="399"/>
      <c r="AO74" s="399"/>
      <c r="AP74" s="399"/>
      <c r="AQ74" s="399"/>
      <c r="AR74" s="397"/>
      <c r="AS74" s="673"/>
      <c r="AT74" s="399">
        <v>1</v>
      </c>
      <c r="AU74" s="346" t="str">
        <f>AF69</f>
        <v>S.RAGUL</v>
      </c>
      <c r="AV74" s="346" t="str">
        <f>AG69</f>
        <v>NKL</v>
      </c>
      <c r="AW74" s="337">
        <v>1</v>
      </c>
      <c r="AX74" s="337">
        <v>2</v>
      </c>
      <c r="AY74" s="337">
        <v>3</v>
      </c>
      <c r="AZ74" s="337">
        <v>4</v>
      </c>
      <c r="BA74" s="337">
        <v>5</v>
      </c>
      <c r="BB74" s="399"/>
      <c r="BC74" s="399"/>
      <c r="BD74" s="399"/>
      <c r="BE74" s="399"/>
      <c r="BF74" s="399"/>
      <c r="BG74" s="673"/>
      <c r="BH74" s="399">
        <v>3</v>
      </c>
      <c r="BI74" s="362" t="str">
        <f>AF74</f>
        <v>S.JABASKERLIN</v>
      </c>
      <c r="BJ74" s="362" t="str">
        <f>AG74</f>
        <v>KK</v>
      </c>
      <c r="BK74" s="337">
        <v>1</v>
      </c>
      <c r="BL74" s="337">
        <v>2</v>
      </c>
      <c r="BM74" s="337">
        <v>3</v>
      </c>
      <c r="BN74" s="337">
        <v>4</v>
      </c>
      <c r="BO74" s="337">
        <v>5</v>
      </c>
      <c r="BP74" s="399"/>
      <c r="BQ74" s="399"/>
      <c r="BR74" s="399"/>
      <c r="BS74" s="399"/>
      <c r="BT74" s="399"/>
      <c r="BU74" s="397"/>
      <c r="BV74" s="673"/>
      <c r="BW74" s="399">
        <v>2</v>
      </c>
      <c r="BX74" s="362" t="str">
        <f>BI70</f>
        <v>R. K. HARI PRASATH</v>
      </c>
      <c r="BY74" s="362" t="str">
        <f>BJ70</f>
        <v>MAD</v>
      </c>
      <c r="BZ74" s="337">
        <v>1</v>
      </c>
      <c r="CA74" s="337">
        <v>2</v>
      </c>
      <c r="CB74" s="337">
        <v>3</v>
      </c>
      <c r="CC74" s="337">
        <v>4</v>
      </c>
      <c r="CD74" s="337">
        <v>5</v>
      </c>
      <c r="CE74" s="399"/>
      <c r="CF74" s="399"/>
      <c r="CG74" s="399"/>
      <c r="CH74" s="399"/>
      <c r="CI74" s="399"/>
      <c r="CJ74" s="673"/>
      <c r="CK74" s="399">
        <v>3</v>
      </c>
      <c r="CL74" s="362" t="str">
        <f>BI74</f>
        <v>S.JABASKERLIN</v>
      </c>
      <c r="CM74" s="362" t="str">
        <f>BJ74</f>
        <v>KK</v>
      </c>
      <c r="CN74" s="337">
        <v>1</v>
      </c>
      <c r="CO74" s="337">
        <v>2</v>
      </c>
      <c r="CP74" s="337">
        <v>3</v>
      </c>
      <c r="CQ74" s="337">
        <v>4</v>
      </c>
      <c r="CR74" s="337">
        <v>5</v>
      </c>
      <c r="CS74" s="399"/>
      <c r="CT74" s="399"/>
      <c r="CU74" s="399"/>
      <c r="CV74" s="399"/>
      <c r="CW74" s="399"/>
      <c r="CX74" s="397"/>
      <c r="CY74" s="674"/>
      <c r="CZ74" s="397"/>
      <c r="DA74" s="365"/>
      <c r="DB74" s="342"/>
      <c r="DC74" s="342"/>
      <c r="DD74" s="342"/>
      <c r="DE74" s="342"/>
      <c r="DF74" s="342"/>
      <c r="DG74" s="343"/>
      <c r="DH74" s="397"/>
      <c r="DI74" s="397"/>
      <c r="DJ74" s="397"/>
      <c r="DK74" s="397"/>
      <c r="DL74" s="397"/>
    </row>
    <row r="75" spans="1:116" s="330" customFormat="1" ht="30" customHeight="1">
      <c r="A75" s="671">
        <v>3</v>
      </c>
      <c r="B75" s="399">
        <v>3</v>
      </c>
      <c r="C75" s="273" t="str">
        <f>Pool!B39</f>
        <v>S.JABASKERLIN</v>
      </c>
      <c r="D75" s="273" t="str">
        <f>Pool!C39</f>
        <v>KK</v>
      </c>
      <c r="E75" s="337">
        <v>1</v>
      </c>
      <c r="F75" s="337">
        <v>2</v>
      </c>
      <c r="G75" s="337">
        <v>3</v>
      </c>
      <c r="H75" s="337">
        <v>4</v>
      </c>
      <c r="I75" s="337">
        <v>5</v>
      </c>
      <c r="J75" s="399"/>
      <c r="K75" s="399"/>
      <c r="L75" s="399"/>
      <c r="M75" s="399"/>
      <c r="N75" s="399"/>
      <c r="O75" s="397"/>
      <c r="P75" s="671">
        <v>14</v>
      </c>
      <c r="Q75" s="399">
        <v>7</v>
      </c>
      <c r="R75" s="273" t="str">
        <f>C78</f>
        <v>GOKUL M</v>
      </c>
      <c r="S75" s="273" t="str">
        <f>D78</f>
        <v>KRI</v>
      </c>
      <c r="T75" s="337">
        <v>1</v>
      </c>
      <c r="U75" s="337">
        <v>2</v>
      </c>
      <c r="V75" s="337">
        <v>3</v>
      </c>
      <c r="W75" s="337">
        <v>4</v>
      </c>
      <c r="X75" s="337">
        <v>5</v>
      </c>
      <c r="Y75" s="399"/>
      <c r="Z75" s="399"/>
      <c r="AA75" s="399"/>
      <c r="AB75" s="399"/>
      <c r="AC75" s="399"/>
      <c r="AD75" s="397"/>
      <c r="AE75" s="397"/>
      <c r="AF75" s="278"/>
      <c r="AG75" s="342"/>
      <c r="AH75" s="342"/>
      <c r="AI75" s="342"/>
      <c r="AJ75" s="342"/>
      <c r="AK75" s="342"/>
      <c r="AL75" s="343"/>
      <c r="AM75" s="397"/>
      <c r="AN75" s="397"/>
      <c r="AO75" s="397"/>
      <c r="AP75" s="397"/>
      <c r="AQ75" s="397"/>
      <c r="AR75" s="397"/>
      <c r="AS75" s="397"/>
      <c r="AT75" s="397"/>
      <c r="AU75" s="278"/>
      <c r="AV75" s="342"/>
      <c r="AW75" s="342"/>
      <c r="AX75" s="342"/>
      <c r="AY75" s="342"/>
      <c r="AZ75" s="342"/>
      <c r="BA75" s="343"/>
      <c r="BB75" s="397"/>
      <c r="BC75" s="397"/>
      <c r="BD75" s="397"/>
      <c r="BE75" s="397"/>
      <c r="BF75" s="397"/>
      <c r="BG75" s="397"/>
      <c r="BH75" s="397"/>
      <c r="BI75" s="319"/>
      <c r="BJ75" s="342"/>
      <c r="BK75" s="342"/>
      <c r="BL75" s="342"/>
      <c r="BM75" s="342"/>
      <c r="BN75" s="342"/>
      <c r="BO75" s="343"/>
      <c r="BP75" s="397"/>
      <c r="BQ75" s="397"/>
      <c r="BR75" s="397"/>
      <c r="BS75" s="397"/>
      <c r="BT75" s="397"/>
      <c r="BU75" s="397"/>
      <c r="BV75" s="397"/>
      <c r="BW75" s="397"/>
      <c r="BX75" s="318"/>
      <c r="BY75" s="342"/>
      <c r="BZ75" s="342"/>
      <c r="CA75" s="342"/>
      <c r="CB75" s="342"/>
      <c r="CC75" s="342"/>
      <c r="CD75" s="343"/>
      <c r="CE75" s="397"/>
      <c r="CF75" s="397"/>
      <c r="CG75" s="397"/>
      <c r="CH75" s="397"/>
      <c r="CI75" s="397"/>
      <c r="CJ75" s="397"/>
      <c r="CK75" s="397"/>
      <c r="CL75" s="319"/>
      <c r="CM75" s="342"/>
      <c r="CN75" s="342"/>
      <c r="CO75" s="342"/>
      <c r="CP75" s="342"/>
      <c r="CQ75" s="342"/>
      <c r="CR75" s="343"/>
      <c r="CS75" s="397"/>
      <c r="CT75" s="397"/>
      <c r="CU75" s="397"/>
      <c r="CV75" s="397"/>
      <c r="CW75" s="397"/>
      <c r="CX75" s="397"/>
      <c r="CY75" s="397"/>
      <c r="CZ75" s="397"/>
      <c r="DA75" s="318"/>
      <c r="DB75" s="342"/>
      <c r="DC75" s="342"/>
      <c r="DD75" s="342"/>
      <c r="DE75" s="342"/>
      <c r="DF75" s="342"/>
      <c r="DG75" s="343"/>
      <c r="DH75" s="397"/>
      <c r="DI75" s="397"/>
      <c r="DJ75" s="397"/>
      <c r="DK75" s="397"/>
      <c r="DL75" s="397"/>
    </row>
    <row r="76" spans="1:116" s="330" customFormat="1" ht="30" customHeight="1">
      <c r="A76" s="671"/>
      <c r="B76" s="399">
        <v>6</v>
      </c>
      <c r="C76" s="346" t="str">
        <f>Pool!B42</f>
        <v>K.S. AJITH KUMAR</v>
      </c>
      <c r="D76" s="346" t="str">
        <f>Pool!C42</f>
        <v>CHE</v>
      </c>
      <c r="E76" s="337">
        <v>1</v>
      </c>
      <c r="F76" s="337">
        <v>2</v>
      </c>
      <c r="G76" s="337">
        <v>3</v>
      </c>
      <c r="H76" s="337">
        <v>4</v>
      </c>
      <c r="I76" s="337">
        <v>5</v>
      </c>
      <c r="J76" s="399"/>
      <c r="K76" s="399"/>
      <c r="L76" s="399"/>
      <c r="M76" s="399"/>
      <c r="N76" s="399"/>
      <c r="O76" s="397"/>
      <c r="P76" s="671"/>
      <c r="Q76" s="399">
        <v>2</v>
      </c>
      <c r="R76" s="346" t="str">
        <f>C72</f>
        <v>R. K. HARI PRASATH</v>
      </c>
      <c r="S76" s="346" t="str">
        <f>D72</f>
        <v>MAD</v>
      </c>
      <c r="T76" s="337">
        <v>1</v>
      </c>
      <c r="U76" s="337">
        <v>2</v>
      </c>
      <c r="V76" s="337">
        <v>3</v>
      </c>
      <c r="W76" s="337">
        <v>4</v>
      </c>
      <c r="X76" s="337">
        <v>5</v>
      </c>
      <c r="Y76" s="399"/>
      <c r="Z76" s="399"/>
      <c r="AA76" s="399"/>
      <c r="AB76" s="399"/>
      <c r="AC76" s="399"/>
      <c r="AF76" s="338"/>
      <c r="AG76" s="339"/>
      <c r="AH76" s="339"/>
      <c r="AI76" s="339"/>
      <c r="AJ76" s="339"/>
      <c r="AK76" s="339"/>
      <c r="AL76" s="340"/>
      <c r="AU76" s="338"/>
      <c r="AV76" s="339"/>
      <c r="AW76" s="339"/>
      <c r="AX76" s="339"/>
      <c r="AY76" s="339"/>
      <c r="AZ76" s="339"/>
      <c r="BA76" s="340"/>
      <c r="BI76" s="338"/>
      <c r="BJ76" s="339"/>
      <c r="BK76" s="339"/>
      <c r="BL76" s="339"/>
      <c r="BM76" s="339"/>
      <c r="BN76" s="339"/>
      <c r="BO76" s="340"/>
      <c r="BX76" s="338"/>
      <c r="BY76" s="339"/>
      <c r="BZ76" s="339"/>
      <c r="CA76" s="339"/>
      <c r="CB76" s="339"/>
      <c r="CC76" s="339"/>
      <c r="CD76" s="340"/>
      <c r="CL76" s="338"/>
      <c r="CM76" s="339"/>
      <c r="CN76" s="339"/>
      <c r="CO76" s="339"/>
      <c r="CP76" s="339"/>
      <c r="CQ76" s="339"/>
      <c r="CR76" s="340"/>
      <c r="CY76" s="397"/>
      <c r="CZ76" s="397"/>
      <c r="DA76" s="344"/>
      <c r="DB76" s="342"/>
      <c r="DC76" s="342"/>
      <c r="DD76" s="342"/>
      <c r="DE76" s="342"/>
      <c r="DF76" s="342"/>
      <c r="DG76" s="343"/>
      <c r="DH76" s="397"/>
      <c r="DI76" s="397"/>
      <c r="DJ76" s="397"/>
      <c r="DK76" s="397"/>
      <c r="DL76" s="397"/>
    </row>
    <row r="77" spans="1:116" s="330" customFormat="1" ht="30" customHeight="1">
      <c r="C77" s="338"/>
      <c r="D77" s="339"/>
      <c r="E77" s="339"/>
      <c r="F77" s="339"/>
      <c r="G77" s="339"/>
      <c r="H77" s="339"/>
      <c r="I77" s="340"/>
      <c r="R77" s="338"/>
      <c r="S77" s="339"/>
      <c r="T77" s="339"/>
      <c r="U77" s="339"/>
      <c r="V77" s="339"/>
      <c r="W77" s="339"/>
      <c r="X77" s="340"/>
      <c r="AD77" s="672">
        <v>3</v>
      </c>
      <c r="AE77" s="399">
        <v>6</v>
      </c>
      <c r="AF77" s="273" t="str">
        <f>C76</f>
        <v>K.S. AJITH KUMAR</v>
      </c>
      <c r="AG77" s="273" t="str">
        <f>D76</f>
        <v>CHE</v>
      </c>
      <c r="AH77" s="337">
        <v>1</v>
      </c>
      <c r="AI77" s="337">
        <v>2</v>
      </c>
      <c r="AJ77" s="337">
        <v>3</v>
      </c>
      <c r="AK77" s="337">
        <v>4</v>
      </c>
      <c r="AL77" s="337">
        <v>5</v>
      </c>
      <c r="AM77" s="399"/>
      <c r="AN77" s="399"/>
      <c r="AO77" s="399"/>
      <c r="AP77" s="399"/>
      <c r="AQ77" s="399"/>
      <c r="AR77" s="397"/>
      <c r="AS77" s="672">
        <v>11</v>
      </c>
      <c r="AT77" s="399">
        <v>6</v>
      </c>
      <c r="AU77" s="273" t="str">
        <f>AF77</f>
        <v>K.S. AJITH KUMAR</v>
      </c>
      <c r="AV77" s="273" t="str">
        <f>AG77</f>
        <v>CHE</v>
      </c>
      <c r="AW77" s="337">
        <v>1</v>
      </c>
      <c r="AX77" s="337">
        <v>2</v>
      </c>
      <c r="AY77" s="337">
        <v>3</v>
      </c>
      <c r="AZ77" s="337">
        <v>4</v>
      </c>
      <c r="BA77" s="337">
        <v>5</v>
      </c>
      <c r="BB77" s="399"/>
      <c r="BC77" s="399"/>
      <c r="BD77" s="399"/>
      <c r="BE77" s="399"/>
      <c r="BF77" s="399"/>
      <c r="BG77" s="672">
        <v>3</v>
      </c>
      <c r="BH77" s="399">
        <v>5</v>
      </c>
      <c r="BI77" s="272" t="str">
        <f>AF78</f>
        <v>SUBHASH</v>
      </c>
      <c r="BJ77" s="272" t="str">
        <f>AG78</f>
        <v>SLM</v>
      </c>
      <c r="BK77" s="337">
        <v>1</v>
      </c>
      <c r="BL77" s="337">
        <v>2</v>
      </c>
      <c r="BM77" s="337">
        <v>3</v>
      </c>
      <c r="BN77" s="337">
        <v>4</v>
      </c>
      <c r="BO77" s="337">
        <v>5</v>
      </c>
      <c r="BP77" s="399"/>
      <c r="BQ77" s="399"/>
      <c r="BR77" s="399"/>
      <c r="BS77" s="399"/>
      <c r="BT77" s="399"/>
      <c r="BU77" s="397"/>
      <c r="BV77" s="674"/>
      <c r="BW77" s="343"/>
      <c r="BX77" s="364"/>
      <c r="BY77" s="364"/>
      <c r="BZ77" s="342"/>
      <c r="CA77" s="342"/>
      <c r="CB77" s="342"/>
      <c r="CC77" s="342"/>
      <c r="CD77" s="342"/>
      <c r="CE77" s="397"/>
      <c r="CF77" s="397"/>
      <c r="CG77" s="397"/>
      <c r="CH77" s="397"/>
      <c r="CI77" s="397"/>
      <c r="CJ77" s="676">
        <v>3</v>
      </c>
      <c r="CK77" s="399">
        <v>1</v>
      </c>
      <c r="CL77" s="272" t="str">
        <f>CL69</f>
        <v>S.RAGUL</v>
      </c>
      <c r="CM77" s="272" t="str">
        <f>CM69</f>
        <v>NKL</v>
      </c>
      <c r="CN77" s="337">
        <v>1</v>
      </c>
      <c r="CO77" s="337">
        <v>2</v>
      </c>
      <c r="CP77" s="337">
        <v>3</v>
      </c>
      <c r="CQ77" s="337">
        <v>4</v>
      </c>
      <c r="CR77" s="337">
        <v>5</v>
      </c>
      <c r="CS77" s="399"/>
      <c r="CT77" s="399"/>
      <c r="CU77" s="399"/>
      <c r="CV77" s="399"/>
      <c r="CW77" s="399"/>
      <c r="CX77" s="397"/>
      <c r="CY77" s="674"/>
      <c r="CZ77" s="397"/>
      <c r="DA77" s="319"/>
      <c r="DB77" s="342"/>
      <c r="DC77" s="342"/>
      <c r="DD77" s="342"/>
      <c r="DE77" s="342"/>
      <c r="DF77" s="342"/>
      <c r="DG77" s="343"/>
      <c r="DH77" s="397"/>
      <c r="DI77" s="397"/>
      <c r="DJ77" s="397"/>
      <c r="DK77" s="397"/>
      <c r="DL77" s="397"/>
    </row>
    <row r="78" spans="1:116" s="330" customFormat="1" ht="30" customHeight="1">
      <c r="A78" s="671">
        <v>4</v>
      </c>
      <c r="B78" s="399">
        <v>7</v>
      </c>
      <c r="C78" s="273" t="str">
        <f>Pool!B43</f>
        <v>GOKUL M</v>
      </c>
      <c r="D78" s="273" t="str">
        <f>Pool!C43</f>
        <v>KRI</v>
      </c>
      <c r="E78" s="337">
        <v>1</v>
      </c>
      <c r="F78" s="337">
        <v>2</v>
      </c>
      <c r="G78" s="337">
        <v>3</v>
      </c>
      <c r="H78" s="337">
        <v>4</v>
      </c>
      <c r="I78" s="337">
        <v>5</v>
      </c>
      <c r="J78" s="399"/>
      <c r="K78" s="399"/>
      <c r="L78" s="399"/>
      <c r="M78" s="399"/>
      <c r="N78" s="399"/>
      <c r="O78" s="397"/>
      <c r="P78" s="671">
        <v>15</v>
      </c>
      <c r="Q78" s="399">
        <v>3</v>
      </c>
      <c r="R78" s="273" t="str">
        <f>C75</f>
        <v>S.JABASKERLIN</v>
      </c>
      <c r="S78" s="273" t="str">
        <f>D75</f>
        <v>KK</v>
      </c>
      <c r="T78" s="337">
        <v>1</v>
      </c>
      <c r="U78" s="337">
        <v>2</v>
      </c>
      <c r="V78" s="337">
        <v>3</v>
      </c>
      <c r="W78" s="337">
        <v>4</v>
      </c>
      <c r="X78" s="337">
        <v>5</v>
      </c>
      <c r="Y78" s="399"/>
      <c r="Z78" s="399"/>
      <c r="AA78" s="399"/>
      <c r="AB78" s="399"/>
      <c r="AC78" s="399"/>
      <c r="AD78" s="673"/>
      <c r="AE78" s="399">
        <v>5</v>
      </c>
      <c r="AF78" s="273" t="str">
        <f>C73</f>
        <v>SUBHASH</v>
      </c>
      <c r="AG78" s="273" t="str">
        <f>D73</f>
        <v>SLM</v>
      </c>
      <c r="AH78" s="337">
        <v>1</v>
      </c>
      <c r="AI78" s="337">
        <v>2</v>
      </c>
      <c r="AJ78" s="337">
        <v>3</v>
      </c>
      <c r="AK78" s="337">
        <v>4</v>
      </c>
      <c r="AL78" s="337">
        <v>5</v>
      </c>
      <c r="AM78" s="399"/>
      <c r="AN78" s="399"/>
      <c r="AO78" s="399"/>
      <c r="AP78" s="399"/>
      <c r="AQ78" s="399"/>
      <c r="AR78" s="397"/>
      <c r="AS78" s="673"/>
      <c r="AT78" s="399">
        <v>4</v>
      </c>
      <c r="AU78" s="346" t="str">
        <f>AF73</f>
        <v>SUNDARA MOORTHY</v>
      </c>
      <c r="AV78" s="346" t="str">
        <f>AG73</f>
        <v>TRI</v>
      </c>
      <c r="AW78" s="337">
        <v>1</v>
      </c>
      <c r="AX78" s="337">
        <v>2</v>
      </c>
      <c r="AY78" s="337">
        <v>3</v>
      </c>
      <c r="AZ78" s="337">
        <v>4</v>
      </c>
      <c r="BA78" s="337">
        <v>5</v>
      </c>
      <c r="BB78" s="399"/>
      <c r="BC78" s="399"/>
      <c r="BD78" s="399"/>
      <c r="BE78" s="399"/>
      <c r="BF78" s="399"/>
      <c r="BG78" s="673"/>
      <c r="BH78" s="399">
        <v>1</v>
      </c>
      <c r="BI78" s="272" t="str">
        <f>BI69</f>
        <v>S.RAGUL</v>
      </c>
      <c r="BJ78" s="272" t="str">
        <f>BJ69</f>
        <v>NKL</v>
      </c>
      <c r="BK78" s="337">
        <v>1</v>
      </c>
      <c r="BL78" s="337">
        <v>2</v>
      </c>
      <c r="BM78" s="337">
        <v>3</v>
      </c>
      <c r="BN78" s="337">
        <v>4</v>
      </c>
      <c r="BO78" s="337">
        <v>5</v>
      </c>
      <c r="BP78" s="399"/>
      <c r="BQ78" s="399"/>
      <c r="BR78" s="399"/>
      <c r="BS78" s="399"/>
      <c r="BT78" s="399"/>
      <c r="BU78" s="397"/>
      <c r="BV78" s="674"/>
      <c r="BW78" s="343"/>
      <c r="BX78" s="364"/>
      <c r="BY78" s="364"/>
      <c r="BZ78" s="342"/>
      <c r="CA78" s="342"/>
      <c r="CB78" s="342"/>
      <c r="CC78" s="342"/>
      <c r="CD78" s="342"/>
      <c r="CE78" s="397"/>
      <c r="CF78" s="397"/>
      <c r="CG78" s="397"/>
      <c r="CH78" s="397"/>
      <c r="CI78" s="397"/>
      <c r="CJ78" s="677"/>
      <c r="CK78" s="399">
        <v>3</v>
      </c>
      <c r="CL78" s="272" t="str">
        <f>CL74</f>
        <v>S.JABASKERLIN</v>
      </c>
      <c r="CM78" s="272" t="str">
        <f>CM74</f>
        <v>KK</v>
      </c>
      <c r="CN78" s="337">
        <v>1</v>
      </c>
      <c r="CO78" s="337">
        <v>2</v>
      </c>
      <c r="CP78" s="337">
        <v>3</v>
      </c>
      <c r="CQ78" s="337">
        <v>4</v>
      </c>
      <c r="CR78" s="337">
        <v>5</v>
      </c>
      <c r="CS78" s="399"/>
      <c r="CT78" s="399"/>
      <c r="CU78" s="399"/>
      <c r="CV78" s="399"/>
      <c r="CW78" s="399"/>
      <c r="CX78" s="397"/>
      <c r="CY78" s="674"/>
      <c r="CZ78" s="397"/>
      <c r="DA78" s="319"/>
      <c r="DB78" s="342"/>
      <c r="DC78" s="342"/>
      <c r="DD78" s="342"/>
      <c r="DE78" s="342"/>
      <c r="DF78" s="342"/>
      <c r="DG78" s="343"/>
      <c r="DH78" s="397"/>
      <c r="DI78" s="397"/>
      <c r="DJ78" s="397"/>
      <c r="DK78" s="397"/>
      <c r="DL78" s="397"/>
    </row>
    <row r="79" spans="1:116" s="330" customFormat="1" ht="30" customHeight="1">
      <c r="A79" s="671"/>
      <c r="B79" s="399">
        <v>1</v>
      </c>
      <c r="C79" s="273" t="str">
        <f>C69</f>
        <v>S.RAGUL</v>
      </c>
      <c r="D79" s="273" t="str">
        <f>D69</f>
        <v>NKL</v>
      </c>
      <c r="E79" s="337">
        <v>1</v>
      </c>
      <c r="F79" s="337">
        <v>2</v>
      </c>
      <c r="G79" s="337">
        <v>3</v>
      </c>
      <c r="H79" s="337">
        <v>4</v>
      </c>
      <c r="I79" s="337">
        <v>5</v>
      </c>
      <c r="J79" s="399"/>
      <c r="K79" s="399"/>
      <c r="L79" s="399"/>
      <c r="M79" s="399"/>
      <c r="N79" s="399"/>
      <c r="O79" s="397"/>
      <c r="P79" s="671"/>
      <c r="Q79" s="399">
        <v>5</v>
      </c>
      <c r="R79" s="346" t="str">
        <f>C73</f>
        <v>SUBHASH</v>
      </c>
      <c r="S79" s="346" t="str">
        <f>D73</f>
        <v>SLM</v>
      </c>
      <c r="T79" s="337">
        <v>1</v>
      </c>
      <c r="U79" s="337">
        <v>2</v>
      </c>
      <c r="V79" s="337">
        <v>3</v>
      </c>
      <c r="W79" s="337">
        <v>4</v>
      </c>
      <c r="X79" s="337">
        <v>5</v>
      </c>
      <c r="Y79" s="399"/>
      <c r="Z79" s="399"/>
      <c r="AA79" s="399"/>
      <c r="AB79" s="399"/>
      <c r="AC79" s="399"/>
      <c r="AD79" s="397"/>
      <c r="AE79" s="397"/>
      <c r="AF79" s="278"/>
      <c r="AG79" s="342"/>
      <c r="AH79" s="342"/>
      <c r="AI79" s="342"/>
      <c r="AJ79" s="342"/>
      <c r="AK79" s="342"/>
      <c r="AL79" s="343"/>
      <c r="AM79" s="397"/>
      <c r="AN79" s="397"/>
      <c r="AO79" s="397"/>
      <c r="AP79" s="397"/>
      <c r="AQ79" s="397"/>
      <c r="AR79" s="397"/>
      <c r="AS79" s="397"/>
      <c r="AT79" s="397"/>
      <c r="AU79" s="278"/>
      <c r="AV79" s="342"/>
      <c r="AW79" s="342"/>
      <c r="AX79" s="342"/>
      <c r="AY79" s="342"/>
      <c r="AZ79" s="342"/>
      <c r="BA79" s="343"/>
      <c r="BB79" s="397"/>
      <c r="BC79" s="397"/>
      <c r="BD79" s="397"/>
      <c r="BE79" s="397"/>
      <c r="BF79" s="397"/>
      <c r="BG79" s="397"/>
      <c r="BH79" s="397"/>
      <c r="BI79" s="397"/>
      <c r="BJ79" s="342"/>
      <c r="BK79" s="342"/>
      <c r="BL79" s="342"/>
      <c r="BM79" s="342"/>
      <c r="BN79" s="342"/>
      <c r="BO79" s="343"/>
      <c r="BP79" s="397"/>
      <c r="BQ79" s="397"/>
      <c r="BR79" s="397"/>
      <c r="BS79" s="397"/>
      <c r="BT79" s="397"/>
      <c r="BU79" s="397"/>
      <c r="BV79" s="397"/>
      <c r="BW79" s="397"/>
      <c r="BX79" s="397"/>
      <c r="BY79" s="342"/>
      <c r="BZ79" s="342"/>
      <c r="CA79" s="342"/>
      <c r="CB79" s="342"/>
      <c r="CC79" s="342"/>
      <c r="CD79" s="343"/>
      <c r="CE79" s="397"/>
      <c r="CF79" s="397"/>
      <c r="CG79" s="397"/>
      <c r="CH79" s="397"/>
      <c r="CI79" s="397"/>
      <c r="CJ79" s="397"/>
      <c r="CK79" s="397"/>
      <c r="CL79" s="397"/>
      <c r="CM79" s="342"/>
      <c r="CN79" s="342"/>
      <c r="CO79" s="342"/>
      <c r="CP79" s="342"/>
      <c r="CQ79" s="342"/>
      <c r="CR79" s="343"/>
      <c r="CS79" s="397"/>
      <c r="CT79" s="397"/>
      <c r="CU79" s="397"/>
      <c r="CV79" s="397"/>
      <c r="CW79" s="397"/>
      <c r="CX79" s="397"/>
      <c r="CY79" s="397"/>
      <c r="CZ79" s="397"/>
      <c r="DA79" s="319"/>
      <c r="DB79" s="342"/>
      <c r="DC79" s="342"/>
      <c r="DD79" s="342"/>
      <c r="DE79" s="342"/>
      <c r="DF79" s="342"/>
      <c r="DG79" s="343"/>
      <c r="DH79" s="397"/>
      <c r="DI79" s="397"/>
      <c r="DJ79" s="397"/>
      <c r="DK79" s="397"/>
      <c r="DL79" s="397"/>
    </row>
    <row r="80" spans="1:116" s="330" customFormat="1" ht="30" customHeight="1">
      <c r="C80" s="338"/>
      <c r="D80" s="339"/>
      <c r="E80" s="339"/>
      <c r="F80" s="339"/>
      <c r="G80" s="339"/>
      <c r="H80" s="339"/>
      <c r="I80" s="340"/>
      <c r="R80" s="338"/>
      <c r="S80" s="339"/>
      <c r="T80" s="339"/>
      <c r="U80" s="339"/>
      <c r="V80" s="339"/>
      <c r="W80" s="339"/>
      <c r="X80" s="340"/>
      <c r="AE80" s="397"/>
      <c r="AF80" s="344"/>
      <c r="AG80" s="342"/>
      <c r="AH80" s="339"/>
      <c r="AI80" s="339"/>
      <c r="AJ80" s="339"/>
      <c r="AK80" s="339"/>
      <c r="AL80" s="340"/>
      <c r="AU80" s="338"/>
      <c r="AV80" s="339"/>
      <c r="AW80" s="339"/>
      <c r="AX80" s="339"/>
      <c r="AY80" s="339"/>
      <c r="AZ80" s="339"/>
      <c r="BA80" s="340"/>
      <c r="BI80" s="354"/>
      <c r="BJ80" s="339"/>
      <c r="BK80" s="339"/>
      <c r="BL80" s="339"/>
      <c r="BM80" s="339"/>
      <c r="BN80" s="339"/>
      <c r="BO80" s="340"/>
      <c r="BV80" s="397"/>
      <c r="BW80" s="397"/>
      <c r="BX80" s="344"/>
      <c r="BY80" s="342"/>
      <c r="BZ80" s="342"/>
      <c r="CA80" s="342"/>
      <c r="CB80" s="342"/>
      <c r="CC80" s="342"/>
      <c r="CD80" s="343"/>
      <c r="CE80" s="397"/>
      <c r="CF80" s="397"/>
      <c r="CG80" s="397"/>
      <c r="CH80" s="397"/>
      <c r="CI80" s="397"/>
      <c r="CL80" s="354"/>
      <c r="CM80" s="339"/>
      <c r="CN80" s="339"/>
      <c r="CO80" s="339"/>
      <c r="CP80" s="339"/>
      <c r="CQ80" s="339"/>
      <c r="CR80" s="340"/>
      <c r="CY80" s="397"/>
      <c r="CZ80" s="397"/>
      <c r="DA80" s="344"/>
      <c r="DB80" s="342"/>
      <c r="DC80" s="342"/>
      <c r="DD80" s="342"/>
      <c r="DE80" s="342"/>
      <c r="DF80" s="342"/>
      <c r="DG80" s="343"/>
      <c r="DH80" s="397"/>
      <c r="DI80" s="397"/>
      <c r="DJ80" s="397"/>
      <c r="DK80" s="397"/>
      <c r="DL80" s="397"/>
    </row>
    <row r="81" spans="1:116" s="330" customFormat="1" ht="30" customHeight="1">
      <c r="A81" s="671">
        <v>5</v>
      </c>
      <c r="B81" s="399">
        <v>5</v>
      </c>
      <c r="C81" s="273" t="str">
        <f>C73</f>
        <v>SUBHASH</v>
      </c>
      <c r="D81" s="273" t="str">
        <f>D73</f>
        <v>SLM</v>
      </c>
      <c r="E81" s="337">
        <v>1</v>
      </c>
      <c r="F81" s="337">
        <v>2</v>
      </c>
      <c r="G81" s="337">
        <v>3</v>
      </c>
      <c r="H81" s="337">
        <v>4</v>
      </c>
      <c r="I81" s="337">
        <v>5</v>
      </c>
      <c r="J81" s="399"/>
      <c r="K81" s="399"/>
      <c r="L81" s="399"/>
      <c r="M81" s="399"/>
      <c r="N81" s="399"/>
      <c r="O81" s="397"/>
      <c r="P81" s="671">
        <v>16</v>
      </c>
      <c r="Q81" s="399">
        <v>1</v>
      </c>
      <c r="R81" s="273" t="str">
        <f>C69</f>
        <v>S.RAGUL</v>
      </c>
      <c r="S81" s="273" t="str">
        <f>D69</f>
        <v>NKL</v>
      </c>
      <c r="T81" s="337">
        <v>1</v>
      </c>
      <c r="U81" s="337">
        <v>2</v>
      </c>
      <c r="V81" s="337">
        <v>3</v>
      </c>
      <c r="W81" s="337">
        <v>4</v>
      </c>
      <c r="X81" s="337">
        <v>5</v>
      </c>
      <c r="Y81" s="399"/>
      <c r="Z81" s="399"/>
      <c r="AA81" s="399"/>
      <c r="AB81" s="399"/>
      <c r="AC81" s="399"/>
      <c r="AD81" s="672">
        <v>4</v>
      </c>
      <c r="AE81" s="399">
        <v>3</v>
      </c>
      <c r="AF81" s="273" t="str">
        <f>AF74</f>
        <v>S.JABASKERLIN</v>
      </c>
      <c r="AG81" s="273" t="str">
        <f>AG74</f>
        <v>KK</v>
      </c>
      <c r="AH81" s="337">
        <v>1</v>
      </c>
      <c r="AI81" s="337">
        <v>2</v>
      </c>
      <c r="AJ81" s="337">
        <v>3</v>
      </c>
      <c r="AK81" s="337">
        <v>4</v>
      </c>
      <c r="AL81" s="337">
        <v>5</v>
      </c>
      <c r="AM81" s="399"/>
      <c r="AN81" s="399"/>
      <c r="AO81" s="399"/>
      <c r="AP81" s="399"/>
      <c r="AQ81" s="399"/>
      <c r="AR81" s="397"/>
      <c r="AS81" s="672">
        <v>12</v>
      </c>
      <c r="AT81" s="399">
        <v>2</v>
      </c>
      <c r="AU81" s="273" t="str">
        <f>AF70</f>
        <v>R. K. HARI PRASATH</v>
      </c>
      <c r="AV81" s="273" t="str">
        <f>AG70</f>
        <v>MAD</v>
      </c>
      <c r="AW81" s="337">
        <v>1</v>
      </c>
      <c r="AX81" s="337">
        <v>2</v>
      </c>
      <c r="AY81" s="337">
        <v>3</v>
      </c>
      <c r="AZ81" s="337">
        <v>4</v>
      </c>
      <c r="BA81" s="337">
        <v>5</v>
      </c>
      <c r="BB81" s="399"/>
      <c r="BC81" s="399"/>
      <c r="BD81" s="399"/>
      <c r="BE81" s="399"/>
      <c r="BF81" s="399"/>
      <c r="BG81" s="672">
        <v>4</v>
      </c>
      <c r="BH81" s="399">
        <v>2</v>
      </c>
      <c r="BI81" s="362" t="str">
        <f>BI70</f>
        <v>R. K. HARI PRASATH</v>
      </c>
      <c r="BJ81" s="362" t="str">
        <f>BJ70</f>
        <v>MAD</v>
      </c>
      <c r="BK81" s="337">
        <v>1</v>
      </c>
      <c r="BL81" s="337">
        <v>2</v>
      </c>
      <c r="BM81" s="337">
        <v>3</v>
      </c>
      <c r="BN81" s="337">
        <v>4</v>
      </c>
      <c r="BO81" s="337">
        <v>5</v>
      </c>
      <c r="BP81" s="399"/>
      <c r="BQ81" s="399"/>
      <c r="BR81" s="399"/>
      <c r="BS81" s="399"/>
      <c r="BT81" s="399"/>
      <c r="BU81" s="397"/>
      <c r="BV81" s="674"/>
      <c r="BW81" s="397"/>
      <c r="BX81" s="365"/>
      <c r="BY81" s="365"/>
      <c r="BZ81" s="342"/>
      <c r="CA81" s="342"/>
      <c r="CB81" s="342"/>
      <c r="CC81" s="342"/>
      <c r="CD81" s="342"/>
      <c r="CE81" s="397"/>
      <c r="CF81" s="397"/>
      <c r="CG81" s="397"/>
      <c r="CH81" s="397"/>
      <c r="CI81" s="397"/>
      <c r="CJ81" s="676">
        <v>4</v>
      </c>
      <c r="CK81" s="399">
        <v>2</v>
      </c>
      <c r="CL81" s="272" t="str">
        <f>CL73</f>
        <v>R. K. HARI PRASATH</v>
      </c>
      <c r="CM81" s="272" t="str">
        <f>CM73</f>
        <v>MAD</v>
      </c>
      <c r="CN81" s="337">
        <v>1</v>
      </c>
      <c r="CO81" s="337">
        <v>2</v>
      </c>
      <c r="CP81" s="337">
        <v>3</v>
      </c>
      <c r="CQ81" s="337">
        <v>4</v>
      </c>
      <c r="CR81" s="337">
        <v>5</v>
      </c>
      <c r="CS81" s="399"/>
      <c r="CT81" s="399"/>
      <c r="CU81" s="399"/>
      <c r="CV81" s="399"/>
      <c r="CW81" s="399"/>
      <c r="CX81" s="397"/>
      <c r="CY81" s="674"/>
      <c r="CZ81" s="397"/>
      <c r="DA81" s="318"/>
      <c r="DB81" s="342"/>
      <c r="DC81" s="342"/>
      <c r="DD81" s="342"/>
      <c r="DE81" s="342"/>
      <c r="DF81" s="342"/>
      <c r="DG81" s="343"/>
      <c r="DH81" s="397"/>
      <c r="DI81" s="397"/>
      <c r="DJ81" s="397"/>
      <c r="DK81" s="397"/>
      <c r="DL81" s="397"/>
    </row>
    <row r="82" spans="1:116" s="330" customFormat="1" ht="30" customHeight="1">
      <c r="A82" s="671"/>
      <c r="B82" s="399">
        <v>4</v>
      </c>
      <c r="C82" s="346" t="str">
        <f>C70</f>
        <v>SUNDARA MOORTHY</v>
      </c>
      <c r="D82" s="346" t="str">
        <f>D70</f>
        <v>TRI</v>
      </c>
      <c r="E82" s="337">
        <v>1</v>
      </c>
      <c r="F82" s="337">
        <v>2</v>
      </c>
      <c r="G82" s="337">
        <v>3</v>
      </c>
      <c r="H82" s="337">
        <v>4</v>
      </c>
      <c r="I82" s="337">
        <v>5</v>
      </c>
      <c r="J82" s="399"/>
      <c r="K82" s="399"/>
      <c r="L82" s="399"/>
      <c r="M82" s="399"/>
      <c r="N82" s="399"/>
      <c r="O82" s="397"/>
      <c r="P82" s="671"/>
      <c r="Q82" s="399">
        <v>6</v>
      </c>
      <c r="R82" s="346" t="str">
        <f>C76</f>
        <v>K.S. AJITH KUMAR</v>
      </c>
      <c r="S82" s="346" t="str">
        <f>D76</f>
        <v>CHE</v>
      </c>
      <c r="T82" s="337">
        <v>1</v>
      </c>
      <c r="U82" s="337">
        <v>2</v>
      </c>
      <c r="V82" s="337">
        <v>3</v>
      </c>
      <c r="W82" s="337">
        <v>4</v>
      </c>
      <c r="X82" s="337">
        <v>5</v>
      </c>
      <c r="Y82" s="399"/>
      <c r="Z82" s="399"/>
      <c r="AA82" s="399"/>
      <c r="AB82" s="399"/>
      <c r="AC82" s="399"/>
      <c r="AD82" s="673"/>
      <c r="AE82" s="399">
        <v>1</v>
      </c>
      <c r="AF82" s="346" t="str">
        <f>AF69</f>
        <v>S.RAGUL</v>
      </c>
      <c r="AG82" s="346" t="str">
        <f>AG69</f>
        <v>NKL</v>
      </c>
      <c r="AH82" s="337">
        <v>1</v>
      </c>
      <c r="AI82" s="337">
        <v>2</v>
      </c>
      <c r="AJ82" s="337">
        <v>3</v>
      </c>
      <c r="AK82" s="337">
        <v>4</v>
      </c>
      <c r="AL82" s="337">
        <v>5</v>
      </c>
      <c r="AM82" s="399"/>
      <c r="AN82" s="399"/>
      <c r="AO82" s="399"/>
      <c r="AP82" s="399"/>
      <c r="AQ82" s="399"/>
      <c r="AR82" s="397"/>
      <c r="AS82" s="673"/>
      <c r="AT82" s="399">
        <v>3</v>
      </c>
      <c r="AU82" s="355" t="str">
        <f>AF74</f>
        <v>S.JABASKERLIN</v>
      </c>
      <c r="AV82" s="267" t="str">
        <f>AG74</f>
        <v>KK</v>
      </c>
      <c r="AW82" s="337">
        <v>1</v>
      </c>
      <c r="AX82" s="337">
        <v>2</v>
      </c>
      <c r="AY82" s="337">
        <v>3</v>
      </c>
      <c r="AZ82" s="337">
        <v>4</v>
      </c>
      <c r="BA82" s="337">
        <v>5</v>
      </c>
      <c r="BB82" s="399"/>
      <c r="BC82" s="399"/>
      <c r="BD82" s="399"/>
      <c r="BE82" s="399"/>
      <c r="BF82" s="399"/>
      <c r="BG82" s="673"/>
      <c r="BH82" s="399">
        <v>3</v>
      </c>
      <c r="BI82" s="362" t="str">
        <f>BI74</f>
        <v>S.JABASKERLIN</v>
      </c>
      <c r="BJ82" s="362" t="str">
        <f>BJ74</f>
        <v>KK</v>
      </c>
      <c r="BK82" s="337">
        <v>1</v>
      </c>
      <c r="BL82" s="337">
        <v>2</v>
      </c>
      <c r="BM82" s="337">
        <v>3</v>
      </c>
      <c r="BN82" s="337">
        <v>4</v>
      </c>
      <c r="BO82" s="337">
        <v>5</v>
      </c>
      <c r="BP82" s="399"/>
      <c r="BQ82" s="399"/>
      <c r="BR82" s="399"/>
      <c r="BS82" s="399"/>
      <c r="BT82" s="399"/>
      <c r="BU82" s="397"/>
      <c r="BV82" s="674"/>
      <c r="BW82" s="397"/>
      <c r="BX82" s="365"/>
      <c r="BY82" s="365"/>
      <c r="BZ82" s="342"/>
      <c r="CA82" s="342"/>
      <c r="CB82" s="342"/>
      <c r="CC82" s="342"/>
      <c r="CD82" s="342"/>
      <c r="CE82" s="397"/>
      <c r="CF82" s="397"/>
      <c r="CG82" s="397"/>
      <c r="CH82" s="397"/>
      <c r="CI82" s="397"/>
      <c r="CJ82" s="677"/>
      <c r="CK82" s="399">
        <v>4</v>
      </c>
      <c r="CL82" s="272" t="str">
        <f>CL70</f>
        <v>SUNDARA MOORTHY</v>
      </c>
      <c r="CM82" s="272" t="str">
        <f>CM70</f>
        <v>TRI</v>
      </c>
      <c r="CN82" s="337">
        <v>1</v>
      </c>
      <c r="CO82" s="337">
        <v>2</v>
      </c>
      <c r="CP82" s="337">
        <v>3</v>
      </c>
      <c r="CQ82" s="337">
        <v>4</v>
      </c>
      <c r="CR82" s="337">
        <v>5</v>
      </c>
      <c r="CS82" s="399"/>
      <c r="CT82" s="399"/>
      <c r="CU82" s="399"/>
      <c r="CV82" s="399"/>
      <c r="CW82" s="399"/>
      <c r="CX82" s="397"/>
      <c r="CY82" s="674"/>
      <c r="CZ82" s="397"/>
      <c r="DA82" s="319"/>
      <c r="DB82" s="342"/>
      <c r="DC82" s="342"/>
      <c r="DD82" s="342"/>
      <c r="DE82" s="342"/>
      <c r="DF82" s="342"/>
      <c r="DG82" s="343"/>
      <c r="DH82" s="397"/>
      <c r="DI82" s="397"/>
      <c r="DJ82" s="397"/>
      <c r="DK82" s="397"/>
      <c r="DL82" s="397"/>
    </row>
    <row r="83" spans="1:116" s="330" customFormat="1" ht="30" customHeight="1">
      <c r="C83" s="338"/>
      <c r="D83" s="339"/>
      <c r="E83" s="339"/>
      <c r="F83" s="339"/>
      <c r="G83" s="339"/>
      <c r="H83" s="339"/>
      <c r="I83" s="340"/>
      <c r="R83" s="338"/>
      <c r="S83" s="339"/>
      <c r="T83" s="339"/>
      <c r="U83" s="339"/>
      <c r="V83" s="339"/>
      <c r="W83" s="339"/>
      <c r="X83" s="340"/>
      <c r="AD83" s="397"/>
      <c r="AE83" s="397"/>
      <c r="AF83" s="278"/>
      <c r="AG83" s="342"/>
      <c r="AH83" s="342"/>
      <c r="AI83" s="342"/>
      <c r="AJ83" s="342"/>
      <c r="AK83" s="342"/>
      <c r="AL83" s="343"/>
      <c r="AM83" s="397"/>
      <c r="AN83" s="397"/>
      <c r="AO83" s="397"/>
      <c r="AP83" s="397"/>
      <c r="AQ83" s="397"/>
      <c r="AR83" s="397"/>
      <c r="AS83" s="397"/>
      <c r="AT83" s="397"/>
      <c r="AU83" s="356"/>
      <c r="AV83" s="342"/>
      <c r="AW83" s="342"/>
      <c r="AX83" s="342"/>
      <c r="AY83" s="342"/>
      <c r="AZ83" s="342"/>
      <c r="BA83" s="343"/>
      <c r="BB83" s="397"/>
      <c r="BC83" s="397"/>
      <c r="BD83" s="397"/>
      <c r="BE83" s="397"/>
      <c r="BF83" s="397"/>
      <c r="BG83" s="397"/>
      <c r="BH83" s="397"/>
      <c r="BI83" s="318"/>
      <c r="BJ83" s="342"/>
      <c r="BK83" s="342"/>
      <c r="BL83" s="342"/>
      <c r="BM83" s="342"/>
      <c r="BN83" s="342"/>
      <c r="BO83" s="343"/>
      <c r="BP83" s="397"/>
      <c r="BQ83" s="397"/>
      <c r="BR83" s="397"/>
      <c r="BS83" s="397"/>
      <c r="BT83" s="397"/>
      <c r="BU83" s="397"/>
      <c r="BV83" s="397"/>
      <c r="BW83" s="397"/>
      <c r="BX83" s="319"/>
      <c r="BY83" s="342"/>
      <c r="BZ83" s="342"/>
      <c r="CA83" s="342"/>
      <c r="CB83" s="342"/>
      <c r="CC83" s="342"/>
      <c r="CD83" s="343"/>
      <c r="CE83" s="397"/>
      <c r="CF83" s="397"/>
      <c r="CG83" s="397"/>
      <c r="CH83" s="397"/>
      <c r="CI83" s="397"/>
      <c r="CJ83" s="397"/>
      <c r="CK83" s="397"/>
      <c r="CL83" s="397"/>
      <c r="CM83" s="342"/>
      <c r="CN83" s="342"/>
      <c r="CO83" s="342"/>
      <c r="CP83" s="342"/>
      <c r="CQ83" s="342"/>
      <c r="CR83" s="343"/>
      <c r="CS83" s="397"/>
      <c r="CT83" s="397"/>
      <c r="CU83" s="397"/>
      <c r="CV83" s="397"/>
      <c r="CW83" s="397"/>
      <c r="CX83" s="397"/>
      <c r="CY83" s="397"/>
      <c r="CZ83" s="397"/>
      <c r="DA83" s="319"/>
      <c r="DB83" s="342"/>
      <c r="DC83" s="342"/>
      <c r="DD83" s="342"/>
      <c r="DE83" s="342"/>
      <c r="DF83" s="342"/>
      <c r="DG83" s="343"/>
      <c r="DH83" s="397"/>
      <c r="DI83" s="397"/>
      <c r="DJ83" s="397"/>
      <c r="DK83" s="397"/>
      <c r="DL83" s="397"/>
    </row>
    <row r="84" spans="1:116" s="330" customFormat="1" ht="30" customHeight="1">
      <c r="A84" s="671">
        <v>6</v>
      </c>
      <c r="B84" s="399">
        <v>2</v>
      </c>
      <c r="C84" s="273" t="str">
        <f>C72</f>
        <v>R. K. HARI PRASATH</v>
      </c>
      <c r="D84" s="273" t="str">
        <f>D72</f>
        <v>MAD</v>
      </c>
      <c r="E84" s="337">
        <v>1</v>
      </c>
      <c r="F84" s="337">
        <v>2</v>
      </c>
      <c r="G84" s="337">
        <v>3</v>
      </c>
      <c r="H84" s="337">
        <v>4</v>
      </c>
      <c r="I84" s="337">
        <v>5</v>
      </c>
      <c r="J84" s="399"/>
      <c r="K84" s="399"/>
      <c r="L84" s="399"/>
      <c r="M84" s="399"/>
      <c r="N84" s="399"/>
      <c r="O84" s="397"/>
      <c r="P84" s="671">
        <v>17</v>
      </c>
      <c r="Q84" s="399">
        <v>2</v>
      </c>
      <c r="R84" s="273" t="str">
        <f>C72</f>
        <v>R. K. HARI PRASATH</v>
      </c>
      <c r="S84" s="273" t="str">
        <f>D72</f>
        <v>MAD</v>
      </c>
      <c r="T84" s="337">
        <v>1</v>
      </c>
      <c r="U84" s="337">
        <v>2</v>
      </c>
      <c r="V84" s="337">
        <v>3</v>
      </c>
      <c r="W84" s="337">
        <v>4</v>
      </c>
      <c r="X84" s="337">
        <v>5</v>
      </c>
      <c r="Y84" s="399"/>
      <c r="Z84" s="399"/>
      <c r="AA84" s="399"/>
      <c r="AB84" s="399"/>
      <c r="AC84" s="399"/>
      <c r="AF84" s="338"/>
      <c r="AG84" s="339"/>
      <c r="AH84" s="339"/>
      <c r="AI84" s="339"/>
      <c r="AJ84" s="339"/>
      <c r="AK84" s="339"/>
      <c r="AL84" s="340"/>
      <c r="AU84" s="354"/>
      <c r="AV84" s="339"/>
      <c r="AW84" s="339"/>
      <c r="AX84" s="339"/>
      <c r="AY84" s="339"/>
      <c r="AZ84" s="339"/>
      <c r="BA84" s="340"/>
      <c r="BI84" s="338"/>
      <c r="BJ84" s="339"/>
      <c r="BK84" s="339"/>
      <c r="BL84" s="339"/>
      <c r="BM84" s="339"/>
      <c r="BN84" s="339"/>
      <c r="BO84" s="340"/>
      <c r="BV84" s="397"/>
      <c r="BW84" s="397"/>
      <c r="BX84" s="344"/>
      <c r="BY84" s="342"/>
      <c r="BZ84" s="342"/>
      <c r="CA84" s="342"/>
      <c r="CB84" s="342"/>
      <c r="CC84" s="342"/>
      <c r="CD84" s="343"/>
      <c r="CE84" s="397"/>
      <c r="CF84" s="397"/>
      <c r="CG84" s="397"/>
      <c r="CH84" s="397"/>
      <c r="CI84" s="397"/>
      <c r="CL84" s="338"/>
      <c r="CM84" s="339"/>
      <c r="CN84" s="339"/>
      <c r="CO84" s="339"/>
      <c r="CP84" s="339"/>
      <c r="CQ84" s="339"/>
      <c r="CR84" s="340"/>
      <c r="CY84" s="397"/>
      <c r="CZ84" s="397"/>
      <c r="DA84" s="344"/>
      <c r="DB84" s="342"/>
      <c r="DC84" s="342"/>
      <c r="DD84" s="342"/>
      <c r="DE84" s="342"/>
      <c r="DF84" s="342"/>
      <c r="DG84" s="343"/>
      <c r="DH84" s="397"/>
      <c r="DI84" s="397"/>
      <c r="DJ84" s="397"/>
      <c r="DK84" s="397"/>
      <c r="DL84" s="397"/>
    </row>
    <row r="85" spans="1:116" s="330" customFormat="1" ht="30" customHeight="1">
      <c r="A85" s="671"/>
      <c r="B85" s="399">
        <v>3</v>
      </c>
      <c r="C85" s="346" t="str">
        <f>C75</f>
        <v>S.JABASKERLIN</v>
      </c>
      <c r="D85" s="346" t="str">
        <f>D75</f>
        <v>KK</v>
      </c>
      <c r="E85" s="337">
        <v>1</v>
      </c>
      <c r="F85" s="337">
        <v>2</v>
      </c>
      <c r="G85" s="337">
        <v>3</v>
      </c>
      <c r="H85" s="337">
        <v>4</v>
      </c>
      <c r="I85" s="337">
        <v>5</v>
      </c>
      <c r="J85" s="399"/>
      <c r="K85" s="399"/>
      <c r="L85" s="399"/>
      <c r="M85" s="399"/>
      <c r="N85" s="399"/>
      <c r="O85" s="397"/>
      <c r="P85" s="671"/>
      <c r="Q85" s="399">
        <v>4</v>
      </c>
      <c r="R85" s="346" t="str">
        <f>C70</f>
        <v>SUNDARA MOORTHY</v>
      </c>
      <c r="S85" s="346" t="str">
        <f>D70</f>
        <v>TRI</v>
      </c>
      <c r="T85" s="337">
        <v>1</v>
      </c>
      <c r="U85" s="337">
        <v>2</v>
      </c>
      <c r="V85" s="337">
        <v>3</v>
      </c>
      <c r="W85" s="337">
        <v>4</v>
      </c>
      <c r="X85" s="337">
        <v>5</v>
      </c>
      <c r="Y85" s="399"/>
      <c r="Z85" s="399"/>
      <c r="AA85" s="399"/>
      <c r="AB85" s="399"/>
      <c r="AC85" s="399"/>
      <c r="AD85" s="672">
        <v>5</v>
      </c>
      <c r="AE85" s="399">
        <v>2</v>
      </c>
      <c r="AF85" s="273" t="str">
        <f>AF70</f>
        <v>R. K. HARI PRASATH</v>
      </c>
      <c r="AG85" s="273" t="str">
        <f>AG70</f>
        <v>MAD</v>
      </c>
      <c r="AH85" s="337">
        <v>1</v>
      </c>
      <c r="AI85" s="337">
        <v>2</v>
      </c>
      <c r="AJ85" s="337">
        <v>3</v>
      </c>
      <c r="AK85" s="337">
        <v>4</v>
      </c>
      <c r="AL85" s="337">
        <v>5</v>
      </c>
      <c r="AM85" s="399"/>
      <c r="AN85" s="399"/>
      <c r="AO85" s="399"/>
      <c r="AP85" s="399"/>
      <c r="AQ85" s="399"/>
      <c r="AR85" s="397"/>
      <c r="AS85" s="672">
        <v>13</v>
      </c>
      <c r="AT85" s="399">
        <v>1</v>
      </c>
      <c r="AU85" s="273" t="str">
        <f>AF69</f>
        <v>S.RAGUL</v>
      </c>
      <c r="AV85" s="273" t="str">
        <f>AG69</f>
        <v>NKL</v>
      </c>
      <c r="AW85" s="337">
        <v>1</v>
      </c>
      <c r="AX85" s="337">
        <v>2</v>
      </c>
      <c r="AY85" s="337">
        <v>3</v>
      </c>
      <c r="AZ85" s="337">
        <v>4</v>
      </c>
      <c r="BA85" s="337">
        <v>5</v>
      </c>
      <c r="BB85" s="399"/>
      <c r="BC85" s="399"/>
      <c r="BD85" s="399"/>
      <c r="BE85" s="399"/>
      <c r="BF85" s="399"/>
      <c r="BG85" s="671">
        <v>5</v>
      </c>
      <c r="BH85" s="399">
        <v>5</v>
      </c>
      <c r="BI85" s="362" t="str">
        <f>BI77</f>
        <v>SUBHASH</v>
      </c>
      <c r="BJ85" s="362" t="str">
        <f>BJ77</f>
        <v>SLM</v>
      </c>
      <c r="BK85" s="337">
        <v>1</v>
      </c>
      <c r="BL85" s="337">
        <v>2</v>
      </c>
      <c r="BM85" s="337">
        <v>3</v>
      </c>
      <c r="BN85" s="337">
        <v>4</v>
      </c>
      <c r="BO85" s="337">
        <v>5</v>
      </c>
      <c r="BP85" s="399"/>
      <c r="BQ85" s="399"/>
      <c r="BR85" s="399"/>
      <c r="BS85" s="399"/>
      <c r="BT85" s="399"/>
      <c r="BU85" s="397"/>
      <c r="BV85" s="674"/>
      <c r="BW85" s="397"/>
      <c r="BX85" s="319"/>
      <c r="BY85" s="342"/>
      <c r="BZ85" s="342"/>
      <c r="CA85" s="342"/>
      <c r="CB85" s="342"/>
      <c r="CC85" s="342"/>
      <c r="CD85" s="343"/>
      <c r="CE85" s="397"/>
      <c r="CF85" s="397"/>
      <c r="CG85" s="397"/>
      <c r="CH85" s="397"/>
      <c r="CI85" s="397"/>
      <c r="CJ85" s="671">
        <v>5</v>
      </c>
      <c r="CK85" s="399">
        <v>3</v>
      </c>
      <c r="CL85" s="362" t="str">
        <f>CL74</f>
        <v>S.JABASKERLIN</v>
      </c>
      <c r="CM85" s="362" t="str">
        <f>CM74</f>
        <v>KK</v>
      </c>
      <c r="CN85" s="337">
        <v>1</v>
      </c>
      <c r="CO85" s="337">
        <v>2</v>
      </c>
      <c r="CP85" s="337">
        <v>3</v>
      </c>
      <c r="CQ85" s="337">
        <v>4</v>
      </c>
      <c r="CR85" s="337">
        <v>5</v>
      </c>
      <c r="CS85" s="399"/>
      <c r="CT85" s="399"/>
      <c r="CU85" s="399"/>
      <c r="CV85" s="399"/>
      <c r="CW85" s="399"/>
      <c r="CX85" s="397"/>
      <c r="CY85" s="674"/>
      <c r="CZ85" s="397"/>
      <c r="DA85" s="319"/>
      <c r="DB85" s="342"/>
      <c r="DC85" s="342"/>
      <c r="DD85" s="342"/>
      <c r="DE85" s="342"/>
      <c r="DF85" s="342"/>
      <c r="DG85" s="343"/>
      <c r="DH85" s="397"/>
      <c r="DI85" s="397"/>
      <c r="DJ85" s="397"/>
      <c r="DK85" s="397"/>
      <c r="DL85" s="397"/>
    </row>
    <row r="86" spans="1:116" s="330" customFormat="1" ht="30" customHeight="1">
      <c r="C86" s="338"/>
      <c r="D86" s="339"/>
      <c r="E86" s="339"/>
      <c r="F86" s="339"/>
      <c r="G86" s="339"/>
      <c r="H86" s="339"/>
      <c r="I86" s="340"/>
      <c r="R86" s="338"/>
      <c r="S86" s="339"/>
      <c r="T86" s="339"/>
      <c r="U86" s="339"/>
      <c r="V86" s="339"/>
      <c r="W86" s="339"/>
      <c r="X86" s="340"/>
      <c r="AD86" s="673"/>
      <c r="AE86" s="399">
        <v>6</v>
      </c>
      <c r="AF86" s="267" t="str">
        <f>AF77</f>
        <v>K.S. AJITH KUMAR</v>
      </c>
      <c r="AG86" s="267" t="str">
        <f>AG77</f>
        <v>CHE</v>
      </c>
      <c r="AH86" s="337">
        <v>1</v>
      </c>
      <c r="AI86" s="337">
        <v>2</v>
      </c>
      <c r="AJ86" s="337">
        <v>3</v>
      </c>
      <c r="AK86" s="337">
        <v>4</v>
      </c>
      <c r="AL86" s="337">
        <v>5</v>
      </c>
      <c r="AM86" s="399"/>
      <c r="AN86" s="399"/>
      <c r="AO86" s="399"/>
      <c r="AP86" s="399"/>
      <c r="AQ86" s="399"/>
      <c r="AR86" s="397"/>
      <c r="AS86" s="673"/>
      <c r="AT86" s="399">
        <v>4</v>
      </c>
      <c r="AU86" s="346" t="str">
        <f>AF73</f>
        <v>SUNDARA MOORTHY</v>
      </c>
      <c r="AV86" s="346" t="str">
        <f>AG73</f>
        <v>TRI</v>
      </c>
      <c r="AW86" s="337">
        <v>1</v>
      </c>
      <c r="AX86" s="337">
        <v>2</v>
      </c>
      <c r="AY86" s="337">
        <v>3</v>
      </c>
      <c r="AZ86" s="337">
        <v>4</v>
      </c>
      <c r="BA86" s="337">
        <v>5</v>
      </c>
      <c r="BB86" s="399"/>
      <c r="BC86" s="399"/>
      <c r="BD86" s="399"/>
      <c r="BE86" s="399"/>
      <c r="BF86" s="399"/>
      <c r="BG86" s="671"/>
      <c r="BH86" s="399">
        <v>4</v>
      </c>
      <c r="BI86" s="362" t="str">
        <f>BI73</f>
        <v>SUNDARA MOORTHY</v>
      </c>
      <c r="BJ86" s="362" t="str">
        <f>BJ73</f>
        <v>TRI</v>
      </c>
      <c r="BK86" s="337">
        <v>1</v>
      </c>
      <c r="BL86" s="337">
        <v>2</v>
      </c>
      <c r="BM86" s="337">
        <v>3</v>
      </c>
      <c r="BN86" s="337">
        <v>4</v>
      </c>
      <c r="BO86" s="337">
        <v>5</v>
      </c>
      <c r="BP86" s="399"/>
      <c r="BQ86" s="399"/>
      <c r="BR86" s="399"/>
      <c r="BS86" s="399"/>
      <c r="BT86" s="399"/>
      <c r="BU86" s="397"/>
      <c r="BV86" s="674"/>
      <c r="BW86" s="397"/>
      <c r="BX86" s="319"/>
      <c r="BY86" s="342"/>
      <c r="BZ86" s="342"/>
      <c r="CA86" s="342"/>
      <c r="CB86" s="342"/>
      <c r="CC86" s="342"/>
      <c r="CD86" s="343"/>
      <c r="CE86" s="397"/>
      <c r="CF86" s="397"/>
      <c r="CG86" s="397"/>
      <c r="CH86" s="397"/>
      <c r="CI86" s="397"/>
      <c r="CJ86" s="671"/>
      <c r="CK86" s="399">
        <v>4</v>
      </c>
      <c r="CL86" s="362" t="str">
        <f>CL70</f>
        <v>SUNDARA MOORTHY</v>
      </c>
      <c r="CM86" s="362" t="str">
        <f>CM70</f>
        <v>TRI</v>
      </c>
      <c r="CN86" s="337">
        <v>1</v>
      </c>
      <c r="CO86" s="337">
        <v>2</v>
      </c>
      <c r="CP86" s="337">
        <v>3</v>
      </c>
      <c r="CQ86" s="337">
        <v>4</v>
      </c>
      <c r="CR86" s="337">
        <v>5</v>
      </c>
      <c r="CS86" s="396"/>
      <c r="CT86" s="396"/>
      <c r="CU86" s="396"/>
      <c r="CV86" s="396"/>
      <c r="CW86" s="396"/>
      <c r="CX86" s="397"/>
      <c r="CY86" s="674"/>
      <c r="CZ86" s="397"/>
      <c r="DA86" s="319"/>
      <c r="DB86" s="342"/>
      <c r="DC86" s="342"/>
      <c r="DD86" s="342"/>
      <c r="DE86" s="342"/>
      <c r="DF86" s="342"/>
      <c r="DG86" s="343"/>
      <c r="DH86" s="397"/>
      <c r="DI86" s="397"/>
      <c r="DJ86" s="397"/>
      <c r="DK86" s="397"/>
      <c r="DL86" s="397"/>
    </row>
    <row r="87" spans="1:116" s="330" customFormat="1" ht="30" customHeight="1">
      <c r="A87" s="671">
        <v>7</v>
      </c>
      <c r="B87" s="399">
        <v>6</v>
      </c>
      <c r="C87" s="273" t="str">
        <f>C76</f>
        <v>K.S. AJITH KUMAR</v>
      </c>
      <c r="D87" s="273" t="str">
        <f>D76</f>
        <v>CHE</v>
      </c>
      <c r="E87" s="337">
        <v>1</v>
      </c>
      <c r="F87" s="337">
        <v>2</v>
      </c>
      <c r="G87" s="337">
        <v>3</v>
      </c>
      <c r="H87" s="337">
        <v>4</v>
      </c>
      <c r="I87" s="337">
        <v>5</v>
      </c>
      <c r="J87" s="399"/>
      <c r="K87" s="399"/>
      <c r="L87" s="399"/>
      <c r="M87" s="399"/>
      <c r="N87" s="399"/>
      <c r="O87" s="397"/>
      <c r="P87" s="671">
        <v>18</v>
      </c>
      <c r="Q87" s="399">
        <v>7</v>
      </c>
      <c r="R87" s="273" t="str">
        <f>C78</f>
        <v>GOKUL M</v>
      </c>
      <c r="S87" s="273" t="str">
        <f>D78</f>
        <v>KRI</v>
      </c>
      <c r="T87" s="337">
        <v>1</v>
      </c>
      <c r="U87" s="337">
        <v>2</v>
      </c>
      <c r="V87" s="337">
        <v>3</v>
      </c>
      <c r="W87" s="337">
        <v>4</v>
      </c>
      <c r="X87" s="337">
        <v>5</v>
      </c>
      <c r="Y87" s="399"/>
      <c r="Z87" s="399"/>
      <c r="AA87" s="399"/>
      <c r="AB87" s="399"/>
      <c r="AC87" s="399"/>
      <c r="AD87" s="397"/>
      <c r="AE87" s="397"/>
      <c r="AF87" s="278"/>
      <c r="AG87" s="342"/>
      <c r="AH87" s="342"/>
      <c r="AI87" s="342"/>
      <c r="AJ87" s="342"/>
      <c r="AK87" s="342"/>
      <c r="AL87" s="343"/>
      <c r="AM87" s="397"/>
      <c r="AN87" s="397"/>
      <c r="AO87" s="397"/>
      <c r="AP87" s="397"/>
      <c r="AQ87" s="397"/>
      <c r="AR87" s="397"/>
      <c r="AS87" s="397"/>
      <c r="AT87" s="397"/>
      <c r="AU87" s="278"/>
      <c r="AV87" s="342"/>
      <c r="AW87" s="342"/>
      <c r="AX87" s="342"/>
      <c r="AY87" s="342"/>
      <c r="AZ87" s="342"/>
      <c r="BA87" s="343"/>
      <c r="BB87" s="397"/>
      <c r="BC87" s="397"/>
      <c r="BD87" s="397"/>
      <c r="BE87" s="397"/>
      <c r="BF87" s="397"/>
      <c r="BG87" s="397"/>
      <c r="BH87" s="397"/>
      <c r="BI87" s="319"/>
      <c r="BJ87" s="342"/>
      <c r="BK87" s="350"/>
      <c r="BL87" s="350"/>
      <c r="BM87" s="350"/>
      <c r="BN87" s="350"/>
      <c r="BO87" s="351"/>
      <c r="BP87" s="349"/>
      <c r="BQ87" s="349"/>
      <c r="BR87" s="349"/>
      <c r="BS87" s="349"/>
      <c r="BT87" s="349"/>
      <c r="BU87" s="397"/>
      <c r="BV87" s="397"/>
      <c r="BW87" s="397"/>
      <c r="BX87" s="319"/>
      <c r="BY87" s="342"/>
      <c r="BZ87" s="342"/>
      <c r="CA87" s="342"/>
      <c r="CB87" s="342"/>
      <c r="CC87" s="342"/>
      <c r="CD87" s="343"/>
      <c r="CE87" s="397"/>
      <c r="CF87" s="397"/>
      <c r="CG87" s="397"/>
      <c r="CH87" s="397"/>
      <c r="CI87" s="397"/>
      <c r="CJ87" s="397"/>
      <c r="CK87" s="397"/>
      <c r="CL87" s="319"/>
      <c r="CM87" s="342"/>
      <c r="CN87" s="350"/>
      <c r="CO87" s="350"/>
      <c r="CP87" s="350"/>
      <c r="CQ87" s="350"/>
      <c r="CR87" s="351"/>
      <c r="CS87" s="349"/>
      <c r="CT87" s="349"/>
      <c r="CU87" s="349"/>
      <c r="CV87" s="349"/>
      <c r="CW87" s="349"/>
      <c r="CX87" s="397"/>
      <c r="CY87" s="397"/>
      <c r="CZ87" s="397"/>
      <c r="DA87" s="319"/>
      <c r="DB87" s="342"/>
      <c r="DC87" s="342"/>
      <c r="DD87" s="342"/>
      <c r="DE87" s="342"/>
      <c r="DF87" s="342"/>
      <c r="DG87" s="343"/>
      <c r="DH87" s="397"/>
      <c r="DI87" s="397"/>
      <c r="DJ87" s="397"/>
      <c r="DK87" s="397"/>
      <c r="DL87" s="397"/>
    </row>
    <row r="88" spans="1:116" s="330" customFormat="1" ht="30" customHeight="1">
      <c r="A88" s="671"/>
      <c r="B88" s="399">
        <v>7</v>
      </c>
      <c r="C88" s="346" t="str">
        <f>C78</f>
        <v>GOKUL M</v>
      </c>
      <c r="D88" s="346" t="str">
        <f>D78</f>
        <v>KRI</v>
      </c>
      <c r="E88" s="337">
        <v>1</v>
      </c>
      <c r="F88" s="337">
        <v>2</v>
      </c>
      <c r="G88" s="337">
        <v>3</v>
      </c>
      <c r="H88" s="337">
        <v>4</v>
      </c>
      <c r="I88" s="337">
        <v>5</v>
      </c>
      <c r="J88" s="399"/>
      <c r="K88" s="399"/>
      <c r="L88" s="399"/>
      <c r="M88" s="399"/>
      <c r="N88" s="399"/>
      <c r="O88" s="397"/>
      <c r="P88" s="671"/>
      <c r="Q88" s="399">
        <v>3</v>
      </c>
      <c r="R88" s="346" t="str">
        <f>C75</f>
        <v>S.JABASKERLIN</v>
      </c>
      <c r="S88" s="346" t="str">
        <f>D75</f>
        <v>KK</v>
      </c>
      <c r="T88" s="337">
        <v>1</v>
      </c>
      <c r="U88" s="337">
        <v>2</v>
      </c>
      <c r="V88" s="337">
        <v>3</v>
      </c>
      <c r="W88" s="337">
        <v>4</v>
      </c>
      <c r="X88" s="337">
        <v>5</v>
      </c>
      <c r="Y88" s="399"/>
      <c r="Z88" s="399"/>
      <c r="AA88" s="399"/>
      <c r="AB88" s="399"/>
      <c r="AC88" s="399"/>
      <c r="AF88" s="354"/>
      <c r="AG88" s="339"/>
      <c r="AH88" s="339"/>
      <c r="AI88" s="339"/>
      <c r="AJ88" s="339"/>
      <c r="AK88" s="339"/>
      <c r="AL88" s="340"/>
      <c r="AU88" s="338"/>
      <c r="AV88" s="339"/>
      <c r="AW88" s="339"/>
      <c r="AX88" s="339"/>
      <c r="AY88" s="339"/>
      <c r="AZ88" s="339"/>
      <c r="BA88" s="340"/>
      <c r="BG88" s="397"/>
      <c r="BH88" s="397"/>
      <c r="BI88" s="344"/>
      <c r="BJ88" s="342"/>
      <c r="BK88" s="352"/>
      <c r="BL88" s="352"/>
      <c r="BM88" s="352"/>
      <c r="BN88" s="352"/>
      <c r="BO88" s="353"/>
      <c r="BP88" s="347"/>
      <c r="BQ88" s="347"/>
      <c r="BR88" s="347"/>
      <c r="BS88" s="347"/>
      <c r="BT88" s="347"/>
      <c r="BV88" s="397"/>
      <c r="BW88" s="397"/>
      <c r="BX88" s="344"/>
      <c r="BY88" s="342"/>
      <c r="BZ88" s="342"/>
      <c r="CA88" s="342"/>
      <c r="CB88" s="342"/>
      <c r="CC88" s="342"/>
      <c r="CD88" s="343"/>
      <c r="CE88" s="397"/>
      <c r="CF88" s="397"/>
      <c r="CG88" s="397"/>
      <c r="CH88" s="397"/>
      <c r="CI88" s="397"/>
      <c r="CJ88" s="397"/>
      <c r="CK88" s="397"/>
      <c r="CL88" s="344"/>
      <c r="CM88" s="342"/>
      <c r="CN88" s="352"/>
      <c r="CO88" s="352"/>
      <c r="CP88" s="352"/>
      <c r="CQ88" s="352"/>
      <c r="CR88" s="353"/>
      <c r="CS88" s="347"/>
      <c r="CT88" s="347"/>
      <c r="CU88" s="347"/>
      <c r="CV88" s="347"/>
      <c r="CW88" s="347"/>
      <c r="CY88" s="397"/>
      <c r="CZ88" s="397"/>
      <c r="DA88" s="344"/>
      <c r="DB88" s="342"/>
      <c r="DC88" s="342"/>
      <c r="DD88" s="342"/>
      <c r="DE88" s="342"/>
      <c r="DF88" s="342"/>
      <c r="DG88" s="343"/>
      <c r="DH88" s="397"/>
      <c r="DI88" s="397"/>
      <c r="DJ88" s="397"/>
      <c r="DK88" s="397"/>
      <c r="DL88" s="397"/>
    </row>
    <row r="89" spans="1:116" s="330" customFormat="1" ht="30" customHeight="1">
      <c r="C89" s="338"/>
      <c r="I89" s="340"/>
      <c r="R89" s="338"/>
      <c r="X89" s="340"/>
      <c r="AD89" s="672">
        <v>6</v>
      </c>
      <c r="AE89" s="399">
        <v>5</v>
      </c>
      <c r="AF89" s="273" t="str">
        <f>AF78</f>
        <v>SUBHASH</v>
      </c>
      <c r="AG89" s="273" t="str">
        <f>AG78</f>
        <v>SLM</v>
      </c>
      <c r="AH89" s="337">
        <v>1</v>
      </c>
      <c r="AI89" s="337">
        <v>2</v>
      </c>
      <c r="AJ89" s="337">
        <v>3</v>
      </c>
      <c r="AK89" s="337">
        <v>4</v>
      </c>
      <c r="AL89" s="337">
        <v>5</v>
      </c>
      <c r="AM89" s="399"/>
      <c r="AN89" s="399"/>
      <c r="AO89" s="399"/>
      <c r="AP89" s="399"/>
      <c r="AQ89" s="399"/>
      <c r="AR89" s="397"/>
      <c r="AS89" s="672">
        <v>14</v>
      </c>
      <c r="AT89" s="399">
        <v>5</v>
      </c>
      <c r="AU89" s="273" t="str">
        <f>AF78</f>
        <v>SUBHASH</v>
      </c>
      <c r="AV89" s="273" t="str">
        <f>AG78</f>
        <v>SLM</v>
      </c>
      <c r="AW89" s="337">
        <v>1</v>
      </c>
      <c r="AX89" s="337">
        <v>2</v>
      </c>
      <c r="AY89" s="337">
        <v>3</v>
      </c>
      <c r="AZ89" s="337">
        <v>4</v>
      </c>
      <c r="BA89" s="337">
        <v>5</v>
      </c>
      <c r="BB89" s="399"/>
      <c r="BC89" s="399"/>
      <c r="BD89" s="399"/>
      <c r="BE89" s="399"/>
      <c r="BF89" s="399"/>
      <c r="BG89" s="671">
        <v>6</v>
      </c>
      <c r="BH89" s="399">
        <v>1</v>
      </c>
      <c r="BI89" s="363" t="str">
        <f>BI69</f>
        <v>S.RAGUL</v>
      </c>
      <c r="BJ89" s="363" t="str">
        <f>BJ69</f>
        <v>NKL</v>
      </c>
      <c r="BK89" s="337">
        <v>1</v>
      </c>
      <c r="BL89" s="337">
        <v>2</v>
      </c>
      <c r="BM89" s="337">
        <v>3</v>
      </c>
      <c r="BN89" s="337">
        <v>4</v>
      </c>
      <c r="BO89" s="337">
        <v>5</v>
      </c>
      <c r="BP89" s="399"/>
      <c r="BQ89" s="399"/>
      <c r="BR89" s="399"/>
      <c r="BS89" s="399"/>
      <c r="BT89" s="399"/>
      <c r="BU89" s="397"/>
      <c r="BV89" s="674"/>
      <c r="BW89" s="397"/>
      <c r="BX89" s="322"/>
      <c r="BY89" s="342"/>
      <c r="BZ89" s="342"/>
      <c r="CA89" s="342"/>
      <c r="CB89" s="342"/>
      <c r="CC89" s="342"/>
      <c r="CD89" s="343"/>
      <c r="CE89" s="397"/>
      <c r="CF89" s="397"/>
      <c r="CG89" s="397"/>
      <c r="CH89" s="397"/>
      <c r="CI89" s="397"/>
      <c r="CJ89" s="671">
        <v>6</v>
      </c>
      <c r="CK89" s="399">
        <v>1</v>
      </c>
      <c r="CL89" s="363" t="str">
        <f>CL69</f>
        <v>S.RAGUL</v>
      </c>
      <c r="CM89" s="363" t="str">
        <f>CM69</f>
        <v>NKL</v>
      </c>
      <c r="CN89" s="337">
        <v>1</v>
      </c>
      <c r="CO89" s="337">
        <v>2</v>
      </c>
      <c r="CP89" s="337">
        <v>3</v>
      </c>
      <c r="CQ89" s="337">
        <v>4</v>
      </c>
      <c r="CR89" s="337">
        <v>5</v>
      </c>
      <c r="CS89" s="399"/>
      <c r="CT89" s="399"/>
      <c r="CU89" s="399"/>
      <c r="CV89" s="399"/>
      <c r="CW89" s="399"/>
      <c r="CX89" s="397"/>
      <c r="CY89" s="674"/>
      <c r="CZ89" s="397"/>
      <c r="DA89" s="322"/>
      <c r="DB89" s="342"/>
      <c r="DC89" s="342"/>
      <c r="DD89" s="342"/>
      <c r="DE89" s="342"/>
      <c r="DF89" s="342"/>
      <c r="DG89" s="343"/>
      <c r="DH89" s="397"/>
      <c r="DI89" s="397"/>
      <c r="DJ89" s="397"/>
      <c r="DK89" s="397"/>
      <c r="DL89" s="397"/>
    </row>
    <row r="90" spans="1:116" s="330" customFormat="1" ht="30" customHeight="1">
      <c r="A90" s="671">
        <v>8</v>
      </c>
      <c r="B90" s="399">
        <v>5</v>
      </c>
      <c r="C90" s="273" t="str">
        <f>C73</f>
        <v>SUBHASH</v>
      </c>
      <c r="D90" s="273" t="str">
        <f>D73</f>
        <v>SLM</v>
      </c>
      <c r="E90" s="337">
        <v>1</v>
      </c>
      <c r="F90" s="337">
        <v>2</v>
      </c>
      <c r="G90" s="337">
        <v>3</v>
      </c>
      <c r="H90" s="337">
        <v>4</v>
      </c>
      <c r="I90" s="337">
        <v>5</v>
      </c>
      <c r="J90" s="399"/>
      <c r="K90" s="399"/>
      <c r="L90" s="399"/>
      <c r="M90" s="399"/>
      <c r="N90" s="399"/>
      <c r="O90" s="397"/>
      <c r="P90" s="671">
        <v>19</v>
      </c>
      <c r="Q90" s="399">
        <v>6</v>
      </c>
      <c r="R90" s="273" t="str">
        <f>C76</f>
        <v>K.S. AJITH KUMAR</v>
      </c>
      <c r="S90" s="273" t="str">
        <f>D76</f>
        <v>CHE</v>
      </c>
      <c r="T90" s="337">
        <v>1</v>
      </c>
      <c r="U90" s="337">
        <v>2</v>
      </c>
      <c r="V90" s="337">
        <v>3</v>
      </c>
      <c r="W90" s="337">
        <v>4</v>
      </c>
      <c r="X90" s="337">
        <v>5</v>
      </c>
      <c r="Y90" s="399"/>
      <c r="Z90" s="399"/>
      <c r="AA90" s="399"/>
      <c r="AB90" s="399"/>
      <c r="AC90" s="399"/>
      <c r="AD90" s="673"/>
      <c r="AE90" s="399">
        <v>4</v>
      </c>
      <c r="AF90" s="346" t="str">
        <f>AF73</f>
        <v>SUNDARA MOORTHY</v>
      </c>
      <c r="AG90" s="346" t="str">
        <f>AG73</f>
        <v>TRI</v>
      </c>
      <c r="AH90" s="337">
        <v>1</v>
      </c>
      <c r="AI90" s="337">
        <v>2</v>
      </c>
      <c r="AJ90" s="337">
        <v>3</v>
      </c>
      <c r="AK90" s="337">
        <v>4</v>
      </c>
      <c r="AL90" s="337">
        <v>5</v>
      </c>
      <c r="AM90" s="399"/>
      <c r="AN90" s="399"/>
      <c r="AO90" s="399"/>
      <c r="AP90" s="399"/>
      <c r="AQ90" s="399"/>
      <c r="AR90" s="397"/>
      <c r="AS90" s="673"/>
      <c r="AT90" s="399">
        <v>2</v>
      </c>
      <c r="AU90" s="355" t="str">
        <f>AF70</f>
        <v>R. K. HARI PRASATH</v>
      </c>
      <c r="AV90" s="267" t="str">
        <f>AG70</f>
        <v>MAD</v>
      </c>
      <c r="AW90" s="337">
        <v>1</v>
      </c>
      <c r="AX90" s="337">
        <v>2</v>
      </c>
      <c r="AY90" s="337">
        <v>3</v>
      </c>
      <c r="AZ90" s="337">
        <v>4</v>
      </c>
      <c r="BA90" s="337">
        <v>5</v>
      </c>
      <c r="BB90" s="399"/>
      <c r="BC90" s="399"/>
      <c r="BD90" s="399"/>
      <c r="BE90" s="399"/>
      <c r="BF90" s="399"/>
      <c r="BG90" s="671"/>
      <c r="BH90" s="399">
        <v>3</v>
      </c>
      <c r="BI90" s="363" t="str">
        <f>BI74</f>
        <v>S.JABASKERLIN</v>
      </c>
      <c r="BJ90" s="363" t="str">
        <f>BJ74</f>
        <v>KK</v>
      </c>
      <c r="BK90" s="337">
        <v>1</v>
      </c>
      <c r="BL90" s="337">
        <v>2</v>
      </c>
      <c r="BM90" s="337">
        <v>3</v>
      </c>
      <c r="BN90" s="337">
        <v>4</v>
      </c>
      <c r="BO90" s="337">
        <v>5</v>
      </c>
      <c r="BP90" s="399"/>
      <c r="BQ90" s="399"/>
      <c r="BR90" s="399"/>
      <c r="BS90" s="399"/>
      <c r="BT90" s="399"/>
      <c r="BU90" s="397"/>
      <c r="BV90" s="674"/>
      <c r="BW90" s="397"/>
      <c r="BX90" s="318"/>
      <c r="BY90" s="342"/>
      <c r="BZ90" s="342"/>
      <c r="CA90" s="342"/>
      <c r="CB90" s="342"/>
      <c r="CC90" s="342"/>
      <c r="CD90" s="343"/>
      <c r="CE90" s="397"/>
      <c r="CF90" s="397"/>
      <c r="CG90" s="397"/>
      <c r="CH90" s="397"/>
      <c r="CI90" s="397"/>
      <c r="CJ90" s="671"/>
      <c r="CK90" s="399">
        <v>2</v>
      </c>
      <c r="CL90" s="363" t="str">
        <f>CL73</f>
        <v>R. K. HARI PRASATH</v>
      </c>
      <c r="CM90" s="363" t="str">
        <f>CM73</f>
        <v>MAD</v>
      </c>
      <c r="CN90" s="337">
        <v>1</v>
      </c>
      <c r="CO90" s="337">
        <v>2</v>
      </c>
      <c r="CP90" s="337">
        <v>3</v>
      </c>
      <c r="CQ90" s="337">
        <v>4</v>
      </c>
      <c r="CR90" s="337">
        <v>5</v>
      </c>
      <c r="CS90" s="399"/>
      <c r="CT90" s="399"/>
      <c r="CU90" s="399"/>
      <c r="CV90" s="399"/>
      <c r="CW90" s="399"/>
      <c r="CX90" s="397"/>
      <c r="CY90" s="674"/>
      <c r="CZ90" s="397"/>
      <c r="DA90" s="318"/>
      <c r="DB90" s="342"/>
      <c r="DC90" s="342"/>
      <c r="DD90" s="342"/>
      <c r="DE90" s="342"/>
      <c r="DF90" s="342"/>
      <c r="DG90" s="343"/>
      <c r="DH90" s="397"/>
      <c r="DI90" s="397"/>
      <c r="DJ90" s="397"/>
      <c r="DK90" s="397"/>
      <c r="DL90" s="397"/>
    </row>
    <row r="91" spans="1:116" s="330" customFormat="1" ht="30" customHeight="1">
      <c r="A91" s="671"/>
      <c r="B91" s="399">
        <v>1</v>
      </c>
      <c r="C91" s="346" t="str">
        <f>C69</f>
        <v>S.RAGUL</v>
      </c>
      <c r="D91" s="346" t="str">
        <f>D69</f>
        <v>NKL</v>
      </c>
      <c r="E91" s="337">
        <v>1</v>
      </c>
      <c r="F91" s="337">
        <v>2</v>
      </c>
      <c r="G91" s="337">
        <v>3</v>
      </c>
      <c r="H91" s="337">
        <v>4</v>
      </c>
      <c r="I91" s="337">
        <v>5</v>
      </c>
      <c r="J91" s="399"/>
      <c r="K91" s="399"/>
      <c r="L91" s="399"/>
      <c r="M91" s="399"/>
      <c r="N91" s="399"/>
      <c r="O91" s="397"/>
      <c r="P91" s="671"/>
      <c r="Q91" s="399">
        <v>5</v>
      </c>
      <c r="R91" s="346" t="str">
        <f>C73</f>
        <v>SUBHASH</v>
      </c>
      <c r="S91" s="346" t="str">
        <f>D73</f>
        <v>SLM</v>
      </c>
      <c r="T91" s="337">
        <v>1</v>
      </c>
      <c r="U91" s="337">
        <v>2</v>
      </c>
      <c r="V91" s="337">
        <v>3</v>
      </c>
      <c r="W91" s="337">
        <v>4</v>
      </c>
      <c r="X91" s="337">
        <v>5</v>
      </c>
      <c r="Y91" s="399"/>
      <c r="Z91" s="399"/>
      <c r="AA91" s="399"/>
      <c r="AB91" s="399"/>
      <c r="AC91" s="399"/>
      <c r="AD91" s="397"/>
      <c r="AE91" s="397"/>
      <c r="AF91" s="278"/>
      <c r="AG91" s="342"/>
      <c r="AH91" s="342"/>
      <c r="AI91" s="342"/>
      <c r="AJ91" s="342"/>
      <c r="AK91" s="342"/>
      <c r="AL91" s="343"/>
      <c r="AM91" s="397"/>
      <c r="AN91" s="397"/>
      <c r="AO91" s="397"/>
      <c r="AP91" s="397"/>
      <c r="AQ91" s="397"/>
      <c r="AR91" s="397"/>
      <c r="AS91" s="397"/>
      <c r="AT91" s="397"/>
      <c r="AU91" s="356"/>
      <c r="AV91" s="342"/>
      <c r="AW91" s="342"/>
      <c r="AX91" s="342"/>
      <c r="AY91" s="342"/>
      <c r="AZ91" s="342"/>
      <c r="BA91" s="343"/>
      <c r="BB91" s="397"/>
      <c r="BC91" s="397"/>
      <c r="BD91" s="397"/>
      <c r="BE91" s="397"/>
      <c r="BF91" s="397"/>
      <c r="BG91" s="397"/>
      <c r="BH91" s="397"/>
      <c r="BI91" s="318"/>
      <c r="BJ91" s="342"/>
      <c r="BK91" s="342"/>
      <c r="BL91" s="342"/>
      <c r="BM91" s="342"/>
      <c r="BN91" s="342"/>
      <c r="BO91" s="343"/>
      <c r="BP91" s="397"/>
      <c r="BQ91" s="397"/>
      <c r="BR91" s="397"/>
      <c r="BS91" s="397"/>
      <c r="BT91" s="397"/>
      <c r="BU91" s="397"/>
      <c r="BV91" s="397"/>
      <c r="BW91" s="397"/>
      <c r="BX91" s="318"/>
      <c r="BY91" s="342"/>
      <c r="BZ91" s="342"/>
      <c r="CA91" s="342"/>
      <c r="CB91" s="342"/>
      <c r="CC91" s="342"/>
      <c r="CD91" s="343"/>
      <c r="CE91" s="397"/>
      <c r="CF91" s="397"/>
      <c r="CG91" s="397"/>
      <c r="CH91" s="397"/>
      <c r="CI91" s="397"/>
      <c r="CJ91" s="397"/>
      <c r="CK91" s="397"/>
      <c r="CL91" s="318"/>
      <c r="CM91" s="342"/>
      <c r="CN91" s="342"/>
      <c r="CO91" s="342"/>
      <c r="CP91" s="342"/>
      <c r="CQ91" s="342"/>
      <c r="CR91" s="343"/>
      <c r="CS91" s="397"/>
      <c r="CT91" s="397"/>
      <c r="CU91" s="397"/>
      <c r="CV91" s="397"/>
      <c r="CW91" s="397"/>
      <c r="CX91" s="397"/>
      <c r="CY91" s="397"/>
      <c r="CZ91" s="397"/>
      <c r="DA91" s="318"/>
      <c r="DB91" s="342"/>
      <c r="DC91" s="342"/>
      <c r="DD91" s="342"/>
      <c r="DE91" s="342"/>
      <c r="DF91" s="342"/>
      <c r="DG91" s="343"/>
      <c r="DH91" s="397"/>
      <c r="DI91" s="397"/>
      <c r="DJ91" s="397"/>
      <c r="DK91" s="397"/>
      <c r="DL91" s="397"/>
    </row>
    <row r="92" spans="1:116" s="330" customFormat="1" ht="30" customHeight="1">
      <c r="C92" s="338"/>
      <c r="I92" s="340"/>
      <c r="R92" s="338"/>
      <c r="X92" s="340"/>
      <c r="AF92" s="338"/>
      <c r="AG92" s="339"/>
      <c r="AH92" s="339"/>
      <c r="AI92" s="339"/>
      <c r="AJ92" s="339"/>
      <c r="AK92" s="339"/>
      <c r="AL92" s="340"/>
      <c r="AU92" s="354"/>
      <c r="AV92" s="339"/>
      <c r="AW92" s="339"/>
      <c r="AX92" s="339"/>
      <c r="AY92" s="339"/>
      <c r="AZ92" s="339"/>
      <c r="BA92" s="340"/>
      <c r="BI92" s="319"/>
      <c r="BJ92" s="339"/>
      <c r="BK92" s="339"/>
      <c r="BL92" s="339"/>
      <c r="BM92" s="339"/>
      <c r="BN92" s="339"/>
      <c r="BO92" s="340"/>
      <c r="BV92" s="397"/>
      <c r="BW92" s="397"/>
      <c r="BX92" s="344"/>
      <c r="BY92" s="342"/>
      <c r="BZ92" s="342"/>
      <c r="CA92" s="342"/>
      <c r="CB92" s="342"/>
      <c r="CC92" s="342"/>
      <c r="CD92" s="343"/>
      <c r="CE92" s="397"/>
      <c r="CF92" s="397"/>
      <c r="CG92" s="397"/>
      <c r="CH92" s="397"/>
      <c r="CI92" s="397"/>
      <c r="CJ92" s="397"/>
      <c r="CK92" s="397"/>
      <c r="CL92" s="319"/>
      <c r="CM92" s="342"/>
      <c r="CN92" s="342"/>
      <c r="CO92" s="342"/>
      <c r="CP92" s="342"/>
      <c r="CQ92" s="342"/>
      <c r="CR92" s="343"/>
      <c r="CS92" s="397"/>
      <c r="CT92" s="397"/>
      <c r="CU92" s="397"/>
      <c r="CV92" s="397"/>
      <c r="CW92" s="397"/>
      <c r="CX92" s="397"/>
      <c r="CY92" s="397"/>
      <c r="CZ92" s="397"/>
      <c r="DA92" s="344"/>
      <c r="DB92" s="342"/>
      <c r="DC92" s="342"/>
      <c r="DD92" s="342"/>
      <c r="DE92" s="342"/>
      <c r="DF92" s="342"/>
      <c r="DG92" s="343"/>
      <c r="DH92" s="397"/>
      <c r="DI92" s="397"/>
      <c r="DJ92" s="397"/>
      <c r="DK92" s="397"/>
      <c r="DL92" s="397"/>
    </row>
    <row r="93" spans="1:116" s="330" customFormat="1" ht="30" customHeight="1">
      <c r="A93" s="671">
        <v>9</v>
      </c>
      <c r="B93" s="399">
        <v>4</v>
      </c>
      <c r="C93" s="273" t="str">
        <f>C70</f>
        <v>SUNDARA MOORTHY</v>
      </c>
      <c r="D93" s="273" t="str">
        <f>D70</f>
        <v>TRI</v>
      </c>
      <c r="E93" s="337">
        <v>1</v>
      </c>
      <c r="F93" s="337">
        <v>2</v>
      </c>
      <c r="G93" s="337">
        <v>3</v>
      </c>
      <c r="H93" s="337">
        <v>4</v>
      </c>
      <c r="I93" s="337">
        <v>5</v>
      </c>
      <c r="J93" s="399"/>
      <c r="K93" s="399"/>
      <c r="L93" s="399"/>
      <c r="M93" s="399"/>
      <c r="N93" s="399"/>
      <c r="O93" s="397"/>
      <c r="P93" s="671">
        <v>20</v>
      </c>
      <c r="Q93" s="399">
        <v>1</v>
      </c>
      <c r="R93" s="273" t="str">
        <f>C69</f>
        <v>S.RAGUL</v>
      </c>
      <c r="S93" s="273" t="str">
        <f>D69</f>
        <v>NKL</v>
      </c>
      <c r="T93" s="337">
        <v>1</v>
      </c>
      <c r="U93" s="337">
        <v>2</v>
      </c>
      <c r="V93" s="337">
        <v>3</v>
      </c>
      <c r="W93" s="337">
        <v>4</v>
      </c>
      <c r="X93" s="337">
        <v>5</v>
      </c>
      <c r="Y93" s="399"/>
      <c r="Z93" s="399"/>
      <c r="AA93" s="399"/>
      <c r="AB93" s="399"/>
      <c r="AC93" s="399"/>
      <c r="AD93" s="672">
        <v>7</v>
      </c>
      <c r="AE93" s="399">
        <v>1</v>
      </c>
      <c r="AF93" s="273" t="str">
        <f>AF69</f>
        <v>S.RAGUL</v>
      </c>
      <c r="AG93" s="273" t="str">
        <f>AG69</f>
        <v>NKL</v>
      </c>
      <c r="AH93" s="337">
        <v>1</v>
      </c>
      <c r="AI93" s="337">
        <v>2</v>
      </c>
      <c r="AJ93" s="337">
        <v>3</v>
      </c>
      <c r="AK93" s="337">
        <v>4</v>
      </c>
      <c r="AL93" s="337">
        <v>5</v>
      </c>
      <c r="AM93" s="399"/>
      <c r="AN93" s="399"/>
      <c r="AO93" s="399"/>
      <c r="AP93" s="399"/>
      <c r="AQ93" s="399"/>
      <c r="AR93" s="397"/>
      <c r="AS93" s="672">
        <v>15</v>
      </c>
      <c r="AT93" s="399">
        <v>3</v>
      </c>
      <c r="AU93" s="273" t="str">
        <f>AF74</f>
        <v>S.JABASKERLIN</v>
      </c>
      <c r="AV93" s="273" t="str">
        <f>AG74</f>
        <v>KK</v>
      </c>
      <c r="AW93" s="337">
        <v>1</v>
      </c>
      <c r="AX93" s="337">
        <v>2</v>
      </c>
      <c r="AY93" s="337">
        <v>3</v>
      </c>
      <c r="AZ93" s="337">
        <v>4</v>
      </c>
      <c r="BA93" s="337">
        <v>5</v>
      </c>
      <c r="BB93" s="399"/>
      <c r="BC93" s="399"/>
      <c r="BD93" s="399"/>
      <c r="BE93" s="399"/>
      <c r="BF93" s="399"/>
      <c r="BG93" s="672">
        <v>7</v>
      </c>
      <c r="BH93" s="399">
        <v>2</v>
      </c>
      <c r="BI93" s="362" t="str">
        <f>BI70</f>
        <v>R. K. HARI PRASATH</v>
      </c>
      <c r="BJ93" s="362" t="str">
        <f>BJ70</f>
        <v>MAD</v>
      </c>
      <c r="BK93" s="337">
        <v>1</v>
      </c>
      <c r="BL93" s="337">
        <v>2</v>
      </c>
      <c r="BM93" s="337">
        <v>3</v>
      </c>
      <c r="BN93" s="337">
        <v>4</v>
      </c>
      <c r="BO93" s="337">
        <v>5</v>
      </c>
      <c r="BP93" s="399"/>
      <c r="BQ93" s="399"/>
      <c r="BR93" s="399"/>
      <c r="BS93" s="399"/>
      <c r="BT93" s="399"/>
      <c r="BU93" s="397"/>
      <c r="BV93" s="674"/>
      <c r="BW93" s="397"/>
      <c r="BX93" s="319"/>
      <c r="BY93" s="342"/>
      <c r="BZ93" s="342"/>
      <c r="CA93" s="342"/>
      <c r="CB93" s="342"/>
      <c r="CC93" s="342"/>
      <c r="CD93" s="343"/>
      <c r="CE93" s="397"/>
      <c r="CF93" s="397"/>
      <c r="CG93" s="397"/>
      <c r="CH93" s="397"/>
      <c r="CI93" s="397"/>
      <c r="CJ93" s="674"/>
      <c r="CK93" s="397"/>
      <c r="CL93" s="365"/>
      <c r="CM93" s="342"/>
      <c r="CN93" s="342"/>
      <c r="CO93" s="342"/>
      <c r="CP93" s="342"/>
      <c r="CQ93" s="342"/>
      <c r="CR93" s="343"/>
      <c r="CS93" s="397"/>
      <c r="CT93" s="397"/>
      <c r="CU93" s="397"/>
      <c r="CV93" s="397"/>
      <c r="CW93" s="397"/>
      <c r="CX93" s="397"/>
      <c r="CY93" s="674"/>
      <c r="CZ93" s="397"/>
      <c r="DA93" s="319"/>
      <c r="DB93" s="342"/>
      <c r="DC93" s="342"/>
      <c r="DD93" s="342"/>
      <c r="DE93" s="342"/>
      <c r="DF93" s="342"/>
      <c r="DG93" s="343"/>
      <c r="DH93" s="397"/>
      <c r="DI93" s="397"/>
      <c r="DJ93" s="397"/>
      <c r="DK93" s="397"/>
      <c r="DL93" s="397"/>
    </row>
    <row r="94" spans="1:116" s="330" customFormat="1" ht="30" customHeight="1">
      <c r="A94" s="671"/>
      <c r="B94" s="399">
        <v>3</v>
      </c>
      <c r="C94" s="346" t="str">
        <f>C75</f>
        <v>S.JABASKERLIN</v>
      </c>
      <c r="D94" s="346" t="str">
        <f>D75</f>
        <v>KK</v>
      </c>
      <c r="E94" s="337">
        <v>1</v>
      </c>
      <c r="F94" s="337">
        <v>2</v>
      </c>
      <c r="G94" s="337">
        <v>3</v>
      </c>
      <c r="H94" s="337">
        <v>4</v>
      </c>
      <c r="I94" s="337">
        <v>5</v>
      </c>
      <c r="J94" s="399"/>
      <c r="K94" s="399"/>
      <c r="L94" s="399"/>
      <c r="M94" s="399"/>
      <c r="N94" s="399"/>
      <c r="O94" s="397"/>
      <c r="P94" s="671"/>
      <c r="Q94" s="399">
        <v>2</v>
      </c>
      <c r="R94" s="346" t="str">
        <f>C72</f>
        <v>R. K. HARI PRASATH</v>
      </c>
      <c r="S94" s="346" t="str">
        <f>D72</f>
        <v>MAD</v>
      </c>
      <c r="T94" s="337">
        <v>1</v>
      </c>
      <c r="U94" s="337">
        <v>2</v>
      </c>
      <c r="V94" s="337">
        <v>3</v>
      </c>
      <c r="W94" s="337">
        <v>4</v>
      </c>
      <c r="X94" s="337">
        <v>5</v>
      </c>
      <c r="Y94" s="399"/>
      <c r="Z94" s="399"/>
      <c r="AA94" s="399"/>
      <c r="AB94" s="399"/>
      <c r="AC94" s="399"/>
      <c r="AD94" s="673"/>
      <c r="AE94" s="399">
        <v>6</v>
      </c>
      <c r="AF94" s="346" t="str">
        <f>AF77</f>
        <v>K.S. AJITH KUMAR</v>
      </c>
      <c r="AG94" s="346" t="str">
        <f>AG77</f>
        <v>CHE</v>
      </c>
      <c r="AH94" s="337">
        <v>1</v>
      </c>
      <c r="AI94" s="337">
        <v>2</v>
      </c>
      <c r="AJ94" s="337">
        <v>3</v>
      </c>
      <c r="AK94" s="337">
        <v>4</v>
      </c>
      <c r="AL94" s="337">
        <v>5</v>
      </c>
      <c r="AM94" s="399"/>
      <c r="AN94" s="399"/>
      <c r="AO94" s="399"/>
      <c r="AP94" s="399"/>
      <c r="AQ94" s="399"/>
      <c r="AR94" s="397"/>
      <c r="AS94" s="673"/>
      <c r="AT94" s="399">
        <v>6</v>
      </c>
      <c r="AU94" s="346" t="str">
        <f>AF77</f>
        <v>K.S. AJITH KUMAR</v>
      </c>
      <c r="AV94" s="346" t="str">
        <f>AG77</f>
        <v>CHE</v>
      </c>
      <c r="AW94" s="337">
        <v>1</v>
      </c>
      <c r="AX94" s="337">
        <v>2</v>
      </c>
      <c r="AY94" s="337">
        <v>3</v>
      </c>
      <c r="AZ94" s="337">
        <v>4</v>
      </c>
      <c r="BA94" s="337">
        <v>5</v>
      </c>
      <c r="BB94" s="399"/>
      <c r="BC94" s="399"/>
      <c r="BD94" s="399"/>
      <c r="BE94" s="399"/>
      <c r="BF94" s="399"/>
      <c r="BG94" s="673"/>
      <c r="BH94" s="399">
        <v>5</v>
      </c>
      <c r="BI94" s="362" t="str">
        <f>BI77</f>
        <v>SUBHASH</v>
      </c>
      <c r="BJ94" s="362" t="str">
        <f>BJ77</f>
        <v>SLM</v>
      </c>
      <c r="BK94" s="337">
        <v>1</v>
      </c>
      <c r="BL94" s="337">
        <v>2</v>
      </c>
      <c r="BM94" s="337">
        <v>3</v>
      </c>
      <c r="BN94" s="337">
        <v>4</v>
      </c>
      <c r="BO94" s="337">
        <v>5</v>
      </c>
      <c r="BP94" s="399"/>
      <c r="BQ94" s="399"/>
      <c r="BR94" s="399"/>
      <c r="BS94" s="399"/>
      <c r="BT94" s="399"/>
      <c r="BU94" s="397"/>
      <c r="BV94" s="674"/>
      <c r="BW94" s="397"/>
      <c r="BX94" s="319"/>
      <c r="BY94" s="342"/>
      <c r="BZ94" s="342"/>
      <c r="CA94" s="342"/>
      <c r="CB94" s="342"/>
      <c r="CC94" s="342"/>
      <c r="CD94" s="343"/>
      <c r="CE94" s="397"/>
      <c r="CF94" s="397"/>
      <c r="CG94" s="397"/>
      <c r="CH94" s="397"/>
      <c r="CI94" s="397"/>
      <c r="CJ94" s="674"/>
      <c r="CK94" s="397"/>
      <c r="CL94" s="365"/>
      <c r="CM94" s="342"/>
      <c r="CN94" s="342"/>
      <c r="CO94" s="342"/>
      <c r="CP94" s="342"/>
      <c r="CQ94" s="342"/>
      <c r="CR94" s="343"/>
      <c r="CS94" s="397"/>
      <c r="CT94" s="397"/>
      <c r="CU94" s="397"/>
      <c r="CV94" s="397"/>
      <c r="CW94" s="397"/>
      <c r="CX94" s="397"/>
      <c r="CY94" s="674"/>
      <c r="CZ94" s="397"/>
      <c r="DA94" s="319"/>
      <c r="DB94" s="342"/>
      <c r="DC94" s="342"/>
      <c r="DD94" s="342"/>
      <c r="DE94" s="342"/>
      <c r="DF94" s="342"/>
      <c r="DG94" s="343"/>
      <c r="DH94" s="397"/>
      <c r="DI94" s="397"/>
      <c r="DJ94" s="397"/>
      <c r="DK94" s="397"/>
      <c r="DL94" s="397"/>
    </row>
    <row r="95" spans="1:116" s="330" customFormat="1" ht="30" customHeight="1">
      <c r="C95" s="338"/>
      <c r="I95" s="340"/>
      <c r="R95" s="338"/>
      <c r="X95" s="340"/>
      <c r="AD95" s="397"/>
      <c r="AE95" s="397"/>
      <c r="AF95" s="278"/>
      <c r="AG95" s="342"/>
      <c r="AH95" s="342"/>
      <c r="AI95" s="342"/>
      <c r="AJ95" s="342"/>
      <c r="AK95" s="342"/>
      <c r="AL95" s="343"/>
      <c r="AM95" s="397"/>
      <c r="AN95" s="397"/>
      <c r="AO95" s="397"/>
      <c r="AP95" s="397"/>
      <c r="AQ95" s="397"/>
      <c r="AR95" s="397"/>
      <c r="AS95" s="397"/>
      <c r="AT95" s="397"/>
      <c r="AU95" s="278"/>
      <c r="AV95" s="342"/>
      <c r="AW95" s="342"/>
      <c r="AX95" s="342"/>
      <c r="AY95" s="342"/>
      <c r="AZ95" s="342"/>
      <c r="BA95" s="343"/>
      <c r="BB95" s="397"/>
      <c r="BC95" s="397"/>
      <c r="BD95" s="397"/>
      <c r="BE95" s="397"/>
      <c r="BF95" s="397"/>
      <c r="BG95" s="397"/>
      <c r="BH95" s="397"/>
      <c r="BI95" s="318"/>
      <c r="BJ95" s="342"/>
      <c r="BK95" s="342"/>
      <c r="BL95" s="342"/>
      <c r="BM95" s="342"/>
      <c r="BN95" s="342"/>
      <c r="BO95" s="343"/>
      <c r="BP95" s="397"/>
      <c r="BQ95" s="397"/>
      <c r="BR95" s="397"/>
      <c r="BS95" s="397"/>
      <c r="BT95" s="397"/>
      <c r="BU95" s="397"/>
      <c r="BV95" s="397"/>
      <c r="BW95" s="397"/>
      <c r="BX95" s="319"/>
      <c r="BY95" s="342"/>
      <c r="BZ95" s="342"/>
      <c r="CA95" s="342"/>
      <c r="CB95" s="342"/>
      <c r="CC95" s="342"/>
      <c r="CD95" s="343"/>
      <c r="CE95" s="397"/>
      <c r="CF95" s="397"/>
      <c r="CG95" s="397"/>
      <c r="CH95" s="397"/>
      <c r="CI95" s="397"/>
      <c r="CJ95" s="397"/>
      <c r="CK95" s="397"/>
      <c r="CL95" s="318"/>
      <c r="CM95" s="342"/>
      <c r="CN95" s="342"/>
      <c r="CO95" s="342"/>
      <c r="CP95" s="342"/>
      <c r="CQ95" s="342"/>
      <c r="CR95" s="343"/>
      <c r="CS95" s="397"/>
      <c r="CT95" s="397"/>
      <c r="CU95" s="397"/>
      <c r="CV95" s="397"/>
      <c r="CW95" s="397"/>
      <c r="CX95" s="397"/>
      <c r="CY95" s="397"/>
      <c r="CZ95" s="397"/>
      <c r="DA95" s="319"/>
      <c r="DB95" s="342"/>
      <c r="DC95" s="342"/>
      <c r="DD95" s="342"/>
      <c r="DE95" s="342"/>
      <c r="DF95" s="342"/>
      <c r="DG95" s="343"/>
      <c r="DH95" s="397"/>
      <c r="DI95" s="397"/>
      <c r="DJ95" s="397"/>
      <c r="DK95" s="397"/>
      <c r="DL95" s="397"/>
    </row>
    <row r="96" spans="1:116" s="330" customFormat="1" ht="30" customHeight="1">
      <c r="A96" s="671">
        <v>10</v>
      </c>
      <c r="B96" s="399">
        <v>6</v>
      </c>
      <c r="C96" s="273" t="str">
        <f>C76</f>
        <v>K.S. AJITH KUMAR</v>
      </c>
      <c r="D96" s="273" t="str">
        <f>D76</f>
        <v>CHE</v>
      </c>
      <c r="E96" s="337">
        <v>1</v>
      </c>
      <c r="F96" s="337">
        <v>2</v>
      </c>
      <c r="G96" s="337">
        <v>3</v>
      </c>
      <c r="H96" s="337">
        <v>4</v>
      </c>
      <c r="I96" s="337">
        <v>5</v>
      </c>
      <c r="J96" s="399"/>
      <c r="K96" s="399"/>
      <c r="L96" s="399"/>
      <c r="M96" s="399"/>
      <c r="N96" s="399"/>
      <c r="O96" s="397"/>
      <c r="P96" s="671">
        <v>21</v>
      </c>
      <c r="Q96" s="399">
        <v>4</v>
      </c>
      <c r="R96" s="273" t="str">
        <f>C70</f>
        <v>SUNDARA MOORTHY</v>
      </c>
      <c r="S96" s="273" t="str">
        <f>D70</f>
        <v>TRI</v>
      </c>
      <c r="T96" s="337">
        <v>1</v>
      </c>
      <c r="U96" s="337">
        <v>2</v>
      </c>
      <c r="V96" s="337">
        <v>3</v>
      </c>
      <c r="W96" s="337">
        <v>4</v>
      </c>
      <c r="X96" s="337">
        <v>5</v>
      </c>
      <c r="Y96" s="399"/>
      <c r="Z96" s="399"/>
      <c r="AA96" s="399"/>
      <c r="AB96" s="399"/>
      <c r="AC96" s="399"/>
      <c r="AF96" s="338"/>
      <c r="AG96" s="339"/>
      <c r="AH96" s="339"/>
      <c r="AI96" s="339"/>
      <c r="AJ96" s="339"/>
      <c r="AK96" s="339"/>
      <c r="AL96" s="340"/>
      <c r="AU96" s="338"/>
      <c r="BA96" s="340"/>
      <c r="BI96" s="338"/>
      <c r="BJ96" s="339"/>
      <c r="BK96" s="339"/>
      <c r="BL96" s="339"/>
      <c r="BM96" s="339"/>
      <c r="BN96" s="339"/>
      <c r="BO96" s="340"/>
      <c r="BX96" s="338"/>
      <c r="CD96" s="340"/>
      <c r="CJ96" s="397"/>
      <c r="CK96" s="397"/>
      <c r="CL96" s="344"/>
      <c r="CM96" s="342"/>
      <c r="CN96" s="342"/>
      <c r="CO96" s="342"/>
      <c r="CP96" s="342"/>
      <c r="CQ96" s="342"/>
      <c r="CR96" s="343"/>
      <c r="CS96" s="397"/>
      <c r="CT96" s="397"/>
      <c r="CU96" s="397"/>
      <c r="CV96" s="397"/>
      <c r="CW96" s="397"/>
      <c r="CX96" s="397"/>
      <c r="DA96" s="338"/>
      <c r="DG96" s="340"/>
    </row>
    <row r="97" spans="1:116" s="330" customFormat="1" ht="30" customHeight="1">
      <c r="A97" s="671"/>
      <c r="B97" s="399">
        <v>2</v>
      </c>
      <c r="C97" s="346" t="str">
        <f>C72</f>
        <v>R. K. HARI PRASATH</v>
      </c>
      <c r="D97" s="346" t="str">
        <f>D72</f>
        <v>MAD</v>
      </c>
      <c r="E97" s="337">
        <v>1</v>
      </c>
      <c r="F97" s="337">
        <v>2</v>
      </c>
      <c r="G97" s="337">
        <v>3</v>
      </c>
      <c r="H97" s="337">
        <v>4</v>
      </c>
      <c r="I97" s="337">
        <v>5</v>
      </c>
      <c r="J97" s="399"/>
      <c r="K97" s="399"/>
      <c r="L97" s="399"/>
      <c r="M97" s="399"/>
      <c r="N97" s="399"/>
      <c r="O97" s="397"/>
      <c r="P97" s="671"/>
      <c r="Q97" s="399">
        <v>7</v>
      </c>
      <c r="R97" s="346" t="str">
        <f>C78</f>
        <v>GOKUL M</v>
      </c>
      <c r="S97" s="346" t="str">
        <f>D78</f>
        <v>KRI</v>
      </c>
      <c r="T97" s="337">
        <v>1</v>
      </c>
      <c r="U97" s="337">
        <v>2</v>
      </c>
      <c r="V97" s="337">
        <v>3</v>
      </c>
      <c r="W97" s="337">
        <v>4</v>
      </c>
      <c r="X97" s="337">
        <v>5</v>
      </c>
      <c r="Y97" s="399"/>
      <c r="Z97" s="399"/>
      <c r="AA97" s="399"/>
      <c r="AB97" s="399"/>
      <c r="AC97" s="399"/>
      <c r="AD97" s="672">
        <v>8</v>
      </c>
      <c r="AE97" s="399">
        <v>3</v>
      </c>
      <c r="AF97" s="273" t="str">
        <f>AF74</f>
        <v>S.JABASKERLIN</v>
      </c>
      <c r="AG97" s="273" t="str">
        <f>AG74</f>
        <v>KK</v>
      </c>
      <c r="AH97" s="337">
        <v>1</v>
      </c>
      <c r="AI97" s="337">
        <v>2</v>
      </c>
      <c r="AJ97" s="337">
        <v>3</v>
      </c>
      <c r="AK97" s="337">
        <v>4</v>
      </c>
      <c r="AL97" s="337">
        <v>5</v>
      </c>
      <c r="AM97" s="399"/>
      <c r="AN97" s="399"/>
      <c r="AO97" s="399"/>
      <c r="AP97" s="399"/>
      <c r="AQ97" s="399"/>
      <c r="AR97" s="397"/>
      <c r="BG97" s="672">
        <v>8</v>
      </c>
      <c r="BH97" s="399">
        <v>4</v>
      </c>
      <c r="BI97" s="362" t="str">
        <f>BI73</f>
        <v>SUNDARA MOORTHY</v>
      </c>
      <c r="BJ97" s="362" t="str">
        <f>BJ73</f>
        <v>TRI</v>
      </c>
      <c r="BK97" s="337">
        <v>1</v>
      </c>
      <c r="BL97" s="337">
        <v>2</v>
      </c>
      <c r="BM97" s="337">
        <v>3</v>
      </c>
      <c r="BN97" s="337">
        <v>4</v>
      </c>
      <c r="BO97" s="337">
        <v>5</v>
      </c>
      <c r="BP97" s="399"/>
      <c r="BQ97" s="399"/>
      <c r="BR97" s="399"/>
      <c r="BS97" s="399"/>
      <c r="BT97" s="399"/>
      <c r="BU97" s="397"/>
      <c r="CJ97" s="674"/>
      <c r="CK97" s="397"/>
      <c r="CL97" s="365"/>
      <c r="CM97" s="342"/>
      <c r="CN97" s="342"/>
      <c r="CO97" s="342"/>
      <c r="CP97" s="342"/>
      <c r="CQ97" s="342"/>
      <c r="CR97" s="343"/>
      <c r="CS97" s="397"/>
      <c r="CT97" s="397"/>
      <c r="CU97" s="397"/>
      <c r="CV97" s="397"/>
      <c r="CW97" s="397"/>
      <c r="CX97" s="397"/>
    </row>
    <row r="98" spans="1:116" s="330" customFormat="1" ht="30" customHeight="1">
      <c r="C98" s="338"/>
      <c r="I98" s="340"/>
      <c r="R98" s="338"/>
      <c r="X98" s="340"/>
      <c r="AD98" s="673"/>
      <c r="AE98" s="399">
        <v>5</v>
      </c>
      <c r="AF98" s="346" t="str">
        <f>AF78</f>
        <v>SUBHASH</v>
      </c>
      <c r="AG98" s="346" t="str">
        <f>AG78</f>
        <v>SLM</v>
      </c>
      <c r="AH98" s="337">
        <v>1</v>
      </c>
      <c r="AI98" s="337">
        <v>2</v>
      </c>
      <c r="AJ98" s="337">
        <v>3</v>
      </c>
      <c r="AK98" s="337">
        <v>4</v>
      </c>
      <c r="AL98" s="337">
        <v>5</v>
      </c>
      <c r="AM98" s="399"/>
      <c r="AN98" s="399"/>
      <c r="AO98" s="399"/>
      <c r="AP98" s="399"/>
      <c r="AQ98" s="399"/>
      <c r="AR98" s="397"/>
      <c r="BG98" s="673"/>
      <c r="BH98" s="399">
        <v>1</v>
      </c>
      <c r="BI98" s="362" t="str">
        <f>BI69</f>
        <v>S.RAGUL</v>
      </c>
      <c r="BJ98" s="362" t="str">
        <f>BJ69</f>
        <v>NKL</v>
      </c>
      <c r="BK98" s="337">
        <v>1</v>
      </c>
      <c r="BL98" s="337">
        <v>2</v>
      </c>
      <c r="BM98" s="337">
        <v>3</v>
      </c>
      <c r="BN98" s="337">
        <v>4</v>
      </c>
      <c r="BO98" s="337">
        <v>5</v>
      </c>
      <c r="BP98" s="399"/>
      <c r="BQ98" s="399"/>
      <c r="BR98" s="399"/>
      <c r="BS98" s="399"/>
      <c r="BT98" s="399"/>
      <c r="BU98" s="397"/>
      <c r="CJ98" s="674"/>
      <c r="CK98" s="397"/>
      <c r="CL98" s="365"/>
      <c r="CM98" s="342"/>
      <c r="CN98" s="342"/>
      <c r="CO98" s="342"/>
      <c r="CP98" s="342"/>
      <c r="CQ98" s="342"/>
      <c r="CR98" s="343"/>
      <c r="CS98" s="397"/>
      <c r="CT98" s="397"/>
      <c r="CU98" s="397"/>
      <c r="CV98" s="397"/>
      <c r="CW98" s="397"/>
      <c r="CX98" s="397"/>
    </row>
    <row r="99" spans="1:116" s="330" customFormat="1" ht="30" customHeight="1">
      <c r="A99" s="671">
        <v>11</v>
      </c>
      <c r="B99" s="399">
        <v>5</v>
      </c>
      <c r="C99" s="273" t="str">
        <f>C73</f>
        <v>SUBHASH</v>
      </c>
      <c r="D99" s="273" t="str">
        <f>D73</f>
        <v>SLM</v>
      </c>
      <c r="E99" s="337">
        <v>1</v>
      </c>
      <c r="F99" s="337">
        <v>2</v>
      </c>
      <c r="G99" s="337">
        <v>3</v>
      </c>
      <c r="H99" s="337">
        <v>4</v>
      </c>
      <c r="I99" s="337">
        <v>5</v>
      </c>
      <c r="J99" s="399"/>
      <c r="K99" s="399"/>
      <c r="L99" s="399"/>
      <c r="M99" s="399"/>
      <c r="N99" s="399"/>
      <c r="O99" s="397"/>
      <c r="AD99" s="397"/>
      <c r="AE99" s="397"/>
      <c r="AF99" s="278"/>
      <c r="AG99" s="342"/>
      <c r="AH99" s="342"/>
      <c r="AI99" s="342"/>
      <c r="AJ99" s="342"/>
      <c r="AK99" s="342"/>
      <c r="AL99" s="343"/>
      <c r="AM99" s="397"/>
      <c r="AN99" s="397"/>
      <c r="AO99" s="397"/>
      <c r="AP99" s="397"/>
      <c r="AQ99" s="397"/>
      <c r="AR99" s="397"/>
      <c r="CJ99" s="397"/>
      <c r="CK99" s="397"/>
      <c r="CL99" s="397"/>
      <c r="CM99" s="397"/>
      <c r="CN99" s="397"/>
      <c r="CO99" s="397"/>
      <c r="CP99" s="397"/>
      <c r="CQ99" s="397"/>
      <c r="CR99" s="397"/>
      <c r="CS99" s="397"/>
      <c r="CT99" s="397"/>
      <c r="CU99" s="397"/>
      <c r="CV99" s="397"/>
      <c r="CW99" s="397"/>
      <c r="CX99" s="397"/>
    </row>
    <row r="100" spans="1:116" s="330" customFormat="1" ht="30" customHeight="1">
      <c r="A100" s="671"/>
      <c r="B100" s="399">
        <v>7</v>
      </c>
      <c r="C100" s="346" t="str">
        <f>C78</f>
        <v>GOKUL M</v>
      </c>
      <c r="D100" s="346" t="str">
        <f>D78</f>
        <v>KRI</v>
      </c>
      <c r="E100" s="337">
        <v>1</v>
      </c>
      <c r="F100" s="337">
        <v>2</v>
      </c>
      <c r="G100" s="337">
        <v>3</v>
      </c>
      <c r="H100" s="337">
        <v>4</v>
      </c>
      <c r="I100" s="337">
        <v>5</v>
      </c>
      <c r="J100" s="399"/>
      <c r="K100" s="399"/>
      <c r="L100" s="399"/>
      <c r="M100" s="399"/>
      <c r="N100" s="399"/>
      <c r="O100" s="397"/>
      <c r="CJ100" s="397"/>
      <c r="CK100" s="397"/>
      <c r="CL100" s="397"/>
      <c r="CM100" s="397"/>
      <c r="CN100" s="397"/>
      <c r="CO100" s="397"/>
      <c r="CP100" s="397"/>
      <c r="CQ100" s="397"/>
      <c r="CR100" s="397"/>
      <c r="CS100" s="397"/>
      <c r="CT100" s="397"/>
      <c r="CU100" s="397"/>
      <c r="CV100" s="397"/>
      <c r="CW100" s="397"/>
      <c r="CX100" s="397"/>
    </row>
    <row r="101" spans="1:116" s="330" customFormat="1" ht="30" customHeight="1">
      <c r="C101" s="338"/>
      <c r="I101" s="340"/>
      <c r="R101" s="338"/>
      <c r="X101" s="340"/>
      <c r="AE101" s="271" t="s">
        <v>8</v>
      </c>
      <c r="AF101" s="313"/>
      <c r="AG101" s="320"/>
      <c r="AH101" s="320"/>
      <c r="AI101" s="320"/>
      <c r="AJ101" s="320"/>
      <c r="AK101" s="320"/>
      <c r="AL101" s="320"/>
      <c r="AM101" s="320"/>
      <c r="AN101" s="320"/>
      <c r="AO101" s="321"/>
      <c r="AP101" s="322"/>
      <c r="AQ101" s="322"/>
      <c r="AR101" s="322"/>
      <c r="AT101" s="271" t="s">
        <v>49</v>
      </c>
      <c r="AU101" s="313"/>
      <c r="AV101" s="313"/>
      <c r="AW101" s="320"/>
      <c r="AX101" s="320"/>
      <c r="AY101" s="320"/>
      <c r="AZ101" s="320"/>
      <c r="BA101" s="320"/>
      <c r="BB101" s="320"/>
      <c r="BC101" s="323"/>
      <c r="BI101" s="338"/>
      <c r="BO101" s="340"/>
      <c r="BX101" s="338"/>
      <c r="CD101" s="340"/>
      <c r="CL101" s="338"/>
      <c r="CR101" s="340"/>
      <c r="DA101" s="338"/>
      <c r="DG101" s="340"/>
    </row>
    <row r="102" spans="1:116" s="330" customFormat="1" ht="30" customHeight="1">
      <c r="B102" s="271" t="s">
        <v>8</v>
      </c>
      <c r="C102" s="313"/>
      <c r="D102" s="320"/>
      <c r="E102" s="320"/>
      <c r="F102" s="320"/>
      <c r="G102" s="320"/>
      <c r="H102" s="320"/>
      <c r="I102" s="320"/>
      <c r="J102" s="320"/>
      <c r="K102" s="320"/>
      <c r="L102" s="321"/>
      <c r="M102" s="322"/>
      <c r="N102" s="322"/>
      <c r="O102" s="322"/>
      <c r="Q102" s="271" t="s">
        <v>49</v>
      </c>
      <c r="R102" s="313"/>
      <c r="S102" s="313"/>
      <c r="T102" s="320"/>
      <c r="U102" s="320"/>
      <c r="V102" s="320"/>
      <c r="W102" s="320"/>
      <c r="X102" s="320"/>
      <c r="Y102" s="320"/>
      <c r="Z102" s="323"/>
      <c r="AE102" s="324" t="s">
        <v>45</v>
      </c>
      <c r="AF102" s="325"/>
      <c r="AG102" s="325"/>
      <c r="AH102" s="325"/>
      <c r="AI102" s="325"/>
      <c r="AJ102" s="325"/>
      <c r="AK102" s="325"/>
      <c r="AL102" s="325"/>
      <c r="AM102" s="325"/>
      <c r="AN102" s="326"/>
      <c r="AO102" s="321"/>
      <c r="AP102" s="322"/>
      <c r="AQ102" s="322"/>
      <c r="AR102" s="322"/>
      <c r="AT102" s="324" t="s">
        <v>45</v>
      </c>
      <c r="AU102" s="325"/>
      <c r="AV102" s="325"/>
      <c r="AW102" s="325"/>
      <c r="AX102" s="325"/>
      <c r="AY102" s="325"/>
      <c r="AZ102" s="325"/>
      <c r="BA102" s="325"/>
      <c r="BB102" s="325"/>
      <c r="BC102" s="326"/>
      <c r="BH102" s="271" t="s">
        <v>8</v>
      </c>
      <c r="BI102" s="313"/>
      <c r="BJ102" s="320"/>
      <c r="BK102" s="320"/>
      <c r="BL102" s="320"/>
      <c r="BM102" s="320"/>
      <c r="BN102" s="320"/>
      <c r="BO102" s="320"/>
      <c r="BP102" s="320"/>
      <c r="BQ102" s="320"/>
      <c r="BR102" s="321"/>
      <c r="BS102" s="322"/>
      <c r="BT102" s="322"/>
      <c r="BU102" s="322"/>
      <c r="BW102" s="271" t="s">
        <v>49</v>
      </c>
      <c r="BX102" s="313"/>
      <c r="BY102" s="313"/>
      <c r="BZ102" s="320"/>
      <c r="CA102" s="320"/>
      <c r="CB102" s="320"/>
      <c r="CC102" s="320"/>
      <c r="CD102" s="320"/>
      <c r="CE102" s="320"/>
      <c r="CF102" s="323"/>
      <c r="CK102" s="271" t="s">
        <v>8</v>
      </c>
      <c r="CL102" s="313"/>
      <c r="CM102" s="320"/>
      <c r="CN102" s="320"/>
      <c r="CO102" s="320"/>
      <c r="CP102" s="320"/>
      <c r="CQ102" s="320"/>
      <c r="CR102" s="320"/>
      <c r="CS102" s="320"/>
      <c r="CT102" s="320"/>
      <c r="CU102" s="321"/>
      <c r="CV102" s="322"/>
      <c r="CW102" s="322"/>
      <c r="CX102" s="322"/>
      <c r="CZ102" s="271" t="s">
        <v>49</v>
      </c>
      <c r="DA102" s="313"/>
      <c r="DB102" s="313"/>
      <c r="DC102" s="320"/>
      <c r="DD102" s="320"/>
      <c r="DE102" s="320"/>
      <c r="DF102" s="320"/>
      <c r="DG102" s="320"/>
      <c r="DH102" s="320"/>
      <c r="DI102" s="323"/>
    </row>
    <row r="103" spans="1:116" s="330" customFormat="1" ht="30" customHeight="1">
      <c r="B103" s="324" t="s">
        <v>45</v>
      </c>
      <c r="C103" s="325"/>
      <c r="D103" s="325"/>
      <c r="E103" s="325"/>
      <c r="F103" s="325"/>
      <c r="G103" s="325"/>
      <c r="H103" s="325"/>
      <c r="I103" s="325"/>
      <c r="J103" s="325"/>
      <c r="K103" s="326"/>
      <c r="L103" s="321"/>
      <c r="M103" s="322"/>
      <c r="N103" s="322"/>
      <c r="O103" s="322"/>
      <c r="Q103" s="324" t="s">
        <v>45</v>
      </c>
      <c r="R103" s="325"/>
      <c r="S103" s="325"/>
      <c r="T103" s="325"/>
      <c r="U103" s="325"/>
      <c r="V103" s="325"/>
      <c r="W103" s="325"/>
      <c r="X103" s="325"/>
      <c r="Y103" s="325"/>
      <c r="Z103" s="326"/>
      <c r="AE103" s="327"/>
      <c r="AF103" s="328"/>
      <c r="AG103" s="328"/>
      <c r="AH103" s="328"/>
      <c r="AI103" s="328"/>
      <c r="AJ103" s="328"/>
      <c r="AK103" s="328"/>
      <c r="AL103" s="328"/>
      <c r="AM103" s="328"/>
      <c r="AN103" s="329"/>
      <c r="AO103" s="321"/>
      <c r="AP103" s="322"/>
      <c r="AQ103" s="322"/>
      <c r="AR103" s="322"/>
      <c r="AT103" s="327"/>
      <c r="AU103" s="328"/>
      <c r="AV103" s="328"/>
      <c r="AW103" s="328"/>
      <c r="AX103" s="328"/>
      <c r="AY103" s="328"/>
      <c r="AZ103" s="328"/>
      <c r="BA103" s="328"/>
      <c r="BB103" s="328"/>
      <c r="BC103" s="329"/>
      <c r="BH103" s="324" t="s">
        <v>45</v>
      </c>
      <c r="BI103" s="325"/>
      <c r="BJ103" s="325"/>
      <c r="BK103" s="325"/>
      <c r="BL103" s="325"/>
      <c r="BM103" s="325"/>
      <c r="BN103" s="325"/>
      <c r="BO103" s="325"/>
      <c r="BP103" s="325"/>
      <c r="BQ103" s="326"/>
      <c r="BR103" s="321"/>
      <c r="BS103" s="322"/>
      <c r="BT103" s="322"/>
      <c r="BU103" s="322"/>
      <c r="BW103" s="324" t="s">
        <v>45</v>
      </c>
      <c r="BX103" s="325"/>
      <c r="BY103" s="325"/>
      <c r="BZ103" s="325"/>
      <c r="CA103" s="325"/>
      <c r="CB103" s="325"/>
      <c r="CC103" s="325"/>
      <c r="CD103" s="325"/>
      <c r="CE103" s="325"/>
      <c r="CF103" s="326"/>
      <c r="CK103" s="324" t="s">
        <v>45</v>
      </c>
      <c r="CL103" s="325"/>
      <c r="CM103" s="325"/>
      <c r="CN103" s="325"/>
      <c r="CO103" s="325"/>
      <c r="CP103" s="325"/>
      <c r="CQ103" s="325"/>
      <c r="CR103" s="325"/>
      <c r="CS103" s="325"/>
      <c r="CT103" s="326"/>
      <c r="CU103" s="321"/>
      <c r="CV103" s="322"/>
      <c r="CW103" s="322"/>
      <c r="CX103" s="322"/>
      <c r="CZ103" s="324" t="s">
        <v>45</v>
      </c>
      <c r="DA103" s="325"/>
      <c r="DB103" s="325"/>
      <c r="DC103" s="325"/>
      <c r="DD103" s="325"/>
      <c r="DE103" s="325"/>
      <c r="DF103" s="325"/>
      <c r="DG103" s="325"/>
      <c r="DH103" s="325"/>
      <c r="DI103" s="326"/>
    </row>
    <row r="104" spans="1:116" s="330" customFormat="1" ht="30" customHeight="1">
      <c r="B104" s="327"/>
      <c r="C104" s="328"/>
      <c r="D104" s="328"/>
      <c r="E104" s="328"/>
      <c r="F104" s="328"/>
      <c r="G104" s="328"/>
      <c r="H104" s="328"/>
      <c r="I104" s="328"/>
      <c r="J104" s="328"/>
      <c r="K104" s="329"/>
      <c r="L104" s="321"/>
      <c r="M104" s="322"/>
      <c r="N104" s="322"/>
      <c r="O104" s="322"/>
      <c r="Q104" s="327"/>
      <c r="R104" s="328"/>
      <c r="S104" s="328"/>
      <c r="T104" s="328"/>
      <c r="U104" s="328"/>
      <c r="V104" s="328"/>
      <c r="W104" s="328"/>
      <c r="X104" s="328"/>
      <c r="Y104" s="328"/>
      <c r="Z104" s="329"/>
      <c r="BH104" s="327"/>
      <c r="BI104" s="328"/>
      <c r="BJ104" s="328"/>
      <c r="BK104" s="328"/>
      <c r="BL104" s="328"/>
      <c r="BM104" s="328"/>
      <c r="BN104" s="328"/>
      <c r="BO104" s="328"/>
      <c r="BP104" s="328"/>
      <c r="BQ104" s="329"/>
      <c r="BR104" s="321"/>
      <c r="BS104" s="322"/>
      <c r="BT104" s="322"/>
      <c r="BU104" s="322"/>
      <c r="BW104" s="327"/>
      <c r="BX104" s="328"/>
      <c r="BY104" s="328"/>
      <c r="BZ104" s="328"/>
      <c r="CA104" s="328"/>
      <c r="CB104" s="328"/>
      <c r="CC104" s="328"/>
      <c r="CD104" s="328"/>
      <c r="CE104" s="328"/>
      <c r="CF104" s="329"/>
      <c r="CK104" s="327"/>
      <c r="CL104" s="328"/>
      <c r="CM104" s="328"/>
      <c r="CN104" s="328"/>
      <c r="CO104" s="328"/>
      <c r="CP104" s="328"/>
      <c r="CQ104" s="328"/>
      <c r="CR104" s="328"/>
      <c r="CS104" s="328"/>
      <c r="CT104" s="329"/>
      <c r="CU104" s="321"/>
      <c r="CV104" s="322"/>
      <c r="CW104" s="322"/>
      <c r="CX104" s="322"/>
      <c r="CZ104" s="327"/>
      <c r="DA104" s="328"/>
      <c r="DB104" s="328"/>
      <c r="DC104" s="328"/>
      <c r="DD104" s="328"/>
      <c r="DE104" s="328"/>
      <c r="DF104" s="328"/>
      <c r="DG104" s="328"/>
      <c r="DH104" s="328"/>
      <c r="DI104" s="329"/>
    </row>
    <row r="105" spans="1:116" s="330" customFormat="1" ht="30" customHeight="1"/>
    <row r="106" spans="1:116" s="330" customFormat="1" ht="30" customHeight="1">
      <c r="A106" s="675"/>
      <c r="B106" s="675"/>
      <c r="C106" s="675"/>
      <c r="D106" s="675"/>
      <c r="E106" s="675"/>
      <c r="F106" s="675"/>
      <c r="G106" s="675"/>
      <c r="H106" s="675"/>
      <c r="I106" s="675"/>
      <c r="J106" s="675"/>
      <c r="K106" s="675"/>
      <c r="L106" s="675"/>
      <c r="M106" s="675"/>
      <c r="N106" s="675"/>
      <c r="O106" s="675"/>
      <c r="P106" s="675"/>
      <c r="Q106" s="675"/>
      <c r="R106" s="675"/>
      <c r="S106" s="675"/>
      <c r="T106" s="675"/>
      <c r="U106" s="675"/>
      <c r="V106" s="675"/>
      <c r="W106" s="331"/>
      <c r="X106" s="331"/>
      <c r="Y106" s="331"/>
      <c r="Z106" s="331"/>
      <c r="AA106" s="331"/>
      <c r="AB106" s="331"/>
      <c r="AC106" s="331"/>
      <c r="AJ106" s="274"/>
      <c r="AK106" s="274"/>
    </row>
    <row r="111" spans="1:116" s="330" customFormat="1" ht="30" customHeight="1"/>
    <row r="112" spans="1:116" s="330" customFormat="1" ht="30" customHeight="1">
      <c r="A112" s="675"/>
      <c r="B112" s="675"/>
      <c r="C112" s="675"/>
      <c r="D112" s="675"/>
      <c r="E112" s="675"/>
      <c r="F112" s="675"/>
      <c r="G112" s="675"/>
      <c r="H112" s="675"/>
      <c r="I112" s="675"/>
      <c r="J112" s="675"/>
      <c r="K112" s="675"/>
      <c r="L112" s="675"/>
      <c r="M112" s="675"/>
      <c r="N112" s="675"/>
      <c r="O112" s="675"/>
      <c r="P112" s="675"/>
      <c r="Q112" s="675"/>
      <c r="R112" s="675"/>
      <c r="S112" s="675"/>
      <c r="T112" s="675"/>
      <c r="U112" s="675"/>
      <c r="V112" s="675"/>
      <c r="W112" s="331"/>
      <c r="X112" s="331"/>
      <c r="Y112" s="331"/>
      <c r="Z112" s="331"/>
      <c r="AA112" s="331"/>
      <c r="AB112" s="331"/>
      <c r="AC112" s="331"/>
      <c r="AD112" s="675"/>
      <c r="AE112" s="675"/>
      <c r="AF112" s="675"/>
      <c r="AG112" s="675"/>
      <c r="AH112" s="675"/>
      <c r="AI112" s="675"/>
      <c r="AJ112" s="675"/>
      <c r="AK112" s="675"/>
      <c r="AL112" s="675"/>
      <c r="AM112" s="675"/>
      <c r="AN112" s="675"/>
      <c r="AO112" s="675"/>
      <c r="AP112" s="675"/>
      <c r="AQ112" s="675"/>
      <c r="AR112" s="675"/>
      <c r="AS112" s="675"/>
      <c r="AT112" s="675"/>
      <c r="AU112" s="675"/>
      <c r="AV112" s="675"/>
      <c r="AW112" s="675"/>
      <c r="AX112" s="675"/>
      <c r="AY112" s="675"/>
      <c r="AZ112" s="331"/>
      <c r="BA112" s="331"/>
      <c r="BB112" s="331"/>
      <c r="BC112" s="331"/>
      <c r="BD112" s="331"/>
      <c r="BE112" s="331"/>
      <c r="BF112" s="331"/>
      <c r="BG112" s="675"/>
      <c r="BH112" s="675"/>
      <c r="BI112" s="675"/>
      <c r="BJ112" s="675"/>
      <c r="BK112" s="675"/>
      <c r="BL112" s="675"/>
      <c r="BM112" s="675"/>
      <c r="BN112" s="675"/>
      <c r="BO112" s="675"/>
      <c r="BP112" s="675"/>
      <c r="BQ112" s="675"/>
      <c r="BR112" s="675"/>
      <c r="BS112" s="675"/>
      <c r="BT112" s="675"/>
      <c r="BU112" s="675"/>
      <c r="BV112" s="675"/>
      <c r="BW112" s="675"/>
      <c r="BX112" s="675"/>
      <c r="BY112" s="675"/>
      <c r="BZ112" s="675"/>
      <c r="CA112" s="675"/>
      <c r="CB112" s="675"/>
      <c r="CC112" s="331"/>
      <c r="CD112" s="331"/>
      <c r="CE112" s="331"/>
      <c r="CF112" s="331"/>
      <c r="CG112" s="331"/>
      <c r="CH112" s="331"/>
      <c r="CI112" s="331"/>
      <c r="CJ112" s="675"/>
      <c r="CK112" s="675"/>
      <c r="CL112" s="675"/>
      <c r="CM112" s="675"/>
      <c r="CN112" s="675"/>
      <c r="CO112" s="675"/>
      <c r="CP112" s="675"/>
      <c r="CQ112" s="675"/>
      <c r="CR112" s="675"/>
      <c r="CS112" s="675"/>
      <c r="CT112" s="675"/>
      <c r="CU112" s="675"/>
      <c r="CV112" s="675"/>
      <c r="CW112" s="675"/>
      <c r="CX112" s="675"/>
      <c r="CY112" s="675"/>
      <c r="CZ112" s="675"/>
      <c r="DA112" s="675"/>
      <c r="DB112" s="675"/>
      <c r="DC112" s="675"/>
      <c r="DD112" s="675"/>
      <c r="DE112" s="675"/>
      <c r="DF112" s="331"/>
      <c r="DG112" s="331"/>
      <c r="DH112" s="331"/>
      <c r="DI112" s="331"/>
      <c r="DJ112" s="331"/>
      <c r="DK112" s="331"/>
      <c r="DL112" s="331"/>
    </row>
    <row r="113" spans="1:116" s="330" customFormat="1" ht="30" customHeight="1">
      <c r="A113" s="398"/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31"/>
      <c r="X113" s="331"/>
      <c r="Y113" s="331"/>
      <c r="Z113" s="331"/>
      <c r="AA113" s="331"/>
      <c r="AB113" s="331"/>
      <c r="AC113" s="331"/>
      <c r="AD113" s="398"/>
      <c r="AE113" s="398"/>
      <c r="AF113" s="398"/>
      <c r="AG113" s="398"/>
      <c r="AH113" s="398"/>
      <c r="AI113" s="398"/>
      <c r="AJ113" s="398"/>
      <c r="AK113" s="398"/>
      <c r="AL113" s="398"/>
      <c r="AM113" s="398"/>
      <c r="AN113" s="398"/>
      <c r="AO113" s="398"/>
      <c r="AP113" s="398"/>
      <c r="AQ113" s="398"/>
      <c r="AR113" s="398"/>
      <c r="AS113" s="398"/>
      <c r="AT113" s="398"/>
      <c r="AU113" s="398"/>
      <c r="AV113" s="398"/>
      <c r="AW113" s="398"/>
      <c r="AX113" s="398"/>
      <c r="AY113" s="398"/>
      <c r="AZ113" s="331"/>
      <c r="BA113" s="331"/>
      <c r="BB113" s="331"/>
      <c r="BC113" s="331"/>
      <c r="BD113" s="331"/>
      <c r="BE113" s="331"/>
      <c r="BF113" s="331"/>
      <c r="BG113" s="398"/>
      <c r="BH113" s="398"/>
      <c r="BI113" s="398"/>
      <c r="BJ113" s="398"/>
      <c r="BK113" s="398"/>
      <c r="BL113" s="398"/>
      <c r="BM113" s="398"/>
      <c r="BN113" s="398"/>
      <c r="BO113" s="398"/>
      <c r="BP113" s="398"/>
      <c r="BQ113" s="398"/>
      <c r="BR113" s="398"/>
      <c r="BS113" s="398"/>
      <c r="BT113" s="398"/>
      <c r="BU113" s="398"/>
      <c r="BV113" s="398"/>
      <c r="BW113" s="398"/>
      <c r="BX113" s="398"/>
      <c r="BY113" s="398"/>
      <c r="BZ113" s="398"/>
      <c r="CA113" s="398"/>
      <c r="CB113" s="398"/>
      <c r="CC113" s="331"/>
      <c r="CD113" s="331"/>
      <c r="CE113" s="331"/>
      <c r="CF113" s="331"/>
      <c r="CG113" s="331"/>
      <c r="CH113" s="331"/>
      <c r="CI113" s="331"/>
      <c r="CJ113" s="398"/>
      <c r="CK113" s="398"/>
      <c r="CL113" s="398"/>
      <c r="CM113" s="398"/>
      <c r="CN113" s="398"/>
      <c r="CO113" s="398"/>
      <c r="CP113" s="398"/>
      <c r="CQ113" s="398"/>
      <c r="CR113" s="398"/>
      <c r="CS113" s="398"/>
      <c r="CT113" s="398"/>
      <c r="CU113" s="398"/>
      <c r="CV113" s="398"/>
      <c r="CW113" s="398"/>
      <c r="CX113" s="398"/>
      <c r="CY113" s="398"/>
      <c r="CZ113" s="398"/>
      <c r="DA113" s="398"/>
      <c r="DB113" s="398"/>
      <c r="DC113" s="398"/>
      <c r="DD113" s="398"/>
      <c r="DE113" s="398"/>
      <c r="DF113" s="331"/>
      <c r="DG113" s="331"/>
      <c r="DH113" s="331"/>
      <c r="DI113" s="331"/>
      <c r="DJ113" s="331"/>
      <c r="DK113" s="331"/>
      <c r="DL113" s="331"/>
    </row>
    <row r="114" spans="1:116" s="330" customFormat="1" ht="30" customHeight="1">
      <c r="A114" s="675"/>
      <c r="B114" s="675"/>
      <c r="C114" s="675"/>
      <c r="D114" s="675"/>
      <c r="E114" s="675"/>
      <c r="F114" s="675"/>
      <c r="G114" s="675"/>
      <c r="H114" s="675"/>
      <c r="I114" s="675"/>
      <c r="J114" s="675"/>
      <c r="K114" s="675"/>
      <c r="L114" s="675"/>
      <c r="M114" s="675"/>
      <c r="N114" s="675"/>
      <c r="O114" s="675"/>
      <c r="P114" s="675"/>
      <c r="Q114" s="675"/>
      <c r="R114" s="675"/>
      <c r="S114" s="675"/>
      <c r="T114" s="675"/>
      <c r="U114" s="675"/>
      <c r="V114" s="675"/>
      <c r="W114" s="331"/>
      <c r="X114" s="331"/>
      <c r="Y114" s="331"/>
      <c r="Z114" s="331"/>
      <c r="AA114" s="331"/>
      <c r="AB114" s="331"/>
      <c r="AC114" s="331"/>
      <c r="AD114" s="675"/>
      <c r="AE114" s="675"/>
      <c r="AF114" s="675"/>
      <c r="AG114" s="675"/>
      <c r="AH114" s="675"/>
      <c r="AI114" s="675"/>
      <c r="AJ114" s="675"/>
      <c r="AK114" s="675"/>
      <c r="AL114" s="675"/>
      <c r="AM114" s="675"/>
      <c r="AN114" s="675"/>
      <c r="AO114" s="675"/>
      <c r="AP114" s="675"/>
      <c r="AQ114" s="675"/>
      <c r="AR114" s="675"/>
      <c r="AS114" s="675"/>
      <c r="AT114" s="675"/>
      <c r="AU114" s="675"/>
      <c r="AV114" s="675"/>
      <c r="AW114" s="675"/>
      <c r="AX114" s="675"/>
      <c r="AY114" s="675"/>
      <c r="AZ114" s="331"/>
      <c r="BA114" s="331"/>
      <c r="BB114" s="331"/>
      <c r="BC114" s="331"/>
      <c r="BD114" s="331"/>
      <c r="BE114" s="331"/>
      <c r="BF114" s="331"/>
      <c r="BG114" s="675"/>
      <c r="BH114" s="675"/>
      <c r="BI114" s="675"/>
      <c r="BJ114" s="675"/>
      <c r="BK114" s="675"/>
      <c r="BL114" s="675"/>
      <c r="BM114" s="675"/>
      <c r="BN114" s="675"/>
      <c r="BO114" s="675"/>
      <c r="BP114" s="675"/>
      <c r="BQ114" s="675"/>
      <c r="BR114" s="675"/>
      <c r="BS114" s="675"/>
      <c r="BT114" s="675"/>
      <c r="BU114" s="675"/>
      <c r="BV114" s="675"/>
      <c r="BW114" s="675"/>
      <c r="BX114" s="675"/>
      <c r="BY114" s="675"/>
      <c r="BZ114" s="675"/>
      <c r="CA114" s="675"/>
      <c r="CB114" s="675"/>
      <c r="CC114" s="331"/>
      <c r="CD114" s="331"/>
      <c r="CE114" s="331"/>
      <c r="CF114" s="331"/>
      <c r="CG114" s="331"/>
      <c r="CH114" s="331"/>
      <c r="CI114" s="331"/>
      <c r="CJ114" s="675"/>
      <c r="CK114" s="675"/>
      <c r="CL114" s="675"/>
      <c r="CM114" s="675"/>
      <c r="CN114" s="675"/>
      <c r="CO114" s="675"/>
      <c r="CP114" s="675"/>
      <c r="CQ114" s="675"/>
      <c r="CR114" s="675"/>
      <c r="CS114" s="675"/>
      <c r="CT114" s="675"/>
      <c r="CU114" s="675"/>
      <c r="CV114" s="675"/>
      <c r="CW114" s="675"/>
      <c r="CX114" s="675"/>
      <c r="CY114" s="675"/>
      <c r="CZ114" s="675"/>
      <c r="DA114" s="675"/>
      <c r="DB114" s="675"/>
      <c r="DC114" s="675"/>
      <c r="DD114" s="675"/>
      <c r="DE114" s="675"/>
      <c r="DF114" s="331"/>
      <c r="DG114" s="331"/>
      <c r="DH114" s="331"/>
      <c r="DI114" s="331"/>
      <c r="DJ114" s="331"/>
      <c r="DK114" s="331"/>
      <c r="DL114" s="331"/>
    </row>
    <row r="115" spans="1:116" s="330" customFormat="1" ht="30" customHeight="1">
      <c r="A115" s="398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  <c r="U115" s="398"/>
      <c r="V115" s="398"/>
      <c r="W115" s="331"/>
      <c r="X115" s="331"/>
      <c r="Y115" s="331"/>
      <c r="Z115" s="331"/>
      <c r="AA115" s="331"/>
      <c r="AB115" s="331"/>
      <c r="AC115" s="331"/>
      <c r="AD115" s="675"/>
      <c r="AE115" s="675"/>
      <c r="AF115" s="675"/>
      <c r="AG115" s="675"/>
      <c r="AH115" s="675"/>
      <c r="AI115" s="675"/>
      <c r="AJ115" s="675"/>
      <c r="AK115" s="675"/>
      <c r="AL115" s="675"/>
      <c r="AM115" s="675"/>
      <c r="AN115" s="675"/>
      <c r="AO115" s="675"/>
      <c r="AP115" s="675"/>
      <c r="AQ115" s="675"/>
      <c r="AR115" s="675"/>
      <c r="AS115" s="675"/>
      <c r="AT115" s="675"/>
      <c r="AU115" s="675"/>
      <c r="AV115" s="675"/>
      <c r="AW115" s="675"/>
      <c r="AX115" s="675"/>
      <c r="AY115" s="675"/>
      <c r="AZ115" s="331"/>
      <c r="BA115" s="331"/>
      <c r="BB115" s="331"/>
      <c r="BC115" s="331"/>
      <c r="BD115" s="331"/>
      <c r="BE115" s="331"/>
      <c r="BF115" s="331"/>
      <c r="BG115" s="675"/>
      <c r="BH115" s="675"/>
      <c r="BI115" s="675"/>
      <c r="BJ115" s="675"/>
      <c r="BK115" s="675"/>
      <c r="BL115" s="675"/>
      <c r="BM115" s="675"/>
      <c r="BN115" s="675"/>
      <c r="BO115" s="675"/>
      <c r="BP115" s="675"/>
      <c r="BQ115" s="675"/>
      <c r="BR115" s="675"/>
      <c r="BS115" s="675"/>
      <c r="BT115" s="675"/>
      <c r="BU115" s="675"/>
      <c r="BV115" s="675"/>
      <c r="BW115" s="675"/>
      <c r="BX115" s="675"/>
      <c r="BY115" s="675"/>
      <c r="BZ115" s="675"/>
      <c r="CA115" s="675"/>
      <c r="CB115" s="675"/>
      <c r="CC115" s="331"/>
      <c r="CD115" s="331"/>
      <c r="CE115" s="331"/>
      <c r="CF115" s="331"/>
      <c r="CG115" s="331"/>
      <c r="CH115" s="331"/>
      <c r="CI115" s="331"/>
      <c r="CJ115" s="675"/>
      <c r="CK115" s="675"/>
      <c r="CL115" s="675"/>
      <c r="CM115" s="675"/>
      <c r="CN115" s="675"/>
      <c r="CO115" s="675"/>
      <c r="CP115" s="675"/>
      <c r="CQ115" s="675"/>
      <c r="CR115" s="675"/>
      <c r="CS115" s="675"/>
      <c r="CT115" s="675"/>
      <c r="CU115" s="675"/>
      <c r="CV115" s="675"/>
      <c r="CW115" s="675"/>
      <c r="CX115" s="675"/>
      <c r="CY115" s="675"/>
      <c r="CZ115" s="675"/>
      <c r="DA115" s="675"/>
      <c r="DB115" s="675"/>
      <c r="DC115" s="675"/>
      <c r="DD115" s="675"/>
      <c r="DE115" s="675"/>
      <c r="DF115" s="331"/>
      <c r="DG115" s="331"/>
      <c r="DH115" s="331"/>
      <c r="DI115" s="331"/>
      <c r="DJ115" s="331"/>
      <c r="DK115" s="331"/>
      <c r="DL115" s="331"/>
    </row>
    <row r="116" spans="1:116" s="330" customFormat="1" ht="30" customHeight="1">
      <c r="A116" s="675"/>
      <c r="B116" s="675"/>
      <c r="C116" s="675"/>
      <c r="D116" s="675"/>
      <c r="E116" s="675"/>
      <c r="F116" s="675"/>
      <c r="G116" s="675"/>
      <c r="H116" s="675"/>
      <c r="I116" s="675"/>
      <c r="J116" s="675"/>
      <c r="K116" s="675"/>
      <c r="L116" s="675"/>
      <c r="M116" s="675"/>
      <c r="N116" s="675"/>
      <c r="O116" s="675"/>
      <c r="P116" s="675"/>
      <c r="Q116" s="675"/>
      <c r="R116" s="675"/>
      <c r="S116" s="675"/>
      <c r="T116" s="675"/>
      <c r="U116" s="675"/>
      <c r="V116" s="675"/>
      <c r="W116" s="331"/>
      <c r="X116" s="331"/>
      <c r="Y116" s="331"/>
      <c r="Z116" s="331"/>
      <c r="AA116" s="331"/>
      <c r="AB116" s="331"/>
      <c r="AC116" s="331"/>
      <c r="AD116" s="675"/>
      <c r="AE116" s="675"/>
      <c r="AF116" s="675"/>
      <c r="AG116" s="675"/>
      <c r="AH116" s="675"/>
      <c r="AI116" s="675"/>
      <c r="AJ116" s="675"/>
      <c r="AK116" s="675"/>
      <c r="AL116" s="675"/>
      <c r="AM116" s="675"/>
      <c r="AN116" s="675"/>
      <c r="AO116" s="675"/>
      <c r="AP116" s="675"/>
      <c r="AQ116" s="675"/>
      <c r="AR116" s="675"/>
      <c r="AS116" s="675"/>
      <c r="AT116" s="675"/>
      <c r="AU116" s="675"/>
      <c r="AV116" s="675"/>
      <c r="AW116" s="675"/>
      <c r="AX116" s="675"/>
      <c r="AY116" s="675"/>
      <c r="AZ116" s="331"/>
      <c r="BA116" s="331"/>
      <c r="BB116" s="331"/>
      <c r="BC116" s="331"/>
      <c r="BD116" s="331"/>
      <c r="BE116" s="331"/>
      <c r="BF116" s="331"/>
      <c r="BG116" s="675"/>
      <c r="BH116" s="675"/>
      <c r="BI116" s="675"/>
      <c r="BJ116" s="675"/>
      <c r="BK116" s="675"/>
      <c r="BL116" s="675"/>
      <c r="BM116" s="675"/>
      <c r="BN116" s="675"/>
      <c r="BO116" s="675"/>
      <c r="BP116" s="675"/>
      <c r="BQ116" s="675"/>
      <c r="BR116" s="675"/>
      <c r="BS116" s="675"/>
      <c r="BT116" s="675"/>
      <c r="BU116" s="675"/>
      <c r="BV116" s="675"/>
      <c r="BW116" s="675"/>
      <c r="BX116" s="675"/>
      <c r="BY116" s="675"/>
      <c r="BZ116" s="675"/>
      <c r="CA116" s="675"/>
      <c r="CB116" s="675"/>
      <c r="CC116" s="331"/>
      <c r="CD116" s="331"/>
      <c r="CE116" s="331"/>
      <c r="CF116" s="331"/>
      <c r="CG116" s="331"/>
      <c r="CH116" s="331"/>
      <c r="CI116" s="331"/>
      <c r="CJ116" s="675"/>
      <c r="CK116" s="675"/>
      <c r="CL116" s="675"/>
      <c r="CM116" s="675"/>
      <c r="CN116" s="675"/>
      <c r="CO116" s="675"/>
      <c r="CP116" s="675"/>
      <c r="CQ116" s="675"/>
      <c r="CR116" s="675"/>
      <c r="CS116" s="675"/>
      <c r="CT116" s="675"/>
      <c r="CU116" s="675"/>
      <c r="CV116" s="675"/>
      <c r="CW116" s="675"/>
      <c r="CX116" s="675"/>
      <c r="CY116" s="675"/>
      <c r="CZ116" s="675"/>
      <c r="DA116" s="675"/>
      <c r="DB116" s="675"/>
      <c r="DC116" s="675"/>
      <c r="DD116" s="675"/>
      <c r="DE116" s="675"/>
      <c r="DF116" s="331"/>
      <c r="DG116" s="331"/>
      <c r="DH116" s="331"/>
      <c r="DI116" s="331"/>
      <c r="DJ116" s="331"/>
      <c r="DK116" s="331"/>
      <c r="DL116" s="331"/>
    </row>
    <row r="117" spans="1:116" s="330" customFormat="1" ht="30" customHeight="1" thickBot="1">
      <c r="A117" s="333"/>
      <c r="B117" s="333"/>
      <c r="C117" s="333"/>
      <c r="D117" s="333"/>
      <c r="E117" s="333"/>
      <c r="F117" s="333"/>
      <c r="G117" s="334"/>
      <c r="H117" s="334"/>
      <c r="I117" s="334"/>
      <c r="J117" s="334"/>
      <c r="K117" s="334"/>
      <c r="L117" s="334"/>
      <c r="M117" s="334"/>
      <c r="N117" s="334"/>
      <c r="O117" s="334"/>
      <c r="P117" s="334"/>
      <c r="Q117" s="334"/>
      <c r="R117" s="334"/>
      <c r="S117" s="334"/>
      <c r="T117" s="334"/>
      <c r="U117" s="334"/>
      <c r="V117" s="334"/>
      <c r="W117" s="334"/>
      <c r="X117" s="334"/>
      <c r="Y117" s="334"/>
      <c r="Z117" s="334"/>
      <c r="AA117" s="334"/>
      <c r="AB117" s="334"/>
      <c r="AC117" s="334"/>
      <c r="AD117" s="333"/>
      <c r="AE117" s="333"/>
      <c r="AF117" s="333"/>
      <c r="AG117" s="333"/>
      <c r="AH117" s="333"/>
      <c r="AI117" s="333"/>
      <c r="AJ117" s="334"/>
      <c r="AK117" s="334"/>
      <c r="AL117" s="334"/>
      <c r="AM117" s="334"/>
      <c r="AN117" s="334"/>
      <c r="AO117" s="334"/>
      <c r="AP117" s="334"/>
      <c r="AQ117" s="334"/>
      <c r="AR117" s="334"/>
      <c r="AS117" s="334"/>
      <c r="AT117" s="334"/>
      <c r="AU117" s="334"/>
      <c r="AV117" s="334"/>
      <c r="AW117" s="334"/>
      <c r="AX117" s="334"/>
      <c r="AY117" s="334"/>
      <c r="AZ117" s="334"/>
      <c r="BA117" s="334"/>
      <c r="BB117" s="334"/>
      <c r="BC117" s="334"/>
      <c r="BD117" s="334"/>
      <c r="BE117" s="334"/>
      <c r="BF117" s="334"/>
      <c r="BG117" s="333"/>
      <c r="BH117" s="333"/>
      <c r="BI117" s="333"/>
      <c r="BJ117" s="333"/>
      <c r="BK117" s="333"/>
      <c r="BL117" s="333"/>
      <c r="BM117" s="334"/>
      <c r="BN117" s="334"/>
      <c r="BO117" s="334"/>
      <c r="BP117" s="334"/>
      <c r="BQ117" s="334"/>
      <c r="BR117" s="334"/>
      <c r="BS117" s="334"/>
      <c r="BT117" s="334"/>
      <c r="BU117" s="334"/>
      <c r="BV117" s="334"/>
      <c r="BW117" s="334"/>
      <c r="BX117" s="334"/>
      <c r="BY117" s="334"/>
      <c r="BZ117" s="334"/>
      <c r="CA117" s="334"/>
      <c r="CB117" s="334"/>
      <c r="CC117" s="334"/>
      <c r="CD117" s="334"/>
      <c r="CE117" s="334"/>
      <c r="CF117" s="334"/>
      <c r="CG117" s="334"/>
      <c r="CH117" s="334"/>
      <c r="CI117" s="334"/>
      <c r="CJ117" s="333"/>
      <c r="CK117" s="333"/>
      <c r="CL117" s="333"/>
      <c r="CM117" s="333"/>
      <c r="CN117" s="333"/>
      <c r="CO117" s="333"/>
      <c r="CP117" s="334"/>
      <c r="CQ117" s="334"/>
      <c r="CR117" s="334"/>
      <c r="CS117" s="334"/>
      <c r="CT117" s="334"/>
      <c r="CU117" s="334"/>
      <c r="CV117" s="334"/>
      <c r="CW117" s="334"/>
      <c r="CX117" s="334"/>
      <c r="CY117" s="334"/>
      <c r="CZ117" s="334"/>
      <c r="DA117" s="334"/>
      <c r="DB117" s="334"/>
      <c r="DC117" s="334"/>
      <c r="DD117" s="334"/>
      <c r="DE117" s="334"/>
      <c r="DF117" s="334"/>
      <c r="DG117" s="334"/>
      <c r="DH117" s="334"/>
      <c r="DI117" s="334"/>
      <c r="DJ117" s="334"/>
      <c r="DK117" s="334"/>
      <c r="DL117" s="334"/>
    </row>
    <row r="118" spans="1:116" s="274" customFormat="1" ht="30" customHeight="1" thickTop="1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  <c r="AK118" s="307"/>
      <c r="AL118" s="307"/>
      <c r="AM118" s="307"/>
      <c r="AN118" s="307"/>
      <c r="AO118" s="307"/>
      <c r="AP118" s="307"/>
      <c r="AQ118" s="307"/>
      <c r="AR118" s="307"/>
      <c r="AS118" s="307"/>
      <c r="AT118" s="307"/>
      <c r="AU118" s="307"/>
      <c r="AV118" s="307"/>
      <c r="AW118" s="307"/>
      <c r="AX118" s="307"/>
      <c r="AY118" s="307"/>
      <c r="AZ118" s="307"/>
      <c r="BA118" s="307"/>
      <c r="BB118" s="307"/>
      <c r="BC118" s="307"/>
      <c r="BD118" s="307"/>
      <c r="BE118" s="307"/>
      <c r="BF118" s="307"/>
      <c r="BG118" s="307"/>
      <c r="BH118" s="307"/>
      <c r="BI118" s="307"/>
      <c r="BJ118" s="307"/>
      <c r="BK118" s="307"/>
      <c r="BL118" s="307"/>
      <c r="BM118" s="307"/>
      <c r="BN118" s="307"/>
      <c r="BO118" s="307"/>
      <c r="BP118" s="307"/>
      <c r="BQ118" s="307"/>
      <c r="BR118" s="307"/>
      <c r="BS118" s="307"/>
      <c r="BT118" s="307"/>
      <c r="BU118" s="307"/>
      <c r="BV118" s="307"/>
      <c r="BW118" s="307"/>
      <c r="BX118" s="307"/>
      <c r="BY118" s="307"/>
      <c r="BZ118" s="307"/>
      <c r="CA118" s="307"/>
      <c r="CB118" s="307"/>
      <c r="CC118" s="307"/>
      <c r="CD118" s="307"/>
      <c r="CE118" s="307"/>
      <c r="CF118" s="307"/>
      <c r="CG118" s="307"/>
      <c r="CH118" s="307"/>
      <c r="CI118" s="307"/>
      <c r="CJ118" s="307"/>
      <c r="CK118" s="307"/>
      <c r="CL118" s="307"/>
      <c r="CM118" s="307"/>
      <c r="CN118" s="307"/>
      <c r="CO118" s="307"/>
      <c r="CP118" s="307"/>
      <c r="CQ118" s="307"/>
      <c r="CR118" s="307"/>
      <c r="CS118" s="307"/>
      <c r="CT118" s="307"/>
      <c r="CU118" s="307"/>
      <c r="CV118" s="307"/>
      <c r="CW118" s="307"/>
      <c r="CX118" s="307"/>
      <c r="CY118" s="307"/>
      <c r="CZ118" s="307"/>
      <c r="DA118" s="307"/>
      <c r="DB118" s="307"/>
      <c r="DC118" s="307"/>
      <c r="DD118" s="307"/>
      <c r="DE118" s="307"/>
      <c r="DF118" s="307"/>
      <c r="DG118" s="307"/>
      <c r="DH118" s="307"/>
      <c r="DI118" s="307"/>
      <c r="DJ118" s="307"/>
      <c r="DK118" s="307"/>
      <c r="DL118" s="307"/>
    </row>
    <row r="119" spans="1:116" s="274" customFormat="1" ht="30" customHeight="1">
      <c r="A119" s="691" t="s">
        <v>62</v>
      </c>
      <c r="B119" s="691"/>
      <c r="C119" s="691"/>
      <c r="D119" s="691"/>
      <c r="E119" s="691"/>
      <c r="F119" s="691"/>
      <c r="G119" s="691"/>
      <c r="H119" s="691"/>
      <c r="I119" s="691"/>
      <c r="J119" s="691"/>
      <c r="K119" s="691"/>
      <c r="L119" s="691"/>
      <c r="M119" s="691"/>
      <c r="N119" s="691"/>
      <c r="O119" s="691"/>
      <c r="P119" s="691"/>
      <c r="Q119" s="691"/>
      <c r="R119" s="691"/>
      <c r="S119" s="691"/>
      <c r="T119" s="691"/>
      <c r="U119" s="691"/>
      <c r="V119" s="691"/>
      <c r="W119" s="691"/>
      <c r="X119" s="691"/>
      <c r="Y119" s="691"/>
      <c r="Z119" s="691"/>
      <c r="AA119" s="691"/>
      <c r="AB119" s="691"/>
      <c r="AC119" s="691"/>
      <c r="AD119" s="691" t="s">
        <v>62</v>
      </c>
      <c r="AE119" s="691"/>
      <c r="AF119" s="691"/>
      <c r="AG119" s="691"/>
      <c r="AH119" s="691"/>
      <c r="AI119" s="691"/>
      <c r="AJ119" s="691"/>
      <c r="AK119" s="691"/>
      <c r="AL119" s="691"/>
      <c r="AM119" s="691"/>
      <c r="AN119" s="691"/>
      <c r="AO119" s="691"/>
      <c r="AP119" s="691"/>
      <c r="AQ119" s="691"/>
      <c r="AR119" s="691"/>
      <c r="AS119" s="691"/>
      <c r="AT119" s="691"/>
      <c r="AU119" s="691"/>
      <c r="AV119" s="691"/>
      <c r="AW119" s="691"/>
      <c r="AX119" s="691"/>
      <c r="AY119" s="691"/>
      <c r="AZ119" s="691"/>
      <c r="BA119" s="691"/>
      <c r="BB119" s="691"/>
      <c r="BC119" s="691"/>
      <c r="BD119" s="691"/>
      <c r="BE119" s="691"/>
      <c r="BF119" s="691"/>
      <c r="BG119" s="691" t="s">
        <v>62</v>
      </c>
      <c r="BH119" s="691"/>
      <c r="BI119" s="691"/>
      <c r="BJ119" s="691"/>
      <c r="BK119" s="691"/>
      <c r="BL119" s="691"/>
      <c r="BM119" s="691"/>
      <c r="BN119" s="691"/>
      <c r="BO119" s="691"/>
      <c r="BP119" s="691"/>
      <c r="BQ119" s="691"/>
      <c r="BR119" s="691"/>
      <c r="BS119" s="691"/>
      <c r="BT119" s="691"/>
      <c r="BU119" s="691"/>
      <c r="BV119" s="691"/>
      <c r="BW119" s="691"/>
      <c r="BX119" s="691"/>
      <c r="BY119" s="691"/>
      <c r="BZ119" s="691"/>
      <c r="CA119" s="691"/>
      <c r="CB119" s="691"/>
      <c r="CC119" s="691"/>
      <c r="CD119" s="691"/>
      <c r="CE119" s="691"/>
      <c r="CF119" s="691"/>
      <c r="CG119" s="691"/>
      <c r="CH119" s="691"/>
      <c r="CI119" s="691"/>
      <c r="CJ119" s="691" t="s">
        <v>62</v>
      </c>
      <c r="CK119" s="691"/>
      <c r="CL119" s="691"/>
      <c r="CM119" s="691"/>
      <c r="CN119" s="691"/>
      <c r="CO119" s="691"/>
      <c r="CP119" s="691"/>
      <c r="CQ119" s="691"/>
      <c r="CR119" s="691"/>
      <c r="CS119" s="691"/>
      <c r="CT119" s="691"/>
      <c r="CU119" s="691"/>
      <c r="CV119" s="691"/>
      <c r="CW119" s="691"/>
      <c r="CX119" s="691"/>
      <c r="CY119" s="691"/>
      <c r="CZ119" s="691"/>
      <c r="DA119" s="691"/>
      <c r="DB119" s="691"/>
      <c r="DC119" s="691"/>
      <c r="DD119" s="691"/>
      <c r="DE119" s="691"/>
      <c r="DF119" s="691"/>
      <c r="DG119" s="691"/>
      <c r="DH119" s="691"/>
      <c r="DI119" s="691"/>
      <c r="DJ119" s="691"/>
      <c r="DK119" s="691"/>
      <c r="DL119" s="691"/>
    </row>
    <row r="120" spans="1:116" s="274" customFormat="1" ht="30" customHeight="1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  <c r="AK120" s="307"/>
      <c r="AL120" s="307"/>
      <c r="AM120" s="307"/>
      <c r="AN120" s="307"/>
      <c r="AO120" s="307"/>
      <c r="AP120" s="307"/>
      <c r="AQ120" s="307"/>
      <c r="AR120" s="307"/>
      <c r="AS120" s="307"/>
      <c r="AT120" s="307"/>
      <c r="AU120" s="307"/>
      <c r="AV120" s="307"/>
      <c r="AW120" s="307"/>
      <c r="AX120" s="307"/>
      <c r="AY120" s="307"/>
      <c r="AZ120" s="307"/>
      <c r="BA120" s="307"/>
      <c r="BB120" s="307"/>
      <c r="BC120" s="307"/>
      <c r="BD120" s="307"/>
      <c r="BE120" s="307"/>
      <c r="BF120" s="307"/>
      <c r="BG120" s="307"/>
      <c r="BH120" s="307"/>
      <c r="BI120" s="307"/>
      <c r="BJ120" s="307"/>
      <c r="BK120" s="307"/>
      <c r="BL120" s="307"/>
      <c r="BM120" s="307"/>
      <c r="BN120" s="307"/>
      <c r="BO120" s="307"/>
      <c r="BP120" s="307"/>
      <c r="BQ120" s="307"/>
      <c r="BR120" s="307"/>
      <c r="BS120" s="307"/>
      <c r="BT120" s="307"/>
      <c r="BU120" s="307"/>
      <c r="BV120" s="307"/>
      <c r="BW120" s="307"/>
      <c r="BX120" s="307"/>
      <c r="BY120" s="307"/>
      <c r="BZ120" s="307"/>
      <c r="CA120" s="307"/>
      <c r="CB120" s="307"/>
      <c r="CC120" s="307"/>
      <c r="CD120" s="307"/>
      <c r="CE120" s="307"/>
      <c r="CF120" s="307"/>
      <c r="CG120" s="307"/>
      <c r="CH120" s="307"/>
      <c r="CI120" s="307"/>
      <c r="CJ120" s="307"/>
      <c r="CK120" s="307"/>
      <c r="CL120" s="307"/>
      <c r="CM120" s="307"/>
      <c r="CN120" s="307"/>
      <c r="CO120" s="307"/>
      <c r="CP120" s="307"/>
      <c r="CQ120" s="307"/>
      <c r="CR120" s="307"/>
      <c r="CS120" s="307"/>
      <c r="CT120" s="307"/>
      <c r="CU120" s="307"/>
      <c r="CV120" s="307"/>
      <c r="CW120" s="307"/>
      <c r="CX120" s="307"/>
      <c r="CY120" s="307"/>
      <c r="CZ120" s="307"/>
      <c r="DA120" s="307"/>
      <c r="DB120" s="307"/>
      <c r="DC120" s="307"/>
      <c r="DD120" s="307"/>
      <c r="DE120" s="307"/>
      <c r="DF120" s="307"/>
      <c r="DG120" s="307"/>
      <c r="DH120" s="307"/>
      <c r="DI120" s="307"/>
      <c r="DJ120" s="307"/>
      <c r="DK120" s="307"/>
      <c r="DL120" s="307"/>
    </row>
    <row r="121" spans="1:116" s="274" customFormat="1" ht="30" customHeight="1">
      <c r="A121" s="308" t="s">
        <v>23</v>
      </c>
      <c r="B121" s="309"/>
      <c r="C121" s="309" t="str">
        <f>Pool!B61</f>
        <v>MEN'S EPEE</v>
      </c>
      <c r="D121" s="309"/>
      <c r="E121" s="309"/>
      <c r="F121" s="310"/>
      <c r="G121" s="311" t="s">
        <v>24</v>
      </c>
      <c r="H121" s="312"/>
      <c r="I121" s="309" t="str">
        <f>Pool!E61</f>
        <v>C</v>
      </c>
      <c r="J121" s="309"/>
      <c r="K121" s="313"/>
      <c r="L121" s="314"/>
      <c r="M121" s="311" t="s">
        <v>10</v>
      </c>
      <c r="N121" s="312"/>
      <c r="O121" s="312"/>
      <c r="P121" s="312"/>
      <c r="Q121" s="312"/>
      <c r="R121" s="312"/>
      <c r="S121" s="315"/>
      <c r="T121" s="313"/>
      <c r="U121" s="313"/>
      <c r="V121" s="310"/>
      <c r="W121" s="308" t="s">
        <v>12</v>
      </c>
      <c r="X121" s="313"/>
      <c r="Y121" s="313"/>
      <c r="Z121" s="680" t="str">
        <f>Z64</f>
        <v>30.11.19</v>
      </c>
      <c r="AA121" s="681"/>
      <c r="AB121" s="681"/>
      <c r="AC121" s="682"/>
      <c r="AD121" s="308" t="s">
        <v>23</v>
      </c>
      <c r="AE121" s="309"/>
      <c r="AF121" s="309" t="str">
        <f>C121</f>
        <v>MEN'S EPEE</v>
      </c>
      <c r="AG121" s="309"/>
      <c r="AH121" s="309"/>
      <c r="AI121" s="310"/>
      <c r="AJ121" s="311" t="s">
        <v>24</v>
      </c>
      <c r="AK121" s="312"/>
      <c r="AL121" s="309" t="str">
        <f>I121</f>
        <v>C</v>
      </c>
      <c r="AM121" s="309"/>
      <c r="AN121" s="313"/>
      <c r="AO121" s="314"/>
      <c r="AP121" s="311" t="s">
        <v>10</v>
      </c>
      <c r="AQ121" s="312"/>
      <c r="AR121" s="312"/>
      <c r="AS121" s="312"/>
      <c r="AT121" s="312"/>
      <c r="AU121" s="312"/>
      <c r="AV121" s="315"/>
      <c r="AW121" s="313"/>
      <c r="AX121" s="313"/>
      <c r="AY121" s="310"/>
      <c r="AZ121" s="308" t="s">
        <v>12</v>
      </c>
      <c r="BA121" s="313"/>
      <c r="BB121" s="313"/>
      <c r="BC121" s="680" t="str">
        <f>BC64</f>
        <v>30.11.19</v>
      </c>
      <c r="BD121" s="681"/>
      <c r="BE121" s="681"/>
      <c r="BF121" s="682"/>
      <c r="BG121" s="308" t="s">
        <v>23</v>
      </c>
      <c r="BH121" s="309"/>
      <c r="BI121" s="681" t="str">
        <f>AF121</f>
        <v>MEN'S EPEE</v>
      </c>
      <c r="BJ121" s="681"/>
      <c r="BK121" s="681"/>
      <c r="BL121" s="682"/>
      <c r="BM121" s="311" t="s">
        <v>24</v>
      </c>
      <c r="BN121" s="312"/>
      <c r="BO121" s="309" t="str">
        <f>AL121</f>
        <v>C</v>
      </c>
      <c r="BP121" s="309"/>
      <c r="BQ121" s="313"/>
      <c r="BR121" s="314"/>
      <c r="BS121" s="311" t="s">
        <v>10</v>
      </c>
      <c r="BT121" s="312"/>
      <c r="BU121" s="312"/>
      <c r="BV121" s="312"/>
      <c r="BW121" s="311" t="s">
        <v>25</v>
      </c>
      <c r="BX121" s="312"/>
      <c r="BY121" s="315"/>
      <c r="BZ121" s="313"/>
      <c r="CA121" s="313"/>
      <c r="CB121" s="310"/>
      <c r="CC121" s="308" t="s">
        <v>12</v>
      </c>
      <c r="CD121" s="313"/>
      <c r="CE121" s="680" t="str">
        <f>BC64</f>
        <v>30.11.19</v>
      </c>
      <c r="CF121" s="681"/>
      <c r="CG121" s="681"/>
      <c r="CH121" s="681"/>
      <c r="CI121" s="682"/>
      <c r="CJ121" s="308" t="s">
        <v>23</v>
      </c>
      <c r="CK121" s="309"/>
      <c r="CL121" s="681" t="str">
        <f>BI121</f>
        <v>MEN'S EPEE</v>
      </c>
      <c r="CM121" s="681"/>
      <c r="CN121" s="681"/>
      <c r="CO121" s="682"/>
      <c r="CP121" s="311" t="s">
        <v>24</v>
      </c>
      <c r="CQ121" s="312"/>
      <c r="CR121" s="309" t="str">
        <f>BO121</f>
        <v>C</v>
      </c>
      <c r="CS121" s="309"/>
      <c r="CT121" s="313"/>
      <c r="CU121" s="314"/>
      <c r="CV121" s="311" t="s">
        <v>10</v>
      </c>
      <c r="CW121" s="312"/>
      <c r="CX121" s="312"/>
      <c r="CY121" s="312"/>
      <c r="CZ121" s="311" t="s">
        <v>25</v>
      </c>
      <c r="DA121" s="312"/>
      <c r="DB121" s="315"/>
      <c r="DC121" s="313"/>
      <c r="DD121" s="313"/>
      <c r="DE121" s="310"/>
      <c r="DF121" s="308" t="s">
        <v>12</v>
      </c>
      <c r="DG121" s="313"/>
      <c r="DH121" s="313"/>
      <c r="DI121" s="680" t="str">
        <f>DI64</f>
        <v>30.11.19</v>
      </c>
      <c r="DJ121" s="681"/>
      <c r="DK121" s="681"/>
      <c r="DL121" s="682"/>
    </row>
    <row r="122" spans="1:116" s="274" customFormat="1" ht="30" customHeight="1">
      <c r="A122" s="316"/>
      <c r="B122" s="316"/>
      <c r="C122" s="316"/>
      <c r="D122" s="316"/>
      <c r="E122" s="316"/>
      <c r="F122" s="316"/>
      <c r="G122" s="317"/>
      <c r="H122" s="317"/>
      <c r="I122" s="316"/>
      <c r="J122" s="316"/>
      <c r="M122" s="317"/>
      <c r="N122" s="317"/>
      <c r="O122" s="317"/>
      <c r="P122" s="317"/>
      <c r="Q122" s="317"/>
      <c r="R122" s="317"/>
      <c r="S122" s="317"/>
      <c r="V122" s="316"/>
      <c r="W122" s="316"/>
      <c r="Z122" s="317"/>
      <c r="AD122" s="316"/>
      <c r="AE122" s="316"/>
      <c r="AF122" s="316"/>
      <c r="AG122" s="316"/>
      <c r="AH122" s="316"/>
      <c r="AI122" s="316"/>
      <c r="AJ122" s="317"/>
      <c r="AK122" s="317"/>
      <c r="AL122" s="316"/>
      <c r="AM122" s="316"/>
      <c r="AP122" s="317"/>
      <c r="AQ122" s="317"/>
      <c r="AR122" s="317"/>
      <c r="AS122" s="317"/>
      <c r="AT122" s="317"/>
      <c r="AU122" s="317"/>
      <c r="AV122" s="317"/>
      <c r="AY122" s="316"/>
      <c r="AZ122" s="316"/>
      <c r="BC122" s="317"/>
      <c r="BG122" s="316"/>
      <c r="BH122" s="316"/>
      <c r="BI122" s="316"/>
      <c r="BJ122" s="316"/>
      <c r="BK122" s="316"/>
      <c r="BL122" s="316"/>
      <c r="BM122" s="317"/>
      <c r="BN122" s="317"/>
      <c r="BO122" s="316"/>
      <c r="BP122" s="316"/>
      <c r="BS122" s="317"/>
      <c r="BT122" s="317"/>
      <c r="BU122" s="317"/>
      <c r="BV122" s="317"/>
      <c r="BW122" s="317"/>
      <c r="BX122" s="317"/>
      <c r="BY122" s="317"/>
      <c r="CB122" s="316"/>
      <c r="CC122" s="316"/>
      <c r="CF122" s="317"/>
      <c r="CJ122" s="316"/>
      <c r="CK122" s="316"/>
      <c r="CL122" s="316"/>
      <c r="CM122" s="316"/>
      <c r="CN122" s="316"/>
      <c r="CO122" s="316"/>
      <c r="CP122" s="317"/>
      <c r="CQ122" s="317"/>
      <c r="CR122" s="316"/>
      <c r="CS122" s="316"/>
      <c r="CV122" s="317"/>
      <c r="CW122" s="317"/>
      <c r="CX122" s="317"/>
      <c r="CY122" s="317"/>
      <c r="CZ122" s="317"/>
      <c r="DA122" s="317"/>
      <c r="DB122" s="317"/>
      <c r="DE122" s="316"/>
      <c r="DF122" s="316"/>
      <c r="DI122" s="317"/>
    </row>
    <row r="123" spans="1:116" s="274" customFormat="1" ht="30" customHeight="1">
      <c r="A123" s="330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30"/>
      <c r="AB123" s="330"/>
      <c r="AC123" s="330"/>
      <c r="AD123" s="330"/>
      <c r="AE123" s="330"/>
      <c r="AF123" s="330"/>
      <c r="AG123" s="330"/>
      <c r="AH123" s="330"/>
      <c r="AI123" s="330"/>
      <c r="AJ123" s="330"/>
      <c r="AK123" s="330"/>
      <c r="AL123" s="330"/>
      <c r="AM123" s="330"/>
      <c r="AN123" s="330"/>
      <c r="AO123" s="330"/>
      <c r="AP123" s="330"/>
      <c r="AQ123" s="330"/>
      <c r="AR123" s="330"/>
      <c r="AS123" s="330"/>
      <c r="AT123" s="330"/>
      <c r="AU123" s="330"/>
      <c r="AV123" s="330"/>
      <c r="AW123" s="330"/>
      <c r="AX123" s="330"/>
      <c r="AY123" s="330"/>
      <c r="AZ123" s="330"/>
      <c r="BA123" s="330"/>
      <c r="BB123" s="330"/>
      <c r="BC123" s="330"/>
      <c r="BD123" s="330"/>
      <c r="BE123" s="330"/>
      <c r="BF123" s="330"/>
      <c r="BG123" s="330"/>
      <c r="BH123" s="330"/>
      <c r="BI123" s="330"/>
      <c r="BJ123" s="330"/>
      <c r="BK123" s="330"/>
      <c r="BL123" s="330"/>
      <c r="BM123" s="330"/>
      <c r="BN123" s="330"/>
      <c r="BO123" s="330"/>
      <c r="BP123" s="330"/>
      <c r="BQ123" s="330"/>
      <c r="BR123" s="330"/>
      <c r="BS123" s="330"/>
      <c r="BT123" s="330"/>
      <c r="BU123" s="330"/>
      <c r="BV123" s="330"/>
      <c r="BW123" s="330"/>
      <c r="BX123" s="330"/>
      <c r="BY123" s="330"/>
      <c r="BZ123" s="330"/>
      <c r="CA123" s="330"/>
      <c r="CB123" s="330"/>
      <c r="CC123" s="330"/>
      <c r="CD123" s="330"/>
      <c r="CE123" s="330"/>
      <c r="CF123" s="330"/>
      <c r="CG123" s="330"/>
      <c r="CH123" s="330"/>
      <c r="CI123" s="330"/>
      <c r="CJ123" s="330"/>
      <c r="CK123" s="330"/>
      <c r="CL123" s="330"/>
      <c r="CM123" s="330"/>
      <c r="CN123" s="330"/>
      <c r="CO123" s="330"/>
      <c r="CP123" s="330"/>
      <c r="CQ123" s="330"/>
      <c r="CR123" s="330"/>
      <c r="CS123" s="330"/>
      <c r="CT123" s="330"/>
      <c r="CU123" s="330"/>
      <c r="CV123" s="330"/>
      <c r="CW123" s="330"/>
      <c r="CX123" s="330"/>
      <c r="CY123" s="397"/>
      <c r="CZ123" s="397"/>
      <c r="DA123" s="397"/>
      <c r="DB123" s="397"/>
      <c r="DC123" s="397"/>
      <c r="DD123" s="397"/>
      <c r="DE123" s="397"/>
      <c r="DF123" s="397"/>
      <c r="DG123" s="397"/>
      <c r="DH123" s="397"/>
      <c r="DI123" s="397"/>
      <c r="DJ123" s="397"/>
      <c r="DK123" s="397"/>
      <c r="DL123" s="397"/>
    </row>
    <row r="124" spans="1:116" s="345" customFormat="1" ht="30" customHeight="1">
      <c r="A124" s="330"/>
      <c r="B124" s="330"/>
      <c r="C124" s="330"/>
      <c r="D124" s="330"/>
      <c r="E124" s="330"/>
      <c r="F124" s="330"/>
      <c r="G124" s="330"/>
      <c r="H124" s="330"/>
      <c r="J124" s="683" t="s">
        <v>5</v>
      </c>
      <c r="K124" s="685" t="s">
        <v>61</v>
      </c>
      <c r="L124" s="686"/>
      <c r="M124" s="686"/>
      <c r="N124" s="687"/>
      <c r="O124" s="397"/>
      <c r="P124" s="330"/>
      <c r="Q124" s="330"/>
      <c r="R124" s="330"/>
      <c r="S124" s="330"/>
      <c r="T124" s="330"/>
      <c r="U124" s="330"/>
      <c r="V124" s="330"/>
      <c r="W124" s="330"/>
      <c r="Y124" s="683" t="s">
        <v>5</v>
      </c>
      <c r="Z124" s="685" t="s">
        <v>61</v>
      </c>
      <c r="AA124" s="686"/>
      <c r="AB124" s="686"/>
      <c r="AC124" s="687"/>
      <c r="AD124" s="330"/>
      <c r="AE124" s="330"/>
      <c r="AF124" s="330"/>
      <c r="AG124" s="330"/>
      <c r="AH124" s="330"/>
      <c r="AI124" s="330"/>
      <c r="AJ124" s="330"/>
      <c r="AK124" s="330"/>
      <c r="AM124" s="683" t="s">
        <v>5</v>
      </c>
      <c r="AN124" s="685" t="s">
        <v>61</v>
      </c>
      <c r="AO124" s="686"/>
      <c r="AP124" s="686"/>
      <c r="AQ124" s="687"/>
      <c r="AR124" s="397"/>
      <c r="AS124" s="330"/>
      <c r="AT124" s="330"/>
      <c r="AU124" s="330"/>
      <c r="AV124" s="330"/>
      <c r="AW124" s="330"/>
      <c r="AX124" s="330"/>
      <c r="AY124" s="330"/>
      <c r="AZ124" s="330"/>
      <c r="BB124" s="683" t="s">
        <v>5</v>
      </c>
      <c r="BC124" s="685" t="s">
        <v>61</v>
      </c>
      <c r="BD124" s="686"/>
      <c r="BE124" s="686"/>
      <c r="BF124" s="687"/>
      <c r="BG124" s="330"/>
      <c r="BH124" s="330"/>
      <c r="BI124" s="330"/>
      <c r="BJ124" s="330"/>
      <c r="BK124" s="330"/>
      <c r="BL124" s="330"/>
      <c r="BM124" s="330"/>
      <c r="BN124" s="330"/>
      <c r="BP124" s="683" t="s">
        <v>5</v>
      </c>
      <c r="BQ124" s="685" t="s">
        <v>61</v>
      </c>
      <c r="BR124" s="686"/>
      <c r="BS124" s="686"/>
      <c r="BT124" s="687"/>
      <c r="BU124" s="397"/>
      <c r="BV124" s="330"/>
      <c r="BW124" s="330"/>
      <c r="BX124" s="330"/>
      <c r="BY124" s="330"/>
      <c r="BZ124" s="330"/>
      <c r="CA124" s="330"/>
      <c r="CB124" s="330"/>
      <c r="CC124" s="330"/>
      <c r="CE124" s="683" t="s">
        <v>5</v>
      </c>
      <c r="CF124" s="357" t="s">
        <v>61</v>
      </c>
      <c r="CG124" s="358"/>
      <c r="CH124" s="358"/>
      <c r="CI124" s="359"/>
      <c r="CJ124" s="330"/>
      <c r="CK124" s="330"/>
      <c r="CL124" s="330"/>
      <c r="CM124" s="330"/>
      <c r="CN124" s="330"/>
      <c r="CO124" s="330"/>
      <c r="CP124" s="330"/>
      <c r="CQ124" s="330"/>
      <c r="CS124" s="683" t="s">
        <v>5</v>
      </c>
      <c r="CT124" s="357" t="s">
        <v>61</v>
      </c>
      <c r="CU124" s="358"/>
      <c r="CV124" s="358"/>
      <c r="CW124" s="359"/>
      <c r="CX124" s="397"/>
      <c r="CY124" s="397"/>
      <c r="CZ124" s="397"/>
      <c r="DA124" s="397"/>
      <c r="DB124" s="397"/>
      <c r="DC124" s="397"/>
      <c r="DD124" s="397"/>
      <c r="DE124" s="397"/>
      <c r="DF124" s="397"/>
      <c r="DG124" s="688"/>
      <c r="DH124" s="674"/>
      <c r="DI124" s="674"/>
      <c r="DJ124" s="674"/>
      <c r="DK124" s="674"/>
      <c r="DL124" s="674"/>
    </row>
    <row r="125" spans="1:116" s="307" customFormat="1" ht="30" customHeight="1">
      <c r="A125" s="330"/>
      <c r="B125" s="330"/>
      <c r="C125" s="330"/>
      <c r="D125" s="330"/>
      <c r="E125" s="330"/>
      <c r="F125" s="330"/>
      <c r="G125" s="330"/>
      <c r="H125" s="330"/>
      <c r="J125" s="684"/>
      <c r="K125" s="399" t="s">
        <v>59</v>
      </c>
      <c r="L125" s="678" t="s">
        <v>60</v>
      </c>
      <c r="M125" s="679"/>
      <c r="N125" s="399" t="s">
        <v>41</v>
      </c>
      <c r="O125" s="397"/>
      <c r="P125" s="330"/>
      <c r="Q125" s="330"/>
      <c r="R125" s="330"/>
      <c r="S125" s="330"/>
      <c r="T125" s="330"/>
      <c r="U125" s="330"/>
      <c r="V125" s="330"/>
      <c r="W125" s="330"/>
      <c r="Y125" s="684"/>
      <c r="Z125" s="399" t="s">
        <v>59</v>
      </c>
      <c r="AA125" s="678" t="s">
        <v>60</v>
      </c>
      <c r="AB125" s="679"/>
      <c r="AC125" s="399" t="s">
        <v>41</v>
      </c>
      <c r="AD125" s="330"/>
      <c r="AE125" s="330"/>
      <c r="AF125" s="330"/>
      <c r="AG125" s="330"/>
      <c r="AH125" s="330"/>
      <c r="AI125" s="330"/>
      <c r="AJ125" s="330"/>
      <c r="AK125" s="330"/>
      <c r="AM125" s="684"/>
      <c r="AN125" s="399" t="s">
        <v>59</v>
      </c>
      <c r="AO125" s="689" t="s">
        <v>60</v>
      </c>
      <c r="AP125" s="690"/>
      <c r="AQ125" s="399" t="s">
        <v>41</v>
      </c>
      <c r="AR125" s="397"/>
      <c r="AS125" s="330"/>
      <c r="AT125" s="330"/>
      <c r="AU125" s="397"/>
      <c r="AV125" s="330"/>
      <c r="AW125" s="330"/>
      <c r="AX125" s="330"/>
      <c r="AY125" s="330"/>
      <c r="AZ125" s="330"/>
      <c r="BB125" s="684"/>
      <c r="BC125" s="399" t="s">
        <v>59</v>
      </c>
      <c r="BD125" s="678" t="s">
        <v>60</v>
      </c>
      <c r="BE125" s="679"/>
      <c r="BF125" s="399" t="s">
        <v>41</v>
      </c>
      <c r="BG125" s="330"/>
      <c r="BH125" s="330"/>
      <c r="BI125" s="330"/>
      <c r="BJ125" s="330"/>
      <c r="BK125" s="330"/>
      <c r="BL125" s="330"/>
      <c r="BM125" s="330"/>
      <c r="BN125" s="330"/>
      <c r="BP125" s="684"/>
      <c r="BQ125" s="399" t="s">
        <v>59</v>
      </c>
      <c r="BR125" s="678" t="s">
        <v>60</v>
      </c>
      <c r="BS125" s="679"/>
      <c r="BT125" s="399" t="s">
        <v>41</v>
      </c>
      <c r="BU125" s="397"/>
      <c r="BV125" s="330"/>
      <c r="BW125" s="330"/>
      <c r="BX125" s="397"/>
      <c r="BY125" s="330"/>
      <c r="BZ125" s="330"/>
      <c r="CA125" s="330"/>
      <c r="CB125" s="330"/>
      <c r="CC125" s="330"/>
      <c r="CE125" s="684"/>
      <c r="CF125" s="399" t="s">
        <v>59</v>
      </c>
      <c r="CG125" s="678" t="s">
        <v>60</v>
      </c>
      <c r="CH125" s="679"/>
      <c r="CI125" s="399" t="s">
        <v>41</v>
      </c>
      <c r="CJ125" s="330"/>
      <c r="CK125" s="330"/>
      <c r="CL125" s="330"/>
      <c r="CM125" s="330"/>
      <c r="CN125" s="330"/>
      <c r="CO125" s="330"/>
      <c r="CP125" s="330"/>
      <c r="CQ125" s="330"/>
      <c r="CS125" s="684"/>
      <c r="CT125" s="399" t="s">
        <v>59</v>
      </c>
      <c r="CU125" s="678" t="s">
        <v>60</v>
      </c>
      <c r="CV125" s="679"/>
      <c r="CW125" s="399" t="s">
        <v>41</v>
      </c>
      <c r="CX125" s="397"/>
      <c r="CY125" s="397"/>
      <c r="CZ125" s="397"/>
      <c r="DA125" s="397"/>
      <c r="DB125" s="397"/>
      <c r="DC125" s="397"/>
      <c r="DD125" s="397"/>
      <c r="DE125" s="397"/>
      <c r="DF125" s="397"/>
      <c r="DG125" s="688"/>
      <c r="DH125" s="397"/>
      <c r="DI125" s="674"/>
      <c r="DJ125" s="674"/>
      <c r="DK125" s="674"/>
      <c r="DL125" s="397"/>
    </row>
    <row r="126" spans="1:116" s="307" customFormat="1" ht="30" customHeight="1">
      <c r="A126" s="671">
        <v>1</v>
      </c>
      <c r="B126" s="399">
        <v>1</v>
      </c>
      <c r="C126" s="273" t="str">
        <f>Pool!B63</f>
        <v>A.KARAN</v>
      </c>
      <c r="D126" s="273" t="str">
        <f>Pool!C63</f>
        <v>NKL</v>
      </c>
      <c r="E126" s="337">
        <v>1</v>
      </c>
      <c r="F126" s="337">
        <v>2</v>
      </c>
      <c r="G126" s="337">
        <v>3</v>
      </c>
      <c r="H126" s="337">
        <v>4</v>
      </c>
      <c r="I126" s="337">
        <v>5</v>
      </c>
      <c r="J126" s="399"/>
      <c r="K126" s="399"/>
      <c r="L126" s="399"/>
      <c r="M126" s="399"/>
      <c r="N126" s="399"/>
      <c r="O126" s="397"/>
      <c r="P126" s="671">
        <v>12</v>
      </c>
      <c r="Q126" s="399">
        <v>3</v>
      </c>
      <c r="R126" s="273" t="str">
        <f>C132</f>
        <v>IRSHATH KUMAR</v>
      </c>
      <c r="S126" s="273" t="str">
        <f>D132</f>
        <v>TRI</v>
      </c>
      <c r="T126" s="337">
        <v>1</v>
      </c>
      <c r="U126" s="337">
        <v>2</v>
      </c>
      <c r="V126" s="337">
        <v>3</v>
      </c>
      <c r="W126" s="337">
        <v>4</v>
      </c>
      <c r="X126" s="337">
        <v>5</v>
      </c>
      <c r="Y126" s="399"/>
      <c r="Z126" s="399"/>
      <c r="AA126" s="399"/>
      <c r="AB126" s="399"/>
      <c r="AC126" s="399"/>
      <c r="AD126" s="672">
        <v>1</v>
      </c>
      <c r="AE126" s="399">
        <v>1</v>
      </c>
      <c r="AF126" s="267" t="str">
        <f>C126</f>
        <v>A.KARAN</v>
      </c>
      <c r="AG126" s="267" t="str">
        <f>D126</f>
        <v>NKL</v>
      </c>
      <c r="AH126" s="337">
        <v>1</v>
      </c>
      <c r="AI126" s="337">
        <v>2</v>
      </c>
      <c r="AJ126" s="337">
        <v>3</v>
      </c>
      <c r="AK126" s="337">
        <v>4</v>
      </c>
      <c r="AL126" s="337">
        <v>5</v>
      </c>
      <c r="AM126" s="399"/>
      <c r="AN126" s="399"/>
      <c r="AO126" s="399"/>
      <c r="AP126" s="399"/>
      <c r="AQ126" s="399"/>
      <c r="AR126" s="397"/>
      <c r="AS126" s="672">
        <v>9</v>
      </c>
      <c r="AT126" s="399">
        <v>4</v>
      </c>
      <c r="AU126" s="267" t="str">
        <f>AF130</f>
        <v>SHREENATH</v>
      </c>
      <c r="AV126" s="267" t="str">
        <f>AG130</f>
        <v>ERD</v>
      </c>
      <c r="AW126" s="337">
        <v>1</v>
      </c>
      <c r="AX126" s="337">
        <v>2</v>
      </c>
      <c r="AY126" s="337">
        <v>3</v>
      </c>
      <c r="AZ126" s="337">
        <v>4</v>
      </c>
      <c r="BA126" s="337">
        <v>5</v>
      </c>
      <c r="BB126" s="399"/>
      <c r="BC126" s="399"/>
      <c r="BD126" s="399"/>
      <c r="BE126" s="399"/>
      <c r="BF126" s="399"/>
      <c r="BG126" s="672">
        <v>1</v>
      </c>
      <c r="BH126" s="399">
        <v>1</v>
      </c>
      <c r="BI126" s="360" t="str">
        <f>AF126</f>
        <v>A.KARAN</v>
      </c>
      <c r="BJ126" s="362" t="str">
        <f>AG126</f>
        <v>NKL</v>
      </c>
      <c r="BK126" s="337">
        <v>1</v>
      </c>
      <c r="BL126" s="337">
        <v>2</v>
      </c>
      <c r="BM126" s="337">
        <v>3</v>
      </c>
      <c r="BN126" s="337">
        <v>4</v>
      </c>
      <c r="BO126" s="337">
        <v>5</v>
      </c>
      <c r="BP126" s="399"/>
      <c r="BQ126" s="399"/>
      <c r="BR126" s="399"/>
      <c r="BS126" s="399"/>
      <c r="BT126" s="399"/>
      <c r="BU126" s="397"/>
      <c r="BV126" s="672">
        <v>9</v>
      </c>
      <c r="BW126" s="399">
        <v>3</v>
      </c>
      <c r="BX126" s="271" t="str">
        <f>BI131</f>
        <v>IRSHATH KUMAR</v>
      </c>
      <c r="BY126" s="271" t="str">
        <f>BJ131</f>
        <v>TRI</v>
      </c>
      <c r="BZ126" s="337">
        <v>1</v>
      </c>
      <c r="CA126" s="337">
        <v>2</v>
      </c>
      <c r="CB126" s="337">
        <v>3</v>
      </c>
      <c r="CC126" s="337">
        <v>4</v>
      </c>
      <c r="CD126" s="337">
        <v>5</v>
      </c>
      <c r="CE126" s="399"/>
      <c r="CF126" s="399"/>
      <c r="CG126" s="399"/>
      <c r="CH126" s="399"/>
      <c r="CI126" s="399"/>
      <c r="CJ126" s="672">
        <v>1</v>
      </c>
      <c r="CK126" s="399">
        <v>1</v>
      </c>
      <c r="CL126" s="360" t="str">
        <f>BI126</f>
        <v>A.KARAN</v>
      </c>
      <c r="CM126" s="362" t="str">
        <f>BJ126</f>
        <v>NKL</v>
      </c>
      <c r="CN126" s="337">
        <v>1</v>
      </c>
      <c r="CO126" s="337">
        <v>2</v>
      </c>
      <c r="CP126" s="337">
        <v>3</v>
      </c>
      <c r="CQ126" s="337">
        <v>4</v>
      </c>
      <c r="CR126" s="337">
        <v>5</v>
      </c>
      <c r="CS126" s="399"/>
      <c r="CT126" s="399"/>
      <c r="CU126" s="399"/>
      <c r="CV126" s="399"/>
      <c r="CW126" s="399"/>
      <c r="CX126" s="397"/>
      <c r="CY126" s="674"/>
      <c r="CZ126" s="397"/>
      <c r="DA126" s="322"/>
      <c r="DB126" s="342"/>
      <c r="DC126" s="342"/>
      <c r="DD126" s="342"/>
      <c r="DE126" s="342"/>
      <c r="DF126" s="342"/>
      <c r="DG126" s="343"/>
      <c r="DH126" s="397"/>
      <c r="DI126" s="397"/>
      <c r="DJ126" s="397"/>
      <c r="DK126" s="397"/>
      <c r="DL126" s="397"/>
    </row>
    <row r="127" spans="1:116" s="307" customFormat="1" ht="30" customHeight="1">
      <c r="A127" s="671"/>
      <c r="B127" s="399">
        <v>4</v>
      </c>
      <c r="C127" s="346" t="str">
        <f>Pool!B66</f>
        <v>SHREENATH</v>
      </c>
      <c r="D127" s="346" t="str">
        <f>Pool!C66</f>
        <v>ERD</v>
      </c>
      <c r="E127" s="337">
        <v>1</v>
      </c>
      <c r="F127" s="337">
        <v>2</v>
      </c>
      <c r="G127" s="337">
        <v>3</v>
      </c>
      <c r="H127" s="337">
        <v>4</v>
      </c>
      <c r="I127" s="337">
        <v>5</v>
      </c>
      <c r="J127" s="399"/>
      <c r="K127" s="399"/>
      <c r="L127" s="399"/>
      <c r="M127" s="399"/>
      <c r="N127" s="399"/>
      <c r="O127" s="397"/>
      <c r="P127" s="671"/>
      <c r="Q127" s="399">
        <v>1</v>
      </c>
      <c r="R127" s="346" t="str">
        <f>C126</f>
        <v>A.KARAN</v>
      </c>
      <c r="S127" s="346" t="str">
        <f>D126</f>
        <v>NKL</v>
      </c>
      <c r="T127" s="337">
        <v>1</v>
      </c>
      <c r="U127" s="337">
        <v>2</v>
      </c>
      <c r="V127" s="337">
        <v>3</v>
      </c>
      <c r="W127" s="337">
        <v>4</v>
      </c>
      <c r="X127" s="337">
        <v>5</v>
      </c>
      <c r="Y127" s="399"/>
      <c r="Z127" s="399"/>
      <c r="AA127" s="399"/>
      <c r="AB127" s="399"/>
      <c r="AC127" s="399"/>
      <c r="AD127" s="673"/>
      <c r="AE127" s="399">
        <v>2</v>
      </c>
      <c r="AF127" s="267" t="str">
        <f>C129</f>
        <v>R. VIMALRAJ</v>
      </c>
      <c r="AG127" s="267" t="str">
        <f>D129</f>
        <v>MAD</v>
      </c>
      <c r="AH127" s="337">
        <v>1</v>
      </c>
      <c r="AI127" s="337">
        <v>2</v>
      </c>
      <c r="AJ127" s="337">
        <v>3</v>
      </c>
      <c r="AK127" s="337">
        <v>4</v>
      </c>
      <c r="AL127" s="337">
        <v>5</v>
      </c>
      <c r="AM127" s="399"/>
      <c r="AN127" s="399"/>
      <c r="AO127" s="399"/>
      <c r="AP127" s="399"/>
      <c r="AQ127" s="399"/>
      <c r="AR127" s="397"/>
      <c r="AS127" s="673"/>
      <c r="AT127" s="399">
        <v>2</v>
      </c>
      <c r="AU127" s="267" t="str">
        <f>AF127</f>
        <v>R. VIMALRAJ</v>
      </c>
      <c r="AV127" s="267" t="str">
        <f>AG127</f>
        <v>MAD</v>
      </c>
      <c r="AW127" s="337">
        <v>1</v>
      </c>
      <c r="AX127" s="337">
        <v>2</v>
      </c>
      <c r="AY127" s="337">
        <v>3</v>
      </c>
      <c r="AZ127" s="337">
        <v>4</v>
      </c>
      <c r="BA127" s="337">
        <v>5</v>
      </c>
      <c r="BB127" s="399"/>
      <c r="BC127" s="399"/>
      <c r="BD127" s="399"/>
      <c r="BE127" s="399"/>
      <c r="BF127" s="399"/>
      <c r="BG127" s="673"/>
      <c r="BH127" s="399">
        <v>2</v>
      </c>
      <c r="BI127" s="361" t="str">
        <f>AF127</f>
        <v>R. VIMALRAJ</v>
      </c>
      <c r="BJ127" s="361" t="str">
        <f>AG127</f>
        <v>MAD</v>
      </c>
      <c r="BK127" s="337">
        <v>1</v>
      </c>
      <c r="BL127" s="337">
        <v>2</v>
      </c>
      <c r="BM127" s="337">
        <v>3</v>
      </c>
      <c r="BN127" s="337">
        <v>4</v>
      </c>
      <c r="BO127" s="337">
        <v>5</v>
      </c>
      <c r="BP127" s="399"/>
      <c r="BQ127" s="399"/>
      <c r="BR127" s="399"/>
      <c r="BS127" s="399"/>
      <c r="BT127" s="399"/>
      <c r="BU127" s="397"/>
      <c r="BV127" s="673"/>
      <c r="BW127" s="399">
        <v>5</v>
      </c>
      <c r="BX127" s="271" t="str">
        <f>BI134</f>
        <v>M.MAHESH</v>
      </c>
      <c r="BY127" s="271" t="str">
        <f>BJ134</f>
        <v>KK</v>
      </c>
      <c r="BZ127" s="337">
        <v>1</v>
      </c>
      <c r="CA127" s="337">
        <v>2</v>
      </c>
      <c r="CB127" s="337">
        <v>3</v>
      </c>
      <c r="CC127" s="337">
        <v>4</v>
      </c>
      <c r="CD127" s="337">
        <v>5</v>
      </c>
      <c r="CE127" s="399"/>
      <c r="CF127" s="399"/>
      <c r="CG127" s="399"/>
      <c r="CH127" s="399"/>
      <c r="CI127" s="399"/>
      <c r="CJ127" s="673"/>
      <c r="CK127" s="399">
        <v>4</v>
      </c>
      <c r="CL127" s="361" t="str">
        <f>BI130</f>
        <v>SHREENATH</v>
      </c>
      <c r="CM127" s="361" t="str">
        <f>BJ130</f>
        <v>ERD</v>
      </c>
      <c r="CN127" s="337">
        <v>1</v>
      </c>
      <c r="CO127" s="337">
        <v>2</v>
      </c>
      <c r="CP127" s="337">
        <v>3</v>
      </c>
      <c r="CQ127" s="337">
        <v>4</v>
      </c>
      <c r="CR127" s="337">
        <v>5</v>
      </c>
      <c r="CS127" s="399"/>
      <c r="CT127" s="399"/>
      <c r="CU127" s="399"/>
      <c r="CV127" s="399"/>
      <c r="CW127" s="399"/>
      <c r="CX127" s="397"/>
      <c r="CY127" s="674"/>
      <c r="CZ127" s="397"/>
      <c r="DA127" s="322"/>
      <c r="DB127" s="342"/>
      <c r="DC127" s="342"/>
      <c r="DD127" s="342"/>
      <c r="DE127" s="342"/>
      <c r="DF127" s="342"/>
      <c r="DG127" s="343"/>
      <c r="DH127" s="397"/>
      <c r="DI127" s="397"/>
      <c r="DJ127" s="397"/>
      <c r="DK127" s="397"/>
      <c r="DL127" s="397"/>
    </row>
    <row r="128" spans="1:116" s="307" customFormat="1" ht="30" customHeight="1">
      <c r="A128" s="330"/>
      <c r="B128" s="330"/>
      <c r="C128" s="338"/>
      <c r="D128" s="339"/>
      <c r="E128" s="339"/>
      <c r="F128" s="339"/>
      <c r="G128" s="339"/>
      <c r="H128" s="339"/>
      <c r="I128" s="340"/>
      <c r="J128" s="330"/>
      <c r="K128" s="330"/>
      <c r="L128" s="330"/>
      <c r="M128" s="330"/>
      <c r="N128" s="330"/>
      <c r="O128" s="330"/>
      <c r="P128" s="330"/>
      <c r="Q128" s="330"/>
      <c r="R128" s="338"/>
      <c r="S128" s="339"/>
      <c r="T128" s="339"/>
      <c r="U128" s="339"/>
      <c r="V128" s="339"/>
      <c r="W128" s="339"/>
      <c r="X128" s="340"/>
      <c r="Y128" s="330"/>
      <c r="Z128" s="330"/>
      <c r="AA128" s="330"/>
      <c r="AB128" s="330"/>
      <c r="AC128" s="330"/>
      <c r="AD128" s="397"/>
      <c r="AE128" s="397"/>
      <c r="AF128" s="278"/>
      <c r="AG128" s="342"/>
      <c r="AH128" s="342"/>
      <c r="AI128" s="342"/>
      <c r="AJ128" s="342"/>
      <c r="AK128" s="342"/>
      <c r="AL128" s="343"/>
      <c r="AM128" s="397"/>
      <c r="AN128" s="397"/>
      <c r="AO128" s="397"/>
      <c r="AP128" s="397"/>
      <c r="AQ128" s="397"/>
      <c r="AR128" s="397"/>
      <c r="AS128" s="397"/>
      <c r="AT128" s="397"/>
      <c r="AU128" s="278"/>
      <c r="AV128" s="342"/>
      <c r="AW128" s="342"/>
      <c r="AX128" s="342"/>
      <c r="AY128" s="342"/>
      <c r="AZ128" s="342"/>
      <c r="BA128" s="343"/>
      <c r="BB128" s="397"/>
      <c r="BC128" s="397"/>
      <c r="BD128" s="397"/>
      <c r="BE128" s="397"/>
      <c r="BF128" s="397"/>
      <c r="BG128" s="397"/>
      <c r="BH128" s="397"/>
      <c r="BI128" s="318"/>
      <c r="BJ128" s="342"/>
      <c r="BK128" s="342"/>
      <c r="BL128" s="342"/>
      <c r="BM128" s="342"/>
      <c r="BN128" s="342"/>
      <c r="BO128" s="343"/>
      <c r="BP128" s="397"/>
      <c r="BQ128" s="397"/>
      <c r="BR128" s="397"/>
      <c r="BS128" s="397"/>
      <c r="BT128" s="397"/>
      <c r="BU128" s="397"/>
      <c r="BV128" s="397"/>
      <c r="BW128" s="397"/>
      <c r="BX128" s="274"/>
      <c r="BY128" s="342"/>
      <c r="BZ128" s="342"/>
      <c r="CA128" s="342"/>
      <c r="CB128" s="342"/>
      <c r="CC128" s="342"/>
      <c r="CD128" s="343"/>
      <c r="CE128" s="397"/>
      <c r="CF128" s="397"/>
      <c r="CG128" s="397"/>
      <c r="CH128" s="397"/>
      <c r="CI128" s="397"/>
      <c r="CJ128" s="397"/>
      <c r="CK128" s="397"/>
      <c r="CL128" s="318"/>
      <c r="CM128" s="342"/>
      <c r="CN128" s="342"/>
      <c r="CO128" s="342"/>
      <c r="CP128" s="342"/>
      <c r="CQ128" s="342"/>
      <c r="CR128" s="343"/>
      <c r="CS128" s="397"/>
      <c r="CT128" s="397"/>
      <c r="CU128" s="397"/>
      <c r="CV128" s="397"/>
      <c r="CW128" s="397"/>
      <c r="CX128" s="397"/>
      <c r="CY128" s="397"/>
      <c r="CZ128" s="397"/>
      <c r="DA128" s="274"/>
      <c r="DB128" s="342"/>
      <c r="DC128" s="342"/>
      <c r="DD128" s="342"/>
      <c r="DE128" s="342"/>
      <c r="DF128" s="342"/>
      <c r="DG128" s="343"/>
      <c r="DH128" s="397"/>
      <c r="DI128" s="397"/>
      <c r="DJ128" s="397"/>
      <c r="DK128" s="397"/>
      <c r="DL128" s="397"/>
    </row>
    <row r="129" spans="1:116" s="307" customFormat="1" ht="30" customHeight="1">
      <c r="A129" s="671">
        <v>2</v>
      </c>
      <c r="B129" s="399">
        <v>2</v>
      </c>
      <c r="C129" s="273" t="str">
        <f>Pool!B64</f>
        <v>R. VIMALRAJ</v>
      </c>
      <c r="D129" s="273" t="str">
        <f>Pool!C64</f>
        <v>MAD</v>
      </c>
      <c r="E129" s="337">
        <v>1</v>
      </c>
      <c r="F129" s="337">
        <v>2</v>
      </c>
      <c r="G129" s="337">
        <v>3</v>
      </c>
      <c r="H129" s="337">
        <v>4</v>
      </c>
      <c r="I129" s="337">
        <v>5</v>
      </c>
      <c r="J129" s="399"/>
      <c r="K129" s="399"/>
      <c r="L129" s="399"/>
      <c r="M129" s="399"/>
      <c r="N129" s="399"/>
      <c r="O129" s="397"/>
      <c r="P129" s="671">
        <v>13</v>
      </c>
      <c r="Q129" s="399">
        <v>4</v>
      </c>
      <c r="R129" s="273" t="str">
        <f>C127</f>
        <v>SHREENATH</v>
      </c>
      <c r="S129" s="273" t="str">
        <f>D127</f>
        <v>ERD</v>
      </c>
      <c r="T129" s="337">
        <v>1</v>
      </c>
      <c r="U129" s="337">
        <v>2</v>
      </c>
      <c r="V129" s="337">
        <v>3</v>
      </c>
      <c r="W129" s="337">
        <v>4</v>
      </c>
      <c r="X129" s="337">
        <v>5</v>
      </c>
      <c r="Y129" s="399"/>
      <c r="Z129" s="399"/>
      <c r="AA129" s="399"/>
      <c r="AB129" s="399"/>
      <c r="AC129" s="399"/>
      <c r="AD129" s="330"/>
      <c r="AE129" s="330"/>
      <c r="AF129" s="338"/>
      <c r="AG129" s="339"/>
      <c r="AH129" s="339"/>
      <c r="AI129" s="339"/>
      <c r="AJ129" s="339"/>
      <c r="AK129" s="339"/>
      <c r="AL129" s="340"/>
      <c r="AM129" s="330"/>
      <c r="AN129" s="330"/>
      <c r="AO129" s="330"/>
      <c r="AP129" s="330"/>
      <c r="AQ129" s="330"/>
      <c r="AR129" s="330"/>
      <c r="AS129" s="330"/>
      <c r="AT129" s="330"/>
      <c r="AU129" s="338"/>
      <c r="AV129" s="339"/>
      <c r="AW129" s="339"/>
      <c r="AX129" s="339"/>
      <c r="AY129" s="339"/>
      <c r="AZ129" s="339"/>
      <c r="BA129" s="340"/>
      <c r="BB129" s="330"/>
      <c r="BC129" s="330"/>
      <c r="BD129" s="330"/>
      <c r="BE129" s="330"/>
      <c r="BF129" s="330"/>
      <c r="BG129" s="330"/>
      <c r="BH129" s="330"/>
      <c r="BI129" s="338"/>
      <c r="BJ129" s="339"/>
      <c r="BK129" s="339"/>
      <c r="BL129" s="339"/>
      <c r="BM129" s="339"/>
      <c r="BN129" s="339"/>
      <c r="BO129" s="340"/>
      <c r="BP129" s="330"/>
      <c r="BQ129" s="330"/>
      <c r="BR129" s="330"/>
      <c r="BS129" s="330"/>
      <c r="BT129" s="330"/>
      <c r="BU129" s="330"/>
      <c r="BV129" s="330"/>
      <c r="BW129" s="330"/>
      <c r="BX129" s="338"/>
      <c r="BY129" s="339"/>
      <c r="BZ129" s="339"/>
      <c r="CA129" s="339"/>
      <c r="CB129" s="339"/>
      <c r="CC129" s="339"/>
      <c r="CD129" s="340"/>
      <c r="CE129" s="330"/>
      <c r="CF129" s="330"/>
      <c r="CG129" s="330"/>
      <c r="CH129" s="330"/>
      <c r="CI129" s="330"/>
      <c r="CJ129" s="330"/>
      <c r="CK129" s="330"/>
      <c r="CL129" s="338"/>
      <c r="CM129" s="339"/>
      <c r="CN129" s="339"/>
      <c r="CO129" s="339"/>
      <c r="CP129" s="339"/>
      <c r="CQ129" s="339"/>
      <c r="CR129" s="340"/>
      <c r="CS129" s="330"/>
      <c r="CT129" s="330"/>
      <c r="CU129" s="330"/>
      <c r="CV129" s="330"/>
      <c r="CW129" s="330"/>
      <c r="CX129" s="330"/>
      <c r="CY129" s="397"/>
      <c r="CZ129" s="397"/>
      <c r="DA129" s="344"/>
      <c r="DB129" s="342"/>
      <c r="DC129" s="342"/>
      <c r="DD129" s="342"/>
      <c r="DE129" s="342"/>
      <c r="DF129" s="342"/>
      <c r="DG129" s="343"/>
      <c r="DH129" s="397"/>
      <c r="DI129" s="397"/>
      <c r="DJ129" s="397"/>
      <c r="DK129" s="397"/>
      <c r="DL129" s="397"/>
    </row>
    <row r="130" spans="1:116" s="330" customFormat="1" ht="30" customHeight="1">
      <c r="A130" s="671"/>
      <c r="B130" s="399">
        <v>5</v>
      </c>
      <c r="C130" s="346" t="str">
        <f>Pool!B67</f>
        <v>M.MAHESH</v>
      </c>
      <c r="D130" s="346" t="str">
        <f>Pool!C67</f>
        <v>KK</v>
      </c>
      <c r="E130" s="337">
        <v>1</v>
      </c>
      <c r="F130" s="337">
        <v>2</v>
      </c>
      <c r="G130" s="337">
        <v>3</v>
      </c>
      <c r="H130" s="337">
        <v>4</v>
      </c>
      <c r="I130" s="337">
        <v>5</v>
      </c>
      <c r="J130" s="399"/>
      <c r="K130" s="399"/>
      <c r="L130" s="399"/>
      <c r="M130" s="399"/>
      <c r="N130" s="399"/>
      <c r="O130" s="397"/>
      <c r="P130" s="671"/>
      <c r="Q130" s="399">
        <v>6</v>
      </c>
      <c r="R130" s="346" t="str">
        <f>C133</f>
        <v>B.SRIVATHSAN</v>
      </c>
      <c r="S130" s="346" t="str">
        <f>D133</f>
        <v>KAN</v>
      </c>
      <c r="T130" s="337">
        <v>1</v>
      </c>
      <c r="U130" s="337">
        <v>2</v>
      </c>
      <c r="V130" s="337">
        <v>3</v>
      </c>
      <c r="W130" s="337">
        <v>4</v>
      </c>
      <c r="X130" s="337">
        <v>5</v>
      </c>
      <c r="Y130" s="399"/>
      <c r="Z130" s="399"/>
      <c r="AA130" s="399"/>
      <c r="AB130" s="399"/>
      <c r="AC130" s="399"/>
      <c r="AD130" s="672">
        <v>2</v>
      </c>
      <c r="AE130" s="399">
        <v>4</v>
      </c>
      <c r="AF130" s="273" t="str">
        <f>C127</f>
        <v>SHREENATH</v>
      </c>
      <c r="AG130" s="273" t="str">
        <f>D127</f>
        <v>ERD</v>
      </c>
      <c r="AH130" s="337">
        <v>1</v>
      </c>
      <c r="AI130" s="337">
        <v>2</v>
      </c>
      <c r="AJ130" s="337">
        <v>3</v>
      </c>
      <c r="AK130" s="337">
        <v>4</v>
      </c>
      <c r="AL130" s="337">
        <v>5</v>
      </c>
      <c r="AM130" s="399"/>
      <c r="AN130" s="399"/>
      <c r="AO130" s="399"/>
      <c r="AP130" s="399"/>
      <c r="AQ130" s="399"/>
      <c r="AR130" s="397"/>
      <c r="AS130" s="672">
        <v>10</v>
      </c>
      <c r="AT130" s="399">
        <v>5</v>
      </c>
      <c r="AU130" s="273" t="str">
        <f>AF135</f>
        <v>M.MAHESH</v>
      </c>
      <c r="AV130" s="273" t="str">
        <f>AG135</f>
        <v>KK</v>
      </c>
      <c r="AW130" s="337">
        <v>1</v>
      </c>
      <c r="AX130" s="337">
        <v>2</v>
      </c>
      <c r="AY130" s="337">
        <v>3</v>
      </c>
      <c r="AZ130" s="337">
        <v>4</v>
      </c>
      <c r="BA130" s="337">
        <v>5</v>
      </c>
      <c r="BB130" s="399"/>
      <c r="BC130" s="399"/>
      <c r="BD130" s="399"/>
      <c r="BE130" s="399"/>
      <c r="BF130" s="399"/>
      <c r="BG130" s="672">
        <v>2</v>
      </c>
      <c r="BH130" s="399">
        <v>4</v>
      </c>
      <c r="BI130" s="360" t="str">
        <f>AF130</f>
        <v>SHREENATH</v>
      </c>
      <c r="BJ130" s="362" t="str">
        <f>AG130</f>
        <v>ERD</v>
      </c>
      <c r="BK130" s="337">
        <v>1</v>
      </c>
      <c r="BL130" s="337">
        <v>2</v>
      </c>
      <c r="BM130" s="337">
        <v>3</v>
      </c>
      <c r="BN130" s="337">
        <v>4</v>
      </c>
      <c r="BO130" s="337">
        <v>5</v>
      </c>
      <c r="BP130" s="399"/>
      <c r="BQ130" s="399"/>
      <c r="BR130" s="399"/>
      <c r="BS130" s="399"/>
      <c r="BT130" s="399"/>
      <c r="BU130" s="397"/>
      <c r="BV130" s="672">
        <v>10</v>
      </c>
      <c r="BW130" s="399">
        <v>4</v>
      </c>
      <c r="BX130" s="362" t="str">
        <f>BI130</f>
        <v>SHREENATH</v>
      </c>
      <c r="BY130" s="362" t="str">
        <f>BJ130</f>
        <v>ERD</v>
      </c>
      <c r="BZ130" s="337">
        <v>1</v>
      </c>
      <c r="CA130" s="337">
        <v>2</v>
      </c>
      <c r="CB130" s="337">
        <v>3</v>
      </c>
      <c r="CC130" s="337">
        <v>4</v>
      </c>
      <c r="CD130" s="337">
        <v>5</v>
      </c>
      <c r="CE130" s="399"/>
      <c r="CF130" s="399"/>
      <c r="CG130" s="399"/>
      <c r="CH130" s="399"/>
      <c r="CI130" s="399"/>
      <c r="CJ130" s="672">
        <v>2</v>
      </c>
      <c r="CK130" s="399">
        <v>2</v>
      </c>
      <c r="CL130" s="360" t="str">
        <f>BI127</f>
        <v>R. VIMALRAJ</v>
      </c>
      <c r="CM130" s="360" t="str">
        <f>BJ127</f>
        <v>MAD</v>
      </c>
      <c r="CN130" s="337">
        <v>1</v>
      </c>
      <c r="CO130" s="337">
        <v>2</v>
      </c>
      <c r="CP130" s="337">
        <v>3</v>
      </c>
      <c r="CQ130" s="337">
        <v>4</v>
      </c>
      <c r="CR130" s="337">
        <v>5</v>
      </c>
      <c r="CS130" s="399"/>
      <c r="CT130" s="399"/>
      <c r="CU130" s="399"/>
      <c r="CV130" s="399"/>
      <c r="CW130" s="399"/>
      <c r="CX130" s="397"/>
      <c r="CY130" s="674"/>
      <c r="CZ130" s="397"/>
      <c r="DA130" s="365"/>
      <c r="DB130" s="342"/>
      <c r="DC130" s="342"/>
      <c r="DD130" s="342"/>
      <c r="DE130" s="342"/>
      <c r="DF130" s="342"/>
      <c r="DG130" s="343"/>
      <c r="DH130" s="397"/>
      <c r="DI130" s="397"/>
      <c r="DJ130" s="397"/>
      <c r="DK130" s="397"/>
      <c r="DL130" s="397"/>
    </row>
    <row r="131" spans="1:116" s="330" customFormat="1" ht="30" customHeight="1">
      <c r="C131" s="338"/>
      <c r="D131" s="339"/>
      <c r="E131" s="339"/>
      <c r="F131" s="339"/>
      <c r="G131" s="339"/>
      <c r="H131" s="339"/>
      <c r="I131" s="340"/>
      <c r="R131" s="338"/>
      <c r="S131" s="339"/>
      <c r="T131" s="339"/>
      <c r="U131" s="339"/>
      <c r="V131" s="339"/>
      <c r="W131" s="339"/>
      <c r="X131" s="340"/>
      <c r="AD131" s="673"/>
      <c r="AE131" s="399">
        <v>3</v>
      </c>
      <c r="AF131" s="346" t="str">
        <f>C132</f>
        <v>IRSHATH KUMAR</v>
      </c>
      <c r="AG131" s="346" t="str">
        <f>D132</f>
        <v>TRI</v>
      </c>
      <c r="AH131" s="337">
        <v>1</v>
      </c>
      <c r="AI131" s="337">
        <v>2</v>
      </c>
      <c r="AJ131" s="337">
        <v>3</v>
      </c>
      <c r="AK131" s="337">
        <v>4</v>
      </c>
      <c r="AL131" s="337">
        <v>5</v>
      </c>
      <c r="AM131" s="399"/>
      <c r="AN131" s="399"/>
      <c r="AO131" s="399"/>
      <c r="AP131" s="399"/>
      <c r="AQ131" s="399"/>
      <c r="AR131" s="397"/>
      <c r="AS131" s="673"/>
      <c r="AT131" s="399">
        <v>1</v>
      </c>
      <c r="AU131" s="346" t="str">
        <f>AF126</f>
        <v>A.KARAN</v>
      </c>
      <c r="AV131" s="346" t="str">
        <f>AG126</f>
        <v>NKL</v>
      </c>
      <c r="AW131" s="337">
        <v>1</v>
      </c>
      <c r="AX131" s="337">
        <v>2</v>
      </c>
      <c r="AY131" s="337">
        <v>3</v>
      </c>
      <c r="AZ131" s="337">
        <v>4</v>
      </c>
      <c r="BA131" s="337">
        <v>5</v>
      </c>
      <c r="BB131" s="399"/>
      <c r="BC131" s="399"/>
      <c r="BD131" s="399"/>
      <c r="BE131" s="399"/>
      <c r="BF131" s="399"/>
      <c r="BG131" s="673"/>
      <c r="BH131" s="399">
        <v>3</v>
      </c>
      <c r="BI131" s="362" t="str">
        <f>AF131</f>
        <v>IRSHATH KUMAR</v>
      </c>
      <c r="BJ131" s="362" t="str">
        <f>AG131</f>
        <v>TRI</v>
      </c>
      <c r="BK131" s="337">
        <v>1</v>
      </c>
      <c r="BL131" s="337">
        <v>2</v>
      </c>
      <c r="BM131" s="337">
        <v>3</v>
      </c>
      <c r="BN131" s="337">
        <v>4</v>
      </c>
      <c r="BO131" s="337">
        <v>5</v>
      </c>
      <c r="BP131" s="399"/>
      <c r="BQ131" s="399"/>
      <c r="BR131" s="399"/>
      <c r="BS131" s="399"/>
      <c r="BT131" s="399"/>
      <c r="BU131" s="397"/>
      <c r="BV131" s="673"/>
      <c r="BW131" s="399">
        <v>2</v>
      </c>
      <c r="BX131" s="362" t="str">
        <f>BI127</f>
        <v>R. VIMALRAJ</v>
      </c>
      <c r="BY131" s="362" t="str">
        <f>BJ127</f>
        <v>MAD</v>
      </c>
      <c r="BZ131" s="337">
        <v>1</v>
      </c>
      <c r="CA131" s="337">
        <v>2</v>
      </c>
      <c r="CB131" s="337">
        <v>3</v>
      </c>
      <c r="CC131" s="337">
        <v>4</v>
      </c>
      <c r="CD131" s="337">
        <v>5</v>
      </c>
      <c r="CE131" s="399"/>
      <c r="CF131" s="399"/>
      <c r="CG131" s="399"/>
      <c r="CH131" s="399"/>
      <c r="CI131" s="399"/>
      <c r="CJ131" s="673"/>
      <c r="CK131" s="399">
        <v>3</v>
      </c>
      <c r="CL131" s="362" t="str">
        <f>BI131</f>
        <v>IRSHATH KUMAR</v>
      </c>
      <c r="CM131" s="362" t="str">
        <f>BJ131</f>
        <v>TRI</v>
      </c>
      <c r="CN131" s="337">
        <v>1</v>
      </c>
      <c r="CO131" s="337">
        <v>2</v>
      </c>
      <c r="CP131" s="337">
        <v>3</v>
      </c>
      <c r="CQ131" s="337">
        <v>4</v>
      </c>
      <c r="CR131" s="337">
        <v>5</v>
      </c>
      <c r="CS131" s="399"/>
      <c r="CT131" s="399"/>
      <c r="CU131" s="399"/>
      <c r="CV131" s="399"/>
      <c r="CW131" s="399"/>
      <c r="CX131" s="397"/>
      <c r="CY131" s="674"/>
      <c r="CZ131" s="397"/>
      <c r="DA131" s="365"/>
      <c r="DB131" s="342"/>
      <c r="DC131" s="342"/>
      <c r="DD131" s="342"/>
      <c r="DE131" s="342"/>
      <c r="DF131" s="342"/>
      <c r="DG131" s="343"/>
      <c r="DH131" s="397"/>
      <c r="DI131" s="397"/>
      <c r="DJ131" s="397"/>
      <c r="DK131" s="397"/>
      <c r="DL131" s="397"/>
    </row>
    <row r="132" spans="1:116" s="330" customFormat="1" ht="30" customHeight="1">
      <c r="A132" s="671">
        <v>3</v>
      </c>
      <c r="B132" s="399">
        <v>3</v>
      </c>
      <c r="C132" s="273" t="str">
        <f>Pool!B65</f>
        <v>IRSHATH KUMAR</v>
      </c>
      <c r="D132" s="273" t="str">
        <f>Pool!C65</f>
        <v>TRI</v>
      </c>
      <c r="E132" s="337">
        <v>1</v>
      </c>
      <c r="F132" s="337">
        <v>2</v>
      </c>
      <c r="G132" s="337">
        <v>3</v>
      </c>
      <c r="H132" s="337">
        <v>4</v>
      </c>
      <c r="I132" s="337">
        <v>5</v>
      </c>
      <c r="J132" s="399"/>
      <c r="K132" s="399"/>
      <c r="L132" s="399"/>
      <c r="M132" s="399"/>
      <c r="N132" s="399"/>
      <c r="O132" s="397"/>
      <c r="P132" s="671">
        <v>14</v>
      </c>
      <c r="Q132" s="399">
        <v>7</v>
      </c>
      <c r="R132" s="273" t="str">
        <f>C135</f>
        <v>SHANMUGA SANTHOSH</v>
      </c>
      <c r="S132" s="273" t="str">
        <f>D135</f>
        <v>SLM</v>
      </c>
      <c r="T132" s="337">
        <v>1</v>
      </c>
      <c r="U132" s="337">
        <v>2</v>
      </c>
      <c r="V132" s="337">
        <v>3</v>
      </c>
      <c r="W132" s="337">
        <v>4</v>
      </c>
      <c r="X132" s="337">
        <v>5</v>
      </c>
      <c r="Y132" s="399"/>
      <c r="Z132" s="399"/>
      <c r="AA132" s="399"/>
      <c r="AB132" s="399"/>
      <c r="AC132" s="399"/>
      <c r="AD132" s="397"/>
      <c r="AE132" s="397"/>
      <c r="AF132" s="278"/>
      <c r="AG132" s="342"/>
      <c r="AH132" s="342"/>
      <c r="AI132" s="342"/>
      <c r="AJ132" s="342"/>
      <c r="AK132" s="342"/>
      <c r="AL132" s="343"/>
      <c r="AM132" s="397"/>
      <c r="AN132" s="397"/>
      <c r="AO132" s="397"/>
      <c r="AP132" s="397"/>
      <c r="AQ132" s="397"/>
      <c r="AR132" s="397"/>
      <c r="AS132" s="397"/>
      <c r="AT132" s="397"/>
      <c r="AU132" s="278"/>
      <c r="AV132" s="342"/>
      <c r="AW132" s="342"/>
      <c r="AX132" s="342"/>
      <c r="AY132" s="342"/>
      <c r="AZ132" s="342"/>
      <c r="BA132" s="343"/>
      <c r="BB132" s="397"/>
      <c r="BC132" s="397"/>
      <c r="BD132" s="397"/>
      <c r="BE132" s="397"/>
      <c r="BF132" s="397"/>
      <c r="BG132" s="397"/>
      <c r="BH132" s="397"/>
      <c r="BI132" s="319"/>
      <c r="BJ132" s="342"/>
      <c r="BK132" s="342"/>
      <c r="BL132" s="342"/>
      <c r="BM132" s="342"/>
      <c r="BN132" s="342"/>
      <c r="BO132" s="343"/>
      <c r="BP132" s="397"/>
      <c r="BQ132" s="397"/>
      <c r="BR132" s="397"/>
      <c r="BS132" s="397"/>
      <c r="BT132" s="397"/>
      <c r="BU132" s="397"/>
      <c r="BV132" s="397"/>
      <c r="BW132" s="397"/>
      <c r="BX132" s="318"/>
      <c r="BY132" s="342"/>
      <c r="BZ132" s="342"/>
      <c r="CA132" s="342"/>
      <c r="CB132" s="342"/>
      <c r="CC132" s="342"/>
      <c r="CD132" s="343"/>
      <c r="CE132" s="397"/>
      <c r="CF132" s="397"/>
      <c r="CG132" s="397"/>
      <c r="CH132" s="397"/>
      <c r="CI132" s="397"/>
      <c r="CJ132" s="397"/>
      <c r="CK132" s="397"/>
      <c r="CL132" s="319"/>
      <c r="CM132" s="342"/>
      <c r="CN132" s="342"/>
      <c r="CO132" s="342"/>
      <c r="CP132" s="342"/>
      <c r="CQ132" s="342"/>
      <c r="CR132" s="343"/>
      <c r="CS132" s="397"/>
      <c r="CT132" s="397"/>
      <c r="CU132" s="397"/>
      <c r="CV132" s="397"/>
      <c r="CW132" s="397"/>
      <c r="CX132" s="397"/>
      <c r="CY132" s="397"/>
      <c r="CZ132" s="397"/>
      <c r="DA132" s="318"/>
      <c r="DB132" s="342"/>
      <c r="DC132" s="342"/>
      <c r="DD132" s="342"/>
      <c r="DE132" s="342"/>
      <c r="DF132" s="342"/>
      <c r="DG132" s="343"/>
      <c r="DH132" s="397"/>
      <c r="DI132" s="397"/>
      <c r="DJ132" s="397"/>
      <c r="DK132" s="397"/>
      <c r="DL132" s="397"/>
    </row>
    <row r="133" spans="1:116" s="330" customFormat="1" ht="30" customHeight="1">
      <c r="A133" s="671"/>
      <c r="B133" s="399">
        <v>6</v>
      </c>
      <c r="C133" s="346" t="str">
        <f>Pool!B68</f>
        <v>B.SRIVATHSAN</v>
      </c>
      <c r="D133" s="346" t="str">
        <f>Pool!C68</f>
        <v>KAN</v>
      </c>
      <c r="E133" s="337">
        <v>1</v>
      </c>
      <c r="F133" s="337">
        <v>2</v>
      </c>
      <c r="G133" s="337">
        <v>3</v>
      </c>
      <c r="H133" s="337">
        <v>4</v>
      </c>
      <c r="I133" s="337">
        <v>5</v>
      </c>
      <c r="J133" s="399"/>
      <c r="K133" s="399"/>
      <c r="L133" s="399"/>
      <c r="M133" s="399"/>
      <c r="N133" s="399"/>
      <c r="O133" s="397"/>
      <c r="P133" s="671"/>
      <c r="Q133" s="399">
        <v>2</v>
      </c>
      <c r="R133" s="346" t="str">
        <f>C129</f>
        <v>R. VIMALRAJ</v>
      </c>
      <c r="S133" s="346" t="str">
        <f>D129</f>
        <v>MAD</v>
      </c>
      <c r="T133" s="337">
        <v>1</v>
      </c>
      <c r="U133" s="337">
        <v>2</v>
      </c>
      <c r="V133" s="337">
        <v>3</v>
      </c>
      <c r="W133" s="337">
        <v>4</v>
      </c>
      <c r="X133" s="337">
        <v>5</v>
      </c>
      <c r="Y133" s="399"/>
      <c r="Z133" s="399"/>
      <c r="AA133" s="399"/>
      <c r="AB133" s="399"/>
      <c r="AC133" s="399"/>
      <c r="AF133" s="338"/>
      <c r="AG133" s="339"/>
      <c r="AH133" s="339"/>
      <c r="AI133" s="339"/>
      <c r="AJ133" s="339"/>
      <c r="AK133" s="339"/>
      <c r="AL133" s="340"/>
      <c r="AU133" s="338"/>
      <c r="AV133" s="339"/>
      <c r="AW133" s="339"/>
      <c r="AX133" s="339"/>
      <c r="AY133" s="339"/>
      <c r="AZ133" s="339"/>
      <c r="BA133" s="340"/>
      <c r="BI133" s="338"/>
      <c r="BJ133" s="339"/>
      <c r="BK133" s="339"/>
      <c r="BL133" s="339"/>
      <c r="BM133" s="339"/>
      <c r="BN133" s="339"/>
      <c r="BO133" s="340"/>
      <c r="BX133" s="338"/>
      <c r="BY133" s="339"/>
      <c r="BZ133" s="339"/>
      <c r="CA133" s="339"/>
      <c r="CB133" s="339"/>
      <c r="CC133" s="339"/>
      <c r="CD133" s="340"/>
      <c r="CL133" s="338"/>
      <c r="CM133" s="339"/>
      <c r="CN133" s="339"/>
      <c r="CO133" s="339"/>
      <c r="CP133" s="339"/>
      <c r="CQ133" s="339"/>
      <c r="CR133" s="340"/>
      <c r="CY133" s="397"/>
      <c r="CZ133" s="397"/>
      <c r="DA133" s="344"/>
      <c r="DB133" s="342"/>
      <c r="DC133" s="342"/>
      <c r="DD133" s="342"/>
      <c r="DE133" s="342"/>
      <c r="DF133" s="342"/>
      <c r="DG133" s="343"/>
      <c r="DH133" s="397"/>
      <c r="DI133" s="397"/>
      <c r="DJ133" s="397"/>
      <c r="DK133" s="397"/>
      <c r="DL133" s="397"/>
    </row>
    <row r="134" spans="1:116" s="330" customFormat="1" ht="30" customHeight="1">
      <c r="C134" s="338"/>
      <c r="D134" s="339"/>
      <c r="E134" s="339"/>
      <c r="F134" s="339"/>
      <c r="G134" s="339"/>
      <c r="H134" s="339"/>
      <c r="I134" s="340"/>
      <c r="R134" s="338"/>
      <c r="S134" s="339"/>
      <c r="T134" s="339"/>
      <c r="U134" s="339"/>
      <c r="V134" s="339"/>
      <c r="W134" s="339"/>
      <c r="X134" s="340"/>
      <c r="AD134" s="672">
        <v>3</v>
      </c>
      <c r="AE134" s="399">
        <v>6</v>
      </c>
      <c r="AF134" s="273" t="str">
        <f>C133</f>
        <v>B.SRIVATHSAN</v>
      </c>
      <c r="AG134" s="273" t="str">
        <f>D133</f>
        <v>KAN</v>
      </c>
      <c r="AH134" s="337">
        <v>1</v>
      </c>
      <c r="AI134" s="337">
        <v>2</v>
      </c>
      <c r="AJ134" s="337">
        <v>3</v>
      </c>
      <c r="AK134" s="337">
        <v>4</v>
      </c>
      <c r="AL134" s="337">
        <v>5</v>
      </c>
      <c r="AM134" s="399"/>
      <c r="AN134" s="399"/>
      <c r="AO134" s="399"/>
      <c r="AP134" s="399"/>
      <c r="AQ134" s="399"/>
      <c r="AR134" s="397"/>
      <c r="AS134" s="672">
        <v>11</v>
      </c>
      <c r="AT134" s="399">
        <v>6</v>
      </c>
      <c r="AU134" s="273" t="str">
        <f>AF134</f>
        <v>B.SRIVATHSAN</v>
      </c>
      <c r="AV134" s="273" t="str">
        <f>AG134</f>
        <v>KAN</v>
      </c>
      <c r="AW134" s="337">
        <v>1</v>
      </c>
      <c r="AX134" s="337">
        <v>2</v>
      </c>
      <c r="AY134" s="337">
        <v>3</v>
      </c>
      <c r="AZ134" s="337">
        <v>4</v>
      </c>
      <c r="BA134" s="337">
        <v>5</v>
      </c>
      <c r="BB134" s="399"/>
      <c r="BC134" s="399"/>
      <c r="BD134" s="399"/>
      <c r="BE134" s="399"/>
      <c r="BF134" s="399"/>
      <c r="BG134" s="672">
        <v>3</v>
      </c>
      <c r="BH134" s="399">
        <v>5</v>
      </c>
      <c r="BI134" s="272" t="str">
        <f>AF135</f>
        <v>M.MAHESH</v>
      </c>
      <c r="BJ134" s="272" t="str">
        <f>AG135</f>
        <v>KK</v>
      </c>
      <c r="BK134" s="337">
        <v>1</v>
      </c>
      <c r="BL134" s="337">
        <v>2</v>
      </c>
      <c r="BM134" s="337">
        <v>3</v>
      </c>
      <c r="BN134" s="337">
        <v>4</v>
      </c>
      <c r="BO134" s="337">
        <v>5</v>
      </c>
      <c r="BP134" s="399"/>
      <c r="BQ134" s="399"/>
      <c r="BR134" s="399"/>
      <c r="BS134" s="399"/>
      <c r="BT134" s="399"/>
      <c r="BU134" s="397"/>
      <c r="BV134" s="674"/>
      <c r="BW134" s="343"/>
      <c r="BX134" s="364"/>
      <c r="BY134" s="364"/>
      <c r="BZ134" s="342"/>
      <c r="CA134" s="342"/>
      <c r="CB134" s="342"/>
      <c r="CC134" s="342"/>
      <c r="CD134" s="342"/>
      <c r="CE134" s="397"/>
      <c r="CF134" s="397"/>
      <c r="CG134" s="397"/>
      <c r="CH134" s="397"/>
      <c r="CI134" s="397"/>
      <c r="CJ134" s="676">
        <v>3</v>
      </c>
      <c r="CK134" s="399">
        <v>1</v>
      </c>
      <c r="CL134" s="272" t="str">
        <f>CL126</f>
        <v>A.KARAN</v>
      </c>
      <c r="CM134" s="272" t="str">
        <f>CM126</f>
        <v>NKL</v>
      </c>
      <c r="CN134" s="337">
        <v>1</v>
      </c>
      <c r="CO134" s="337">
        <v>2</v>
      </c>
      <c r="CP134" s="337">
        <v>3</v>
      </c>
      <c r="CQ134" s="337">
        <v>4</v>
      </c>
      <c r="CR134" s="337">
        <v>5</v>
      </c>
      <c r="CS134" s="399"/>
      <c r="CT134" s="399"/>
      <c r="CU134" s="399"/>
      <c r="CV134" s="399"/>
      <c r="CW134" s="399"/>
      <c r="CX134" s="397"/>
      <c r="CY134" s="674"/>
      <c r="CZ134" s="397"/>
      <c r="DA134" s="319"/>
      <c r="DB134" s="342"/>
      <c r="DC134" s="342"/>
      <c r="DD134" s="342"/>
      <c r="DE134" s="342"/>
      <c r="DF134" s="342"/>
      <c r="DG134" s="343"/>
      <c r="DH134" s="397"/>
      <c r="DI134" s="397"/>
      <c r="DJ134" s="397"/>
      <c r="DK134" s="397"/>
      <c r="DL134" s="397"/>
    </row>
    <row r="135" spans="1:116" s="330" customFormat="1" ht="30" customHeight="1">
      <c r="A135" s="671">
        <v>4</v>
      </c>
      <c r="B135" s="399">
        <v>7</v>
      </c>
      <c r="C135" s="273" t="str">
        <f>Pool!B69</f>
        <v>SHANMUGA SANTHOSH</v>
      </c>
      <c r="D135" s="273" t="str">
        <f>Pool!C69</f>
        <v>SLM</v>
      </c>
      <c r="E135" s="337">
        <v>1</v>
      </c>
      <c r="F135" s="337">
        <v>2</v>
      </c>
      <c r="G135" s="337">
        <v>3</v>
      </c>
      <c r="H135" s="337">
        <v>4</v>
      </c>
      <c r="I135" s="337">
        <v>5</v>
      </c>
      <c r="J135" s="399"/>
      <c r="K135" s="399"/>
      <c r="L135" s="399"/>
      <c r="M135" s="399"/>
      <c r="N135" s="399"/>
      <c r="O135" s="397"/>
      <c r="P135" s="671">
        <v>15</v>
      </c>
      <c r="Q135" s="399">
        <v>3</v>
      </c>
      <c r="R135" s="273" t="str">
        <f>C132</f>
        <v>IRSHATH KUMAR</v>
      </c>
      <c r="S135" s="273" t="str">
        <f>D132</f>
        <v>TRI</v>
      </c>
      <c r="T135" s="337">
        <v>1</v>
      </c>
      <c r="U135" s="337">
        <v>2</v>
      </c>
      <c r="V135" s="337">
        <v>3</v>
      </c>
      <c r="W135" s="337">
        <v>4</v>
      </c>
      <c r="X135" s="337">
        <v>5</v>
      </c>
      <c r="Y135" s="399"/>
      <c r="Z135" s="399"/>
      <c r="AA135" s="399"/>
      <c r="AB135" s="399"/>
      <c r="AC135" s="399"/>
      <c r="AD135" s="673"/>
      <c r="AE135" s="399">
        <v>5</v>
      </c>
      <c r="AF135" s="273" t="str">
        <f>C130</f>
        <v>M.MAHESH</v>
      </c>
      <c r="AG135" s="273" t="str">
        <f>D130</f>
        <v>KK</v>
      </c>
      <c r="AH135" s="337">
        <v>1</v>
      </c>
      <c r="AI135" s="337">
        <v>2</v>
      </c>
      <c r="AJ135" s="337">
        <v>3</v>
      </c>
      <c r="AK135" s="337">
        <v>4</v>
      </c>
      <c r="AL135" s="337">
        <v>5</v>
      </c>
      <c r="AM135" s="399"/>
      <c r="AN135" s="399"/>
      <c r="AO135" s="399"/>
      <c r="AP135" s="399"/>
      <c r="AQ135" s="399"/>
      <c r="AR135" s="397"/>
      <c r="AS135" s="673"/>
      <c r="AT135" s="399">
        <v>4</v>
      </c>
      <c r="AU135" s="346" t="str">
        <f>AF130</f>
        <v>SHREENATH</v>
      </c>
      <c r="AV135" s="346" t="str">
        <f>AG130</f>
        <v>ERD</v>
      </c>
      <c r="AW135" s="337">
        <v>1</v>
      </c>
      <c r="AX135" s="337">
        <v>2</v>
      </c>
      <c r="AY135" s="337">
        <v>3</v>
      </c>
      <c r="AZ135" s="337">
        <v>4</v>
      </c>
      <c r="BA135" s="337">
        <v>5</v>
      </c>
      <c r="BB135" s="399"/>
      <c r="BC135" s="399"/>
      <c r="BD135" s="399"/>
      <c r="BE135" s="399"/>
      <c r="BF135" s="399"/>
      <c r="BG135" s="673"/>
      <c r="BH135" s="399">
        <v>1</v>
      </c>
      <c r="BI135" s="272" t="str">
        <f>BI126</f>
        <v>A.KARAN</v>
      </c>
      <c r="BJ135" s="272" t="str">
        <f>BJ126</f>
        <v>NKL</v>
      </c>
      <c r="BK135" s="337">
        <v>1</v>
      </c>
      <c r="BL135" s="337">
        <v>2</v>
      </c>
      <c r="BM135" s="337">
        <v>3</v>
      </c>
      <c r="BN135" s="337">
        <v>4</v>
      </c>
      <c r="BO135" s="337">
        <v>5</v>
      </c>
      <c r="BP135" s="399"/>
      <c r="BQ135" s="399"/>
      <c r="BR135" s="399"/>
      <c r="BS135" s="399"/>
      <c r="BT135" s="399"/>
      <c r="BU135" s="397"/>
      <c r="BV135" s="674"/>
      <c r="BW135" s="343"/>
      <c r="BX135" s="364"/>
      <c r="BY135" s="364"/>
      <c r="BZ135" s="342"/>
      <c r="CA135" s="342"/>
      <c r="CB135" s="342"/>
      <c r="CC135" s="342"/>
      <c r="CD135" s="342"/>
      <c r="CE135" s="397"/>
      <c r="CF135" s="397"/>
      <c r="CG135" s="397"/>
      <c r="CH135" s="397"/>
      <c r="CI135" s="397"/>
      <c r="CJ135" s="677"/>
      <c r="CK135" s="399">
        <v>3</v>
      </c>
      <c r="CL135" s="272" t="str">
        <f>CL131</f>
        <v>IRSHATH KUMAR</v>
      </c>
      <c r="CM135" s="272" t="str">
        <f>CM131</f>
        <v>TRI</v>
      </c>
      <c r="CN135" s="337">
        <v>1</v>
      </c>
      <c r="CO135" s="337">
        <v>2</v>
      </c>
      <c r="CP135" s="337">
        <v>3</v>
      </c>
      <c r="CQ135" s="337">
        <v>4</v>
      </c>
      <c r="CR135" s="337">
        <v>5</v>
      </c>
      <c r="CS135" s="399"/>
      <c r="CT135" s="399"/>
      <c r="CU135" s="399"/>
      <c r="CV135" s="399"/>
      <c r="CW135" s="399"/>
      <c r="CX135" s="397"/>
      <c r="CY135" s="674"/>
      <c r="CZ135" s="397"/>
      <c r="DA135" s="319"/>
      <c r="DB135" s="342"/>
      <c r="DC135" s="342"/>
      <c r="DD135" s="342"/>
      <c r="DE135" s="342"/>
      <c r="DF135" s="342"/>
      <c r="DG135" s="343"/>
      <c r="DH135" s="397"/>
      <c r="DI135" s="397"/>
      <c r="DJ135" s="397"/>
      <c r="DK135" s="397"/>
      <c r="DL135" s="397"/>
    </row>
    <row r="136" spans="1:116" s="330" customFormat="1" ht="30" customHeight="1">
      <c r="A136" s="671"/>
      <c r="B136" s="399">
        <v>1</v>
      </c>
      <c r="C136" s="273" t="str">
        <f>C126</f>
        <v>A.KARAN</v>
      </c>
      <c r="D136" s="273" t="str">
        <f>D126</f>
        <v>NKL</v>
      </c>
      <c r="E136" s="337">
        <v>1</v>
      </c>
      <c r="F136" s="337">
        <v>2</v>
      </c>
      <c r="G136" s="337">
        <v>3</v>
      </c>
      <c r="H136" s="337">
        <v>4</v>
      </c>
      <c r="I136" s="337">
        <v>5</v>
      </c>
      <c r="J136" s="399"/>
      <c r="K136" s="399"/>
      <c r="L136" s="399"/>
      <c r="M136" s="399"/>
      <c r="N136" s="399"/>
      <c r="O136" s="397"/>
      <c r="P136" s="671"/>
      <c r="Q136" s="399">
        <v>5</v>
      </c>
      <c r="R136" s="346" t="str">
        <f>C130</f>
        <v>M.MAHESH</v>
      </c>
      <c r="S136" s="346" t="str">
        <f>D130</f>
        <v>KK</v>
      </c>
      <c r="T136" s="337">
        <v>1</v>
      </c>
      <c r="U136" s="337">
        <v>2</v>
      </c>
      <c r="V136" s="337">
        <v>3</v>
      </c>
      <c r="W136" s="337">
        <v>4</v>
      </c>
      <c r="X136" s="337">
        <v>5</v>
      </c>
      <c r="Y136" s="399"/>
      <c r="Z136" s="399"/>
      <c r="AA136" s="399"/>
      <c r="AB136" s="399"/>
      <c r="AC136" s="399"/>
      <c r="AD136" s="397"/>
      <c r="AE136" s="397"/>
      <c r="AF136" s="278"/>
      <c r="AG136" s="342"/>
      <c r="AH136" s="342"/>
      <c r="AI136" s="342"/>
      <c r="AJ136" s="342"/>
      <c r="AK136" s="342"/>
      <c r="AL136" s="343"/>
      <c r="AM136" s="397"/>
      <c r="AN136" s="397"/>
      <c r="AO136" s="397"/>
      <c r="AP136" s="397"/>
      <c r="AQ136" s="397"/>
      <c r="AR136" s="397"/>
      <c r="AS136" s="397"/>
      <c r="AT136" s="397"/>
      <c r="AU136" s="278"/>
      <c r="AV136" s="342"/>
      <c r="AW136" s="342"/>
      <c r="AX136" s="342"/>
      <c r="AY136" s="342"/>
      <c r="AZ136" s="342"/>
      <c r="BA136" s="343"/>
      <c r="BB136" s="397"/>
      <c r="BC136" s="397"/>
      <c r="BD136" s="397"/>
      <c r="BE136" s="397"/>
      <c r="BF136" s="397"/>
      <c r="BG136" s="397"/>
      <c r="BH136" s="397"/>
      <c r="BI136" s="397"/>
      <c r="BJ136" s="342"/>
      <c r="BK136" s="342"/>
      <c r="BL136" s="342"/>
      <c r="BM136" s="342"/>
      <c r="BN136" s="342"/>
      <c r="BO136" s="343"/>
      <c r="BP136" s="397"/>
      <c r="BQ136" s="397"/>
      <c r="BR136" s="397"/>
      <c r="BS136" s="397"/>
      <c r="BT136" s="397"/>
      <c r="BU136" s="397"/>
      <c r="BV136" s="397"/>
      <c r="BW136" s="397"/>
      <c r="BX136" s="397"/>
      <c r="BY136" s="342"/>
      <c r="BZ136" s="342"/>
      <c r="CA136" s="342"/>
      <c r="CB136" s="342"/>
      <c r="CC136" s="342"/>
      <c r="CD136" s="343"/>
      <c r="CE136" s="397"/>
      <c r="CF136" s="397"/>
      <c r="CG136" s="397"/>
      <c r="CH136" s="397"/>
      <c r="CI136" s="397"/>
      <c r="CJ136" s="397"/>
      <c r="CK136" s="397"/>
      <c r="CL136" s="397"/>
      <c r="CM136" s="342"/>
      <c r="CN136" s="342"/>
      <c r="CO136" s="342"/>
      <c r="CP136" s="342"/>
      <c r="CQ136" s="342"/>
      <c r="CR136" s="343"/>
      <c r="CS136" s="397"/>
      <c r="CT136" s="397"/>
      <c r="CU136" s="397"/>
      <c r="CV136" s="397"/>
      <c r="CW136" s="397"/>
      <c r="CX136" s="397"/>
      <c r="CY136" s="397"/>
      <c r="CZ136" s="397"/>
      <c r="DA136" s="319"/>
      <c r="DB136" s="342"/>
      <c r="DC136" s="342"/>
      <c r="DD136" s="342"/>
      <c r="DE136" s="342"/>
      <c r="DF136" s="342"/>
      <c r="DG136" s="343"/>
      <c r="DH136" s="397"/>
      <c r="DI136" s="397"/>
      <c r="DJ136" s="397"/>
      <c r="DK136" s="397"/>
      <c r="DL136" s="397"/>
    </row>
    <row r="137" spans="1:116" s="330" customFormat="1" ht="30" customHeight="1">
      <c r="C137" s="338"/>
      <c r="D137" s="339"/>
      <c r="E137" s="339"/>
      <c r="F137" s="339"/>
      <c r="G137" s="339"/>
      <c r="H137" s="339"/>
      <c r="I137" s="340"/>
      <c r="R137" s="338"/>
      <c r="S137" s="339"/>
      <c r="T137" s="339"/>
      <c r="U137" s="339"/>
      <c r="V137" s="339"/>
      <c r="W137" s="339"/>
      <c r="X137" s="340"/>
      <c r="AE137" s="397"/>
      <c r="AF137" s="344"/>
      <c r="AG137" s="342"/>
      <c r="AH137" s="339"/>
      <c r="AI137" s="339"/>
      <c r="AJ137" s="339"/>
      <c r="AK137" s="339"/>
      <c r="AL137" s="340"/>
      <c r="AU137" s="338"/>
      <c r="AV137" s="339"/>
      <c r="AW137" s="339"/>
      <c r="AX137" s="339"/>
      <c r="AY137" s="339"/>
      <c r="AZ137" s="339"/>
      <c r="BA137" s="340"/>
      <c r="BI137" s="354"/>
      <c r="BJ137" s="339"/>
      <c r="BK137" s="339"/>
      <c r="BL137" s="339"/>
      <c r="BM137" s="339"/>
      <c r="BN137" s="339"/>
      <c r="BO137" s="340"/>
      <c r="BV137" s="397"/>
      <c r="BW137" s="397"/>
      <c r="BX137" s="344"/>
      <c r="BY137" s="342"/>
      <c r="BZ137" s="342"/>
      <c r="CA137" s="342"/>
      <c r="CB137" s="342"/>
      <c r="CC137" s="342"/>
      <c r="CD137" s="343"/>
      <c r="CE137" s="397"/>
      <c r="CF137" s="397"/>
      <c r="CG137" s="397"/>
      <c r="CH137" s="397"/>
      <c r="CI137" s="397"/>
      <c r="CL137" s="354"/>
      <c r="CM137" s="339"/>
      <c r="CN137" s="339"/>
      <c r="CO137" s="339"/>
      <c r="CP137" s="339"/>
      <c r="CQ137" s="339"/>
      <c r="CR137" s="340"/>
      <c r="CY137" s="397"/>
      <c r="CZ137" s="397"/>
      <c r="DA137" s="344"/>
      <c r="DB137" s="342"/>
      <c r="DC137" s="342"/>
      <c r="DD137" s="342"/>
      <c r="DE137" s="342"/>
      <c r="DF137" s="342"/>
      <c r="DG137" s="343"/>
      <c r="DH137" s="397"/>
      <c r="DI137" s="397"/>
      <c r="DJ137" s="397"/>
      <c r="DK137" s="397"/>
      <c r="DL137" s="397"/>
    </row>
    <row r="138" spans="1:116" s="330" customFormat="1" ht="30" customHeight="1">
      <c r="A138" s="671">
        <v>5</v>
      </c>
      <c r="B138" s="399">
        <v>5</v>
      </c>
      <c r="C138" s="273" t="str">
        <f>C130</f>
        <v>M.MAHESH</v>
      </c>
      <c r="D138" s="273" t="str">
        <f>D130</f>
        <v>KK</v>
      </c>
      <c r="E138" s="337">
        <v>1</v>
      </c>
      <c r="F138" s="337">
        <v>2</v>
      </c>
      <c r="G138" s="337">
        <v>3</v>
      </c>
      <c r="H138" s="337">
        <v>4</v>
      </c>
      <c r="I138" s="337">
        <v>5</v>
      </c>
      <c r="J138" s="399"/>
      <c r="K138" s="399"/>
      <c r="L138" s="399"/>
      <c r="M138" s="399"/>
      <c r="N138" s="399"/>
      <c r="O138" s="397"/>
      <c r="P138" s="671">
        <v>16</v>
      </c>
      <c r="Q138" s="399">
        <v>1</v>
      </c>
      <c r="R138" s="273" t="str">
        <f>C126</f>
        <v>A.KARAN</v>
      </c>
      <c r="S138" s="273" t="str">
        <f>D126</f>
        <v>NKL</v>
      </c>
      <c r="T138" s="337">
        <v>1</v>
      </c>
      <c r="U138" s="337">
        <v>2</v>
      </c>
      <c r="V138" s="337">
        <v>3</v>
      </c>
      <c r="W138" s="337">
        <v>4</v>
      </c>
      <c r="X138" s="337">
        <v>5</v>
      </c>
      <c r="Y138" s="399"/>
      <c r="Z138" s="399"/>
      <c r="AA138" s="399"/>
      <c r="AB138" s="399"/>
      <c r="AC138" s="399"/>
      <c r="AD138" s="672">
        <v>4</v>
      </c>
      <c r="AE138" s="399">
        <v>3</v>
      </c>
      <c r="AF138" s="273" t="str">
        <f>AF131</f>
        <v>IRSHATH KUMAR</v>
      </c>
      <c r="AG138" s="273" t="str">
        <f>AG131</f>
        <v>TRI</v>
      </c>
      <c r="AH138" s="337">
        <v>1</v>
      </c>
      <c r="AI138" s="337">
        <v>2</v>
      </c>
      <c r="AJ138" s="337">
        <v>3</v>
      </c>
      <c r="AK138" s="337">
        <v>4</v>
      </c>
      <c r="AL138" s="337">
        <v>5</v>
      </c>
      <c r="AM138" s="399"/>
      <c r="AN138" s="399"/>
      <c r="AO138" s="399"/>
      <c r="AP138" s="399"/>
      <c r="AQ138" s="399"/>
      <c r="AR138" s="397"/>
      <c r="AS138" s="672">
        <v>12</v>
      </c>
      <c r="AT138" s="399">
        <v>2</v>
      </c>
      <c r="AU138" s="273" t="str">
        <f>AF127</f>
        <v>R. VIMALRAJ</v>
      </c>
      <c r="AV138" s="273" t="str">
        <f>AG127</f>
        <v>MAD</v>
      </c>
      <c r="AW138" s="337">
        <v>1</v>
      </c>
      <c r="AX138" s="337">
        <v>2</v>
      </c>
      <c r="AY138" s="337">
        <v>3</v>
      </c>
      <c r="AZ138" s="337">
        <v>4</v>
      </c>
      <c r="BA138" s="337">
        <v>5</v>
      </c>
      <c r="BB138" s="399"/>
      <c r="BC138" s="399"/>
      <c r="BD138" s="399"/>
      <c r="BE138" s="399"/>
      <c r="BF138" s="399"/>
      <c r="BG138" s="672">
        <v>4</v>
      </c>
      <c r="BH138" s="399">
        <v>2</v>
      </c>
      <c r="BI138" s="362" t="str">
        <f>BI127</f>
        <v>R. VIMALRAJ</v>
      </c>
      <c r="BJ138" s="362" t="str">
        <f>BJ127</f>
        <v>MAD</v>
      </c>
      <c r="BK138" s="337">
        <v>1</v>
      </c>
      <c r="BL138" s="337">
        <v>2</v>
      </c>
      <c r="BM138" s="337">
        <v>3</v>
      </c>
      <c r="BN138" s="337">
        <v>4</v>
      </c>
      <c r="BO138" s="337">
        <v>5</v>
      </c>
      <c r="BP138" s="399"/>
      <c r="BQ138" s="399"/>
      <c r="BR138" s="399"/>
      <c r="BS138" s="399"/>
      <c r="BT138" s="399"/>
      <c r="BU138" s="397"/>
      <c r="BV138" s="674"/>
      <c r="BW138" s="397"/>
      <c r="BX138" s="365"/>
      <c r="BY138" s="365"/>
      <c r="BZ138" s="342"/>
      <c r="CA138" s="342"/>
      <c r="CB138" s="342"/>
      <c r="CC138" s="342"/>
      <c r="CD138" s="342"/>
      <c r="CE138" s="397"/>
      <c r="CF138" s="397"/>
      <c r="CG138" s="397"/>
      <c r="CH138" s="397"/>
      <c r="CI138" s="397"/>
      <c r="CJ138" s="676">
        <v>4</v>
      </c>
      <c r="CK138" s="399">
        <v>2</v>
      </c>
      <c r="CL138" s="272" t="str">
        <f>CL130</f>
        <v>R. VIMALRAJ</v>
      </c>
      <c r="CM138" s="272" t="str">
        <f>CM130</f>
        <v>MAD</v>
      </c>
      <c r="CN138" s="337">
        <v>1</v>
      </c>
      <c r="CO138" s="337">
        <v>2</v>
      </c>
      <c r="CP138" s="337">
        <v>3</v>
      </c>
      <c r="CQ138" s="337">
        <v>4</v>
      </c>
      <c r="CR138" s="337">
        <v>5</v>
      </c>
      <c r="CS138" s="399"/>
      <c r="CT138" s="399"/>
      <c r="CU138" s="399"/>
      <c r="CV138" s="399"/>
      <c r="CW138" s="399"/>
      <c r="CX138" s="397"/>
      <c r="CY138" s="674"/>
      <c r="CZ138" s="397"/>
      <c r="DA138" s="318"/>
      <c r="DB138" s="342"/>
      <c r="DC138" s="342"/>
      <c r="DD138" s="342"/>
      <c r="DE138" s="342"/>
      <c r="DF138" s="342"/>
      <c r="DG138" s="343"/>
      <c r="DH138" s="397"/>
      <c r="DI138" s="397"/>
      <c r="DJ138" s="397"/>
      <c r="DK138" s="397"/>
      <c r="DL138" s="397"/>
    </row>
    <row r="139" spans="1:116" s="330" customFormat="1" ht="30" customHeight="1">
      <c r="A139" s="671"/>
      <c r="B139" s="399">
        <v>4</v>
      </c>
      <c r="C139" s="346" t="str">
        <f>C127</f>
        <v>SHREENATH</v>
      </c>
      <c r="D139" s="346" t="str">
        <f>D127</f>
        <v>ERD</v>
      </c>
      <c r="E139" s="337">
        <v>1</v>
      </c>
      <c r="F139" s="337">
        <v>2</v>
      </c>
      <c r="G139" s="337">
        <v>3</v>
      </c>
      <c r="H139" s="337">
        <v>4</v>
      </c>
      <c r="I139" s="337">
        <v>5</v>
      </c>
      <c r="J139" s="399"/>
      <c r="K139" s="399"/>
      <c r="L139" s="399"/>
      <c r="M139" s="399"/>
      <c r="N139" s="399"/>
      <c r="O139" s="397"/>
      <c r="P139" s="671"/>
      <c r="Q139" s="399">
        <v>6</v>
      </c>
      <c r="R139" s="346" t="str">
        <f>C133</f>
        <v>B.SRIVATHSAN</v>
      </c>
      <c r="S139" s="346" t="str">
        <f>D133</f>
        <v>KAN</v>
      </c>
      <c r="T139" s="337">
        <v>1</v>
      </c>
      <c r="U139" s="337">
        <v>2</v>
      </c>
      <c r="V139" s="337">
        <v>3</v>
      </c>
      <c r="W139" s="337">
        <v>4</v>
      </c>
      <c r="X139" s="337">
        <v>5</v>
      </c>
      <c r="Y139" s="399"/>
      <c r="Z139" s="399"/>
      <c r="AA139" s="399"/>
      <c r="AB139" s="399"/>
      <c r="AC139" s="399"/>
      <c r="AD139" s="673"/>
      <c r="AE139" s="399">
        <v>1</v>
      </c>
      <c r="AF139" s="346" t="str">
        <f>AF126</f>
        <v>A.KARAN</v>
      </c>
      <c r="AG139" s="346" t="str">
        <f>AG126</f>
        <v>NKL</v>
      </c>
      <c r="AH139" s="337">
        <v>1</v>
      </c>
      <c r="AI139" s="337">
        <v>2</v>
      </c>
      <c r="AJ139" s="337">
        <v>3</v>
      </c>
      <c r="AK139" s="337">
        <v>4</v>
      </c>
      <c r="AL139" s="337">
        <v>5</v>
      </c>
      <c r="AM139" s="399"/>
      <c r="AN139" s="399"/>
      <c r="AO139" s="399"/>
      <c r="AP139" s="399"/>
      <c r="AQ139" s="399"/>
      <c r="AR139" s="397"/>
      <c r="AS139" s="673"/>
      <c r="AT139" s="399">
        <v>3</v>
      </c>
      <c r="AU139" s="355" t="str">
        <f>AF131</f>
        <v>IRSHATH KUMAR</v>
      </c>
      <c r="AV139" s="267" t="str">
        <f>AG131</f>
        <v>TRI</v>
      </c>
      <c r="AW139" s="337">
        <v>1</v>
      </c>
      <c r="AX139" s="337">
        <v>2</v>
      </c>
      <c r="AY139" s="337">
        <v>3</v>
      </c>
      <c r="AZ139" s="337">
        <v>4</v>
      </c>
      <c r="BA139" s="337">
        <v>5</v>
      </c>
      <c r="BB139" s="399"/>
      <c r="BC139" s="399"/>
      <c r="BD139" s="399"/>
      <c r="BE139" s="399"/>
      <c r="BF139" s="399"/>
      <c r="BG139" s="673"/>
      <c r="BH139" s="399">
        <v>3</v>
      </c>
      <c r="BI139" s="362" t="str">
        <f>BI131</f>
        <v>IRSHATH KUMAR</v>
      </c>
      <c r="BJ139" s="362" t="str">
        <f>BJ131</f>
        <v>TRI</v>
      </c>
      <c r="BK139" s="337">
        <v>1</v>
      </c>
      <c r="BL139" s="337">
        <v>2</v>
      </c>
      <c r="BM139" s="337">
        <v>3</v>
      </c>
      <c r="BN139" s="337">
        <v>4</v>
      </c>
      <c r="BO139" s="337">
        <v>5</v>
      </c>
      <c r="BP139" s="399"/>
      <c r="BQ139" s="399"/>
      <c r="BR139" s="399"/>
      <c r="BS139" s="399"/>
      <c r="BT139" s="399"/>
      <c r="BU139" s="397"/>
      <c r="BV139" s="674"/>
      <c r="BW139" s="397"/>
      <c r="BX139" s="365"/>
      <c r="BY139" s="365"/>
      <c r="BZ139" s="342"/>
      <c r="CA139" s="342"/>
      <c r="CB139" s="342"/>
      <c r="CC139" s="342"/>
      <c r="CD139" s="342"/>
      <c r="CE139" s="397"/>
      <c r="CF139" s="397"/>
      <c r="CG139" s="397"/>
      <c r="CH139" s="397"/>
      <c r="CI139" s="397"/>
      <c r="CJ139" s="677"/>
      <c r="CK139" s="399">
        <v>4</v>
      </c>
      <c r="CL139" s="272" t="str">
        <f>CL127</f>
        <v>SHREENATH</v>
      </c>
      <c r="CM139" s="272" t="str">
        <f>CM127</f>
        <v>ERD</v>
      </c>
      <c r="CN139" s="337">
        <v>1</v>
      </c>
      <c r="CO139" s="337">
        <v>2</v>
      </c>
      <c r="CP139" s="337">
        <v>3</v>
      </c>
      <c r="CQ139" s="337">
        <v>4</v>
      </c>
      <c r="CR139" s="337">
        <v>5</v>
      </c>
      <c r="CS139" s="399"/>
      <c r="CT139" s="399"/>
      <c r="CU139" s="399"/>
      <c r="CV139" s="399"/>
      <c r="CW139" s="399"/>
      <c r="CX139" s="397"/>
      <c r="CY139" s="674"/>
      <c r="CZ139" s="397"/>
      <c r="DA139" s="319"/>
      <c r="DB139" s="342"/>
      <c r="DC139" s="342"/>
      <c r="DD139" s="342"/>
      <c r="DE139" s="342"/>
      <c r="DF139" s="342"/>
      <c r="DG139" s="343"/>
      <c r="DH139" s="397"/>
      <c r="DI139" s="397"/>
      <c r="DJ139" s="397"/>
      <c r="DK139" s="397"/>
      <c r="DL139" s="397"/>
    </row>
    <row r="140" spans="1:116" s="330" customFormat="1" ht="30" customHeight="1">
      <c r="C140" s="338"/>
      <c r="D140" s="339"/>
      <c r="E140" s="339"/>
      <c r="F140" s="339"/>
      <c r="G140" s="339"/>
      <c r="H140" s="339"/>
      <c r="I140" s="340"/>
      <c r="R140" s="338"/>
      <c r="S140" s="339"/>
      <c r="T140" s="339"/>
      <c r="U140" s="339"/>
      <c r="V140" s="339"/>
      <c r="W140" s="339"/>
      <c r="X140" s="340"/>
      <c r="AD140" s="397"/>
      <c r="AE140" s="397"/>
      <c r="AF140" s="278"/>
      <c r="AG140" s="342"/>
      <c r="AH140" s="342"/>
      <c r="AI140" s="342"/>
      <c r="AJ140" s="342"/>
      <c r="AK140" s="342"/>
      <c r="AL140" s="343"/>
      <c r="AM140" s="397"/>
      <c r="AN140" s="397"/>
      <c r="AO140" s="397"/>
      <c r="AP140" s="397"/>
      <c r="AQ140" s="397"/>
      <c r="AR140" s="397"/>
      <c r="AS140" s="397"/>
      <c r="AT140" s="397"/>
      <c r="AU140" s="356"/>
      <c r="AV140" s="342"/>
      <c r="AW140" s="342"/>
      <c r="AX140" s="342"/>
      <c r="AY140" s="342"/>
      <c r="AZ140" s="342"/>
      <c r="BA140" s="343"/>
      <c r="BB140" s="397"/>
      <c r="BC140" s="397"/>
      <c r="BD140" s="397"/>
      <c r="BE140" s="397"/>
      <c r="BF140" s="397"/>
      <c r="BG140" s="397"/>
      <c r="BH140" s="397"/>
      <c r="BI140" s="318"/>
      <c r="BJ140" s="342"/>
      <c r="BK140" s="342"/>
      <c r="BL140" s="342"/>
      <c r="BM140" s="342"/>
      <c r="BN140" s="342"/>
      <c r="BO140" s="343"/>
      <c r="BP140" s="397"/>
      <c r="BQ140" s="397"/>
      <c r="BR140" s="397"/>
      <c r="BS140" s="397"/>
      <c r="BT140" s="397"/>
      <c r="BU140" s="397"/>
      <c r="BV140" s="397"/>
      <c r="BW140" s="397"/>
      <c r="BX140" s="319"/>
      <c r="BY140" s="342"/>
      <c r="BZ140" s="342"/>
      <c r="CA140" s="342"/>
      <c r="CB140" s="342"/>
      <c r="CC140" s="342"/>
      <c r="CD140" s="343"/>
      <c r="CE140" s="397"/>
      <c r="CF140" s="397"/>
      <c r="CG140" s="397"/>
      <c r="CH140" s="397"/>
      <c r="CI140" s="397"/>
      <c r="CJ140" s="397"/>
      <c r="CK140" s="397"/>
      <c r="CL140" s="397"/>
      <c r="CM140" s="342"/>
      <c r="CN140" s="342"/>
      <c r="CO140" s="342"/>
      <c r="CP140" s="342"/>
      <c r="CQ140" s="342"/>
      <c r="CR140" s="343"/>
      <c r="CS140" s="397"/>
      <c r="CT140" s="397"/>
      <c r="CU140" s="397"/>
      <c r="CV140" s="397"/>
      <c r="CW140" s="397"/>
      <c r="CX140" s="397"/>
      <c r="CY140" s="397"/>
      <c r="CZ140" s="397"/>
      <c r="DA140" s="319"/>
      <c r="DB140" s="342"/>
      <c r="DC140" s="342"/>
      <c r="DD140" s="342"/>
      <c r="DE140" s="342"/>
      <c r="DF140" s="342"/>
      <c r="DG140" s="343"/>
      <c r="DH140" s="397"/>
      <c r="DI140" s="397"/>
      <c r="DJ140" s="397"/>
      <c r="DK140" s="397"/>
      <c r="DL140" s="397"/>
    </row>
    <row r="141" spans="1:116" s="330" customFormat="1" ht="30" customHeight="1">
      <c r="A141" s="671">
        <v>6</v>
      </c>
      <c r="B141" s="399">
        <v>2</v>
      </c>
      <c r="C141" s="273" t="str">
        <f>C129</f>
        <v>R. VIMALRAJ</v>
      </c>
      <c r="D141" s="273" t="str">
        <f>D129</f>
        <v>MAD</v>
      </c>
      <c r="E141" s="337">
        <v>1</v>
      </c>
      <c r="F141" s="337">
        <v>2</v>
      </c>
      <c r="G141" s="337">
        <v>3</v>
      </c>
      <c r="H141" s="337">
        <v>4</v>
      </c>
      <c r="I141" s="337">
        <v>5</v>
      </c>
      <c r="J141" s="399"/>
      <c r="K141" s="399"/>
      <c r="L141" s="399"/>
      <c r="M141" s="399"/>
      <c r="N141" s="399"/>
      <c r="O141" s="397"/>
      <c r="P141" s="671">
        <v>17</v>
      </c>
      <c r="Q141" s="399">
        <v>2</v>
      </c>
      <c r="R141" s="273" t="str">
        <f>C129</f>
        <v>R. VIMALRAJ</v>
      </c>
      <c r="S141" s="273" t="str">
        <f>D129</f>
        <v>MAD</v>
      </c>
      <c r="T141" s="337">
        <v>1</v>
      </c>
      <c r="U141" s="337">
        <v>2</v>
      </c>
      <c r="V141" s="337">
        <v>3</v>
      </c>
      <c r="W141" s="337">
        <v>4</v>
      </c>
      <c r="X141" s="337">
        <v>5</v>
      </c>
      <c r="Y141" s="399"/>
      <c r="Z141" s="399"/>
      <c r="AA141" s="399"/>
      <c r="AB141" s="399"/>
      <c r="AC141" s="399"/>
      <c r="AF141" s="338"/>
      <c r="AG141" s="339"/>
      <c r="AH141" s="339"/>
      <c r="AI141" s="339"/>
      <c r="AJ141" s="339"/>
      <c r="AK141" s="339"/>
      <c r="AL141" s="340"/>
      <c r="AU141" s="354"/>
      <c r="AV141" s="339"/>
      <c r="AW141" s="339"/>
      <c r="AX141" s="339"/>
      <c r="AY141" s="339"/>
      <c r="AZ141" s="339"/>
      <c r="BA141" s="340"/>
      <c r="BI141" s="338"/>
      <c r="BJ141" s="339"/>
      <c r="BK141" s="339"/>
      <c r="BL141" s="339"/>
      <c r="BM141" s="339"/>
      <c r="BN141" s="339"/>
      <c r="BO141" s="340"/>
      <c r="BV141" s="397"/>
      <c r="BW141" s="397"/>
      <c r="BX141" s="344"/>
      <c r="BY141" s="342"/>
      <c r="BZ141" s="342"/>
      <c r="CA141" s="342"/>
      <c r="CB141" s="342"/>
      <c r="CC141" s="342"/>
      <c r="CD141" s="343"/>
      <c r="CE141" s="397"/>
      <c r="CF141" s="397"/>
      <c r="CG141" s="397"/>
      <c r="CH141" s="397"/>
      <c r="CI141" s="397"/>
      <c r="CL141" s="338"/>
      <c r="CM141" s="339"/>
      <c r="CN141" s="339"/>
      <c r="CO141" s="339"/>
      <c r="CP141" s="339"/>
      <c r="CQ141" s="339"/>
      <c r="CR141" s="340"/>
      <c r="CY141" s="397"/>
      <c r="CZ141" s="397"/>
      <c r="DA141" s="344"/>
      <c r="DB141" s="342"/>
      <c r="DC141" s="342"/>
      <c r="DD141" s="342"/>
      <c r="DE141" s="342"/>
      <c r="DF141" s="342"/>
      <c r="DG141" s="343"/>
      <c r="DH141" s="397"/>
      <c r="DI141" s="397"/>
      <c r="DJ141" s="397"/>
      <c r="DK141" s="397"/>
      <c r="DL141" s="397"/>
    </row>
    <row r="142" spans="1:116" s="330" customFormat="1" ht="30" customHeight="1">
      <c r="A142" s="671"/>
      <c r="B142" s="399">
        <v>3</v>
      </c>
      <c r="C142" s="346" t="str">
        <f>C132</f>
        <v>IRSHATH KUMAR</v>
      </c>
      <c r="D142" s="346" t="str">
        <f>D132</f>
        <v>TRI</v>
      </c>
      <c r="E142" s="337">
        <v>1</v>
      </c>
      <c r="F142" s="337">
        <v>2</v>
      </c>
      <c r="G142" s="337">
        <v>3</v>
      </c>
      <c r="H142" s="337">
        <v>4</v>
      </c>
      <c r="I142" s="337">
        <v>5</v>
      </c>
      <c r="J142" s="399"/>
      <c r="K142" s="399"/>
      <c r="L142" s="399"/>
      <c r="M142" s="399"/>
      <c r="N142" s="399"/>
      <c r="O142" s="397"/>
      <c r="P142" s="671"/>
      <c r="Q142" s="399">
        <v>4</v>
      </c>
      <c r="R142" s="346" t="str">
        <f>C127</f>
        <v>SHREENATH</v>
      </c>
      <c r="S142" s="346" t="str">
        <f>D127</f>
        <v>ERD</v>
      </c>
      <c r="T142" s="337">
        <v>1</v>
      </c>
      <c r="U142" s="337">
        <v>2</v>
      </c>
      <c r="V142" s="337">
        <v>3</v>
      </c>
      <c r="W142" s="337">
        <v>4</v>
      </c>
      <c r="X142" s="337">
        <v>5</v>
      </c>
      <c r="Y142" s="399"/>
      <c r="Z142" s="399"/>
      <c r="AA142" s="399"/>
      <c r="AB142" s="399"/>
      <c r="AC142" s="399"/>
      <c r="AD142" s="672">
        <v>5</v>
      </c>
      <c r="AE142" s="399">
        <v>2</v>
      </c>
      <c r="AF142" s="273" t="str">
        <f>AF127</f>
        <v>R. VIMALRAJ</v>
      </c>
      <c r="AG142" s="273" t="str">
        <f>AG127</f>
        <v>MAD</v>
      </c>
      <c r="AH142" s="337">
        <v>1</v>
      </c>
      <c r="AI142" s="337">
        <v>2</v>
      </c>
      <c r="AJ142" s="337">
        <v>3</v>
      </c>
      <c r="AK142" s="337">
        <v>4</v>
      </c>
      <c r="AL142" s="337">
        <v>5</v>
      </c>
      <c r="AM142" s="399"/>
      <c r="AN142" s="399"/>
      <c r="AO142" s="399"/>
      <c r="AP142" s="399"/>
      <c r="AQ142" s="399"/>
      <c r="AR142" s="397"/>
      <c r="AS142" s="672">
        <v>13</v>
      </c>
      <c r="AT142" s="399">
        <v>1</v>
      </c>
      <c r="AU142" s="273" t="str">
        <f>AF126</f>
        <v>A.KARAN</v>
      </c>
      <c r="AV142" s="273" t="str">
        <f>AG126</f>
        <v>NKL</v>
      </c>
      <c r="AW142" s="337">
        <v>1</v>
      </c>
      <c r="AX142" s="337">
        <v>2</v>
      </c>
      <c r="AY142" s="337">
        <v>3</v>
      </c>
      <c r="AZ142" s="337">
        <v>4</v>
      </c>
      <c r="BA142" s="337">
        <v>5</v>
      </c>
      <c r="BB142" s="399"/>
      <c r="BC142" s="399"/>
      <c r="BD142" s="399"/>
      <c r="BE142" s="399"/>
      <c r="BF142" s="399"/>
      <c r="BG142" s="671">
        <v>5</v>
      </c>
      <c r="BH142" s="399">
        <v>5</v>
      </c>
      <c r="BI142" s="362" t="str">
        <f>BI134</f>
        <v>M.MAHESH</v>
      </c>
      <c r="BJ142" s="362" t="str">
        <f>BJ134</f>
        <v>KK</v>
      </c>
      <c r="BK142" s="337">
        <v>1</v>
      </c>
      <c r="BL142" s="337">
        <v>2</v>
      </c>
      <c r="BM142" s="337">
        <v>3</v>
      </c>
      <c r="BN142" s="337">
        <v>4</v>
      </c>
      <c r="BO142" s="337">
        <v>5</v>
      </c>
      <c r="BP142" s="399"/>
      <c r="BQ142" s="399"/>
      <c r="BR142" s="399"/>
      <c r="BS142" s="399"/>
      <c r="BT142" s="399"/>
      <c r="BU142" s="397"/>
      <c r="BV142" s="674"/>
      <c r="BW142" s="397"/>
      <c r="BX142" s="319"/>
      <c r="BY142" s="342"/>
      <c r="BZ142" s="342"/>
      <c r="CA142" s="342"/>
      <c r="CB142" s="342"/>
      <c r="CC142" s="342"/>
      <c r="CD142" s="343"/>
      <c r="CE142" s="397"/>
      <c r="CF142" s="397"/>
      <c r="CG142" s="397"/>
      <c r="CH142" s="397"/>
      <c r="CI142" s="397"/>
      <c r="CJ142" s="671">
        <v>5</v>
      </c>
      <c r="CK142" s="399">
        <v>3</v>
      </c>
      <c r="CL142" s="362" t="str">
        <f>CL131</f>
        <v>IRSHATH KUMAR</v>
      </c>
      <c r="CM142" s="362" t="str">
        <f>CM131</f>
        <v>TRI</v>
      </c>
      <c r="CN142" s="337">
        <v>1</v>
      </c>
      <c r="CO142" s="337">
        <v>2</v>
      </c>
      <c r="CP142" s="337">
        <v>3</v>
      </c>
      <c r="CQ142" s="337">
        <v>4</v>
      </c>
      <c r="CR142" s="337">
        <v>5</v>
      </c>
      <c r="CS142" s="399"/>
      <c r="CT142" s="399"/>
      <c r="CU142" s="399"/>
      <c r="CV142" s="399"/>
      <c r="CW142" s="399"/>
      <c r="CX142" s="397"/>
      <c r="CY142" s="674"/>
      <c r="CZ142" s="397"/>
      <c r="DA142" s="319"/>
      <c r="DB142" s="342"/>
      <c r="DC142" s="342"/>
      <c r="DD142" s="342"/>
      <c r="DE142" s="342"/>
      <c r="DF142" s="342"/>
      <c r="DG142" s="343"/>
      <c r="DH142" s="397"/>
      <c r="DI142" s="397"/>
      <c r="DJ142" s="397"/>
      <c r="DK142" s="397"/>
      <c r="DL142" s="397"/>
    </row>
    <row r="143" spans="1:116" s="330" customFormat="1" ht="30" customHeight="1">
      <c r="C143" s="338"/>
      <c r="D143" s="339"/>
      <c r="E143" s="339"/>
      <c r="F143" s="339"/>
      <c r="G143" s="339"/>
      <c r="H143" s="339"/>
      <c r="I143" s="340"/>
      <c r="R143" s="338"/>
      <c r="S143" s="339"/>
      <c r="T143" s="339"/>
      <c r="U143" s="339"/>
      <c r="V143" s="339"/>
      <c r="W143" s="339"/>
      <c r="X143" s="340"/>
      <c r="AD143" s="673"/>
      <c r="AE143" s="399">
        <v>6</v>
      </c>
      <c r="AF143" s="267" t="str">
        <f>AF134</f>
        <v>B.SRIVATHSAN</v>
      </c>
      <c r="AG143" s="267" t="str">
        <f>AG134</f>
        <v>KAN</v>
      </c>
      <c r="AH143" s="337">
        <v>1</v>
      </c>
      <c r="AI143" s="337">
        <v>2</v>
      </c>
      <c r="AJ143" s="337">
        <v>3</v>
      </c>
      <c r="AK143" s="337">
        <v>4</v>
      </c>
      <c r="AL143" s="337">
        <v>5</v>
      </c>
      <c r="AM143" s="399"/>
      <c r="AN143" s="399"/>
      <c r="AO143" s="399"/>
      <c r="AP143" s="399"/>
      <c r="AQ143" s="399"/>
      <c r="AR143" s="397"/>
      <c r="AS143" s="673"/>
      <c r="AT143" s="399">
        <v>4</v>
      </c>
      <c r="AU143" s="346" t="str">
        <f>AF130</f>
        <v>SHREENATH</v>
      </c>
      <c r="AV143" s="346" t="str">
        <f>AG130</f>
        <v>ERD</v>
      </c>
      <c r="AW143" s="337">
        <v>1</v>
      </c>
      <c r="AX143" s="337">
        <v>2</v>
      </c>
      <c r="AY143" s="337">
        <v>3</v>
      </c>
      <c r="AZ143" s="337">
        <v>4</v>
      </c>
      <c r="BA143" s="337">
        <v>5</v>
      </c>
      <c r="BB143" s="399"/>
      <c r="BC143" s="399"/>
      <c r="BD143" s="399"/>
      <c r="BE143" s="399"/>
      <c r="BF143" s="399"/>
      <c r="BG143" s="671"/>
      <c r="BH143" s="399">
        <v>4</v>
      </c>
      <c r="BI143" s="362" t="str">
        <f>BI130</f>
        <v>SHREENATH</v>
      </c>
      <c r="BJ143" s="362" t="str">
        <f>BJ130</f>
        <v>ERD</v>
      </c>
      <c r="BK143" s="337">
        <v>1</v>
      </c>
      <c r="BL143" s="337">
        <v>2</v>
      </c>
      <c r="BM143" s="337">
        <v>3</v>
      </c>
      <c r="BN143" s="337">
        <v>4</v>
      </c>
      <c r="BO143" s="337">
        <v>5</v>
      </c>
      <c r="BP143" s="399"/>
      <c r="BQ143" s="399"/>
      <c r="BR143" s="399"/>
      <c r="BS143" s="399"/>
      <c r="BT143" s="399"/>
      <c r="BU143" s="397"/>
      <c r="BV143" s="674"/>
      <c r="BW143" s="397"/>
      <c r="BX143" s="319"/>
      <c r="BY143" s="342"/>
      <c r="BZ143" s="342"/>
      <c r="CA143" s="342"/>
      <c r="CB143" s="342"/>
      <c r="CC143" s="342"/>
      <c r="CD143" s="343"/>
      <c r="CE143" s="397"/>
      <c r="CF143" s="397"/>
      <c r="CG143" s="397"/>
      <c r="CH143" s="397"/>
      <c r="CI143" s="397"/>
      <c r="CJ143" s="671"/>
      <c r="CK143" s="399">
        <v>4</v>
      </c>
      <c r="CL143" s="362" t="str">
        <f>CL127</f>
        <v>SHREENATH</v>
      </c>
      <c r="CM143" s="362" t="str">
        <f>CM127</f>
        <v>ERD</v>
      </c>
      <c r="CN143" s="337">
        <v>1</v>
      </c>
      <c r="CO143" s="337">
        <v>2</v>
      </c>
      <c r="CP143" s="337">
        <v>3</v>
      </c>
      <c r="CQ143" s="337">
        <v>4</v>
      </c>
      <c r="CR143" s="337">
        <v>5</v>
      </c>
      <c r="CS143" s="396"/>
      <c r="CT143" s="396"/>
      <c r="CU143" s="396"/>
      <c r="CV143" s="396"/>
      <c r="CW143" s="396"/>
      <c r="CX143" s="397"/>
      <c r="CY143" s="674"/>
      <c r="CZ143" s="397"/>
      <c r="DA143" s="319"/>
      <c r="DB143" s="342"/>
      <c r="DC143" s="342"/>
      <c r="DD143" s="342"/>
      <c r="DE143" s="342"/>
      <c r="DF143" s="342"/>
      <c r="DG143" s="343"/>
      <c r="DH143" s="397"/>
      <c r="DI143" s="397"/>
      <c r="DJ143" s="397"/>
      <c r="DK143" s="397"/>
      <c r="DL143" s="397"/>
    </row>
    <row r="144" spans="1:116" s="330" customFormat="1" ht="30" customHeight="1">
      <c r="A144" s="671">
        <v>7</v>
      </c>
      <c r="B144" s="399">
        <v>6</v>
      </c>
      <c r="C144" s="273" t="str">
        <f>C133</f>
        <v>B.SRIVATHSAN</v>
      </c>
      <c r="D144" s="273" t="str">
        <f>D133</f>
        <v>KAN</v>
      </c>
      <c r="E144" s="337">
        <v>1</v>
      </c>
      <c r="F144" s="337">
        <v>2</v>
      </c>
      <c r="G144" s="337">
        <v>3</v>
      </c>
      <c r="H144" s="337">
        <v>4</v>
      </c>
      <c r="I144" s="337">
        <v>5</v>
      </c>
      <c r="J144" s="399"/>
      <c r="K144" s="399"/>
      <c r="L144" s="399"/>
      <c r="M144" s="399"/>
      <c r="N144" s="399"/>
      <c r="O144" s="397"/>
      <c r="P144" s="671">
        <v>18</v>
      </c>
      <c r="Q144" s="399">
        <v>7</v>
      </c>
      <c r="R144" s="273" t="str">
        <f>C135</f>
        <v>SHANMUGA SANTHOSH</v>
      </c>
      <c r="S144" s="273" t="str">
        <f>D135</f>
        <v>SLM</v>
      </c>
      <c r="T144" s="337">
        <v>1</v>
      </c>
      <c r="U144" s="337">
        <v>2</v>
      </c>
      <c r="V144" s="337">
        <v>3</v>
      </c>
      <c r="W144" s="337">
        <v>4</v>
      </c>
      <c r="X144" s="337">
        <v>5</v>
      </c>
      <c r="Y144" s="399"/>
      <c r="Z144" s="399"/>
      <c r="AA144" s="399"/>
      <c r="AB144" s="399"/>
      <c r="AC144" s="399"/>
      <c r="AD144" s="397"/>
      <c r="AE144" s="397"/>
      <c r="AF144" s="278"/>
      <c r="AG144" s="342"/>
      <c r="AH144" s="342"/>
      <c r="AI144" s="342"/>
      <c r="AJ144" s="342"/>
      <c r="AK144" s="342"/>
      <c r="AL144" s="343"/>
      <c r="AM144" s="397"/>
      <c r="AN144" s="397"/>
      <c r="AO144" s="397"/>
      <c r="AP144" s="397"/>
      <c r="AQ144" s="397"/>
      <c r="AR144" s="397"/>
      <c r="AS144" s="397"/>
      <c r="AT144" s="397"/>
      <c r="AU144" s="278"/>
      <c r="AV144" s="342"/>
      <c r="AW144" s="342"/>
      <c r="AX144" s="342"/>
      <c r="AY144" s="342"/>
      <c r="AZ144" s="342"/>
      <c r="BA144" s="343"/>
      <c r="BB144" s="397"/>
      <c r="BC144" s="397"/>
      <c r="BD144" s="397"/>
      <c r="BE144" s="397"/>
      <c r="BF144" s="397"/>
      <c r="BG144" s="397"/>
      <c r="BH144" s="397"/>
      <c r="BI144" s="319"/>
      <c r="BJ144" s="342"/>
      <c r="BK144" s="350"/>
      <c r="BL144" s="350"/>
      <c r="BM144" s="350"/>
      <c r="BN144" s="350"/>
      <c r="BO144" s="351"/>
      <c r="BP144" s="349"/>
      <c r="BQ144" s="349"/>
      <c r="BR144" s="349"/>
      <c r="BS144" s="349"/>
      <c r="BT144" s="349"/>
      <c r="BU144" s="397"/>
      <c r="BV144" s="397"/>
      <c r="BW144" s="397"/>
      <c r="BX144" s="319"/>
      <c r="BY144" s="342"/>
      <c r="BZ144" s="342"/>
      <c r="CA144" s="342"/>
      <c r="CB144" s="342"/>
      <c r="CC144" s="342"/>
      <c r="CD144" s="343"/>
      <c r="CE144" s="397"/>
      <c r="CF144" s="397"/>
      <c r="CG144" s="397"/>
      <c r="CH144" s="397"/>
      <c r="CI144" s="397"/>
      <c r="CJ144" s="397"/>
      <c r="CK144" s="397"/>
      <c r="CL144" s="319"/>
      <c r="CM144" s="342"/>
      <c r="CN144" s="350"/>
      <c r="CO144" s="350"/>
      <c r="CP144" s="350"/>
      <c r="CQ144" s="350"/>
      <c r="CR144" s="351"/>
      <c r="CS144" s="349"/>
      <c r="CT144" s="349"/>
      <c r="CU144" s="349"/>
      <c r="CV144" s="349"/>
      <c r="CW144" s="349"/>
      <c r="CX144" s="397"/>
      <c r="CY144" s="397"/>
      <c r="CZ144" s="397"/>
      <c r="DA144" s="319"/>
      <c r="DB144" s="342"/>
      <c r="DC144" s="342"/>
      <c r="DD144" s="342"/>
      <c r="DE144" s="342"/>
      <c r="DF144" s="342"/>
      <c r="DG144" s="343"/>
      <c r="DH144" s="397"/>
      <c r="DI144" s="397"/>
      <c r="DJ144" s="397"/>
      <c r="DK144" s="397"/>
      <c r="DL144" s="397"/>
    </row>
    <row r="145" spans="1:116" s="330" customFormat="1" ht="30" customHeight="1">
      <c r="A145" s="671"/>
      <c r="B145" s="399">
        <v>7</v>
      </c>
      <c r="C145" s="346" t="str">
        <f>C135</f>
        <v>SHANMUGA SANTHOSH</v>
      </c>
      <c r="D145" s="346" t="str">
        <f>D135</f>
        <v>SLM</v>
      </c>
      <c r="E145" s="337">
        <v>1</v>
      </c>
      <c r="F145" s="337">
        <v>2</v>
      </c>
      <c r="G145" s="337">
        <v>3</v>
      </c>
      <c r="H145" s="337">
        <v>4</v>
      </c>
      <c r="I145" s="337">
        <v>5</v>
      </c>
      <c r="J145" s="399"/>
      <c r="K145" s="399"/>
      <c r="L145" s="399"/>
      <c r="M145" s="399"/>
      <c r="N145" s="399"/>
      <c r="O145" s="397"/>
      <c r="P145" s="671"/>
      <c r="Q145" s="399">
        <v>3</v>
      </c>
      <c r="R145" s="346" t="str">
        <f>C135</f>
        <v>SHANMUGA SANTHOSH</v>
      </c>
      <c r="S145" s="346" t="str">
        <f>D135</f>
        <v>SLM</v>
      </c>
      <c r="T145" s="337">
        <v>1</v>
      </c>
      <c r="U145" s="337">
        <v>2</v>
      </c>
      <c r="V145" s="337">
        <v>3</v>
      </c>
      <c r="W145" s="337">
        <v>4</v>
      </c>
      <c r="X145" s="337">
        <v>5</v>
      </c>
      <c r="Y145" s="399"/>
      <c r="Z145" s="399"/>
      <c r="AA145" s="399"/>
      <c r="AB145" s="399"/>
      <c r="AC145" s="399"/>
      <c r="AF145" s="354"/>
      <c r="AG145" s="339"/>
      <c r="AH145" s="339"/>
      <c r="AI145" s="339"/>
      <c r="AJ145" s="339"/>
      <c r="AK145" s="339"/>
      <c r="AL145" s="340"/>
      <c r="AU145" s="338"/>
      <c r="AV145" s="339"/>
      <c r="AW145" s="339"/>
      <c r="AX145" s="339"/>
      <c r="AY145" s="339"/>
      <c r="AZ145" s="339"/>
      <c r="BA145" s="340"/>
      <c r="BG145" s="397"/>
      <c r="BH145" s="397"/>
      <c r="BI145" s="344"/>
      <c r="BJ145" s="342"/>
      <c r="BK145" s="352"/>
      <c r="BL145" s="352"/>
      <c r="BM145" s="352"/>
      <c r="BN145" s="352"/>
      <c r="BO145" s="353"/>
      <c r="BP145" s="347"/>
      <c r="BQ145" s="347"/>
      <c r="BR145" s="347"/>
      <c r="BS145" s="347"/>
      <c r="BT145" s="347"/>
      <c r="BV145" s="397"/>
      <c r="BW145" s="397"/>
      <c r="BX145" s="344"/>
      <c r="BY145" s="342"/>
      <c r="BZ145" s="342"/>
      <c r="CA145" s="342"/>
      <c r="CB145" s="342"/>
      <c r="CC145" s="342"/>
      <c r="CD145" s="343"/>
      <c r="CE145" s="397"/>
      <c r="CF145" s="397"/>
      <c r="CG145" s="397"/>
      <c r="CH145" s="397"/>
      <c r="CI145" s="397"/>
      <c r="CJ145" s="397"/>
      <c r="CK145" s="397"/>
      <c r="CL145" s="344"/>
      <c r="CM145" s="342"/>
      <c r="CN145" s="352"/>
      <c r="CO145" s="352"/>
      <c r="CP145" s="352"/>
      <c r="CQ145" s="352"/>
      <c r="CR145" s="353"/>
      <c r="CS145" s="347"/>
      <c r="CT145" s="347"/>
      <c r="CU145" s="347"/>
      <c r="CV145" s="347"/>
      <c r="CW145" s="347"/>
      <c r="CY145" s="397"/>
      <c r="CZ145" s="397"/>
      <c r="DA145" s="344"/>
      <c r="DB145" s="342"/>
      <c r="DC145" s="342"/>
      <c r="DD145" s="342"/>
      <c r="DE145" s="342"/>
      <c r="DF145" s="342"/>
      <c r="DG145" s="343"/>
      <c r="DH145" s="397"/>
      <c r="DI145" s="397"/>
      <c r="DJ145" s="397"/>
      <c r="DK145" s="397"/>
      <c r="DL145" s="397"/>
    </row>
    <row r="146" spans="1:116" s="330" customFormat="1" ht="30" customHeight="1">
      <c r="C146" s="338"/>
      <c r="I146" s="340"/>
      <c r="R146" s="338"/>
      <c r="X146" s="340"/>
      <c r="AD146" s="672">
        <v>6</v>
      </c>
      <c r="AE146" s="399">
        <v>5</v>
      </c>
      <c r="AF146" s="273" t="str">
        <f>AF135</f>
        <v>M.MAHESH</v>
      </c>
      <c r="AG146" s="273" t="str">
        <f>AG135</f>
        <v>KK</v>
      </c>
      <c r="AH146" s="337">
        <v>1</v>
      </c>
      <c r="AI146" s="337">
        <v>2</v>
      </c>
      <c r="AJ146" s="337">
        <v>3</v>
      </c>
      <c r="AK146" s="337">
        <v>4</v>
      </c>
      <c r="AL146" s="337">
        <v>5</v>
      </c>
      <c r="AM146" s="399"/>
      <c r="AN146" s="399"/>
      <c r="AO146" s="399"/>
      <c r="AP146" s="399"/>
      <c r="AQ146" s="399"/>
      <c r="AR146" s="397"/>
      <c r="AS146" s="672">
        <v>14</v>
      </c>
      <c r="AT146" s="399">
        <v>5</v>
      </c>
      <c r="AU146" s="273" t="str">
        <f>AF135</f>
        <v>M.MAHESH</v>
      </c>
      <c r="AV146" s="273" t="str">
        <f>AG135</f>
        <v>KK</v>
      </c>
      <c r="AW146" s="337">
        <v>1</v>
      </c>
      <c r="AX146" s="337">
        <v>2</v>
      </c>
      <c r="AY146" s="337">
        <v>3</v>
      </c>
      <c r="AZ146" s="337">
        <v>4</v>
      </c>
      <c r="BA146" s="337">
        <v>5</v>
      </c>
      <c r="BB146" s="399"/>
      <c r="BC146" s="399"/>
      <c r="BD146" s="399"/>
      <c r="BE146" s="399"/>
      <c r="BF146" s="399"/>
      <c r="BG146" s="671">
        <v>6</v>
      </c>
      <c r="BH146" s="399">
        <v>1</v>
      </c>
      <c r="BI146" s="363" t="str">
        <f>BI126</f>
        <v>A.KARAN</v>
      </c>
      <c r="BJ146" s="363" t="str">
        <f>BJ126</f>
        <v>NKL</v>
      </c>
      <c r="BK146" s="337">
        <v>1</v>
      </c>
      <c r="BL146" s="337">
        <v>2</v>
      </c>
      <c r="BM146" s="337">
        <v>3</v>
      </c>
      <c r="BN146" s="337">
        <v>4</v>
      </c>
      <c r="BO146" s="337">
        <v>5</v>
      </c>
      <c r="BP146" s="399"/>
      <c r="BQ146" s="399"/>
      <c r="BR146" s="399"/>
      <c r="BS146" s="399"/>
      <c r="BT146" s="399"/>
      <c r="BU146" s="397"/>
      <c r="BV146" s="674"/>
      <c r="BW146" s="397"/>
      <c r="BX146" s="322"/>
      <c r="BY146" s="342"/>
      <c r="BZ146" s="342"/>
      <c r="CA146" s="342"/>
      <c r="CB146" s="342"/>
      <c r="CC146" s="342"/>
      <c r="CD146" s="343"/>
      <c r="CE146" s="397"/>
      <c r="CF146" s="397"/>
      <c r="CG146" s="397"/>
      <c r="CH146" s="397"/>
      <c r="CI146" s="397"/>
      <c r="CJ146" s="671">
        <v>6</v>
      </c>
      <c r="CK146" s="399">
        <v>1</v>
      </c>
      <c r="CL146" s="363" t="str">
        <f>CL126</f>
        <v>A.KARAN</v>
      </c>
      <c r="CM146" s="363" t="str">
        <f>CM126</f>
        <v>NKL</v>
      </c>
      <c r="CN146" s="337">
        <v>1</v>
      </c>
      <c r="CO146" s="337">
        <v>2</v>
      </c>
      <c r="CP146" s="337">
        <v>3</v>
      </c>
      <c r="CQ146" s="337">
        <v>4</v>
      </c>
      <c r="CR146" s="337">
        <v>5</v>
      </c>
      <c r="CS146" s="399"/>
      <c r="CT146" s="399"/>
      <c r="CU146" s="399"/>
      <c r="CV146" s="399"/>
      <c r="CW146" s="399"/>
      <c r="CX146" s="397"/>
      <c r="CY146" s="674"/>
      <c r="CZ146" s="397"/>
      <c r="DA146" s="322"/>
      <c r="DB146" s="342"/>
      <c r="DC146" s="342"/>
      <c r="DD146" s="342"/>
      <c r="DE146" s="342"/>
      <c r="DF146" s="342"/>
      <c r="DG146" s="343"/>
      <c r="DH146" s="397"/>
      <c r="DI146" s="397"/>
      <c r="DJ146" s="397"/>
      <c r="DK146" s="397"/>
      <c r="DL146" s="397"/>
    </row>
    <row r="147" spans="1:116" s="330" customFormat="1" ht="30" customHeight="1">
      <c r="A147" s="671">
        <v>8</v>
      </c>
      <c r="B147" s="399">
        <v>5</v>
      </c>
      <c r="C147" s="273" t="str">
        <f>C130</f>
        <v>M.MAHESH</v>
      </c>
      <c r="D147" s="273" t="str">
        <f>D130</f>
        <v>KK</v>
      </c>
      <c r="E147" s="337">
        <v>1</v>
      </c>
      <c r="F147" s="337">
        <v>2</v>
      </c>
      <c r="G147" s="337">
        <v>3</v>
      </c>
      <c r="H147" s="337">
        <v>4</v>
      </c>
      <c r="I147" s="337">
        <v>5</v>
      </c>
      <c r="J147" s="399"/>
      <c r="K147" s="399"/>
      <c r="L147" s="399"/>
      <c r="M147" s="399"/>
      <c r="N147" s="399"/>
      <c r="O147" s="397"/>
      <c r="P147" s="671">
        <v>19</v>
      </c>
      <c r="Q147" s="399">
        <v>6</v>
      </c>
      <c r="R147" s="273" t="str">
        <f>C133</f>
        <v>B.SRIVATHSAN</v>
      </c>
      <c r="S147" s="273" t="str">
        <f>D133</f>
        <v>KAN</v>
      </c>
      <c r="T147" s="337">
        <v>1</v>
      </c>
      <c r="U147" s="337">
        <v>2</v>
      </c>
      <c r="V147" s="337">
        <v>3</v>
      </c>
      <c r="W147" s="337">
        <v>4</v>
      </c>
      <c r="X147" s="337">
        <v>5</v>
      </c>
      <c r="Y147" s="399"/>
      <c r="Z147" s="399"/>
      <c r="AA147" s="399"/>
      <c r="AB147" s="399"/>
      <c r="AC147" s="399"/>
      <c r="AD147" s="673"/>
      <c r="AE147" s="399">
        <v>4</v>
      </c>
      <c r="AF147" s="346" t="str">
        <f>AF130</f>
        <v>SHREENATH</v>
      </c>
      <c r="AG147" s="346" t="str">
        <f>AG130</f>
        <v>ERD</v>
      </c>
      <c r="AH147" s="337">
        <v>1</v>
      </c>
      <c r="AI147" s="337">
        <v>2</v>
      </c>
      <c r="AJ147" s="337">
        <v>3</v>
      </c>
      <c r="AK147" s="337">
        <v>4</v>
      </c>
      <c r="AL147" s="337">
        <v>5</v>
      </c>
      <c r="AM147" s="399"/>
      <c r="AN147" s="399"/>
      <c r="AO147" s="399"/>
      <c r="AP147" s="399"/>
      <c r="AQ147" s="399"/>
      <c r="AR147" s="397"/>
      <c r="AS147" s="673"/>
      <c r="AT147" s="399">
        <v>2</v>
      </c>
      <c r="AU147" s="355" t="str">
        <f>AF127</f>
        <v>R. VIMALRAJ</v>
      </c>
      <c r="AV147" s="267" t="str">
        <f>AG127</f>
        <v>MAD</v>
      </c>
      <c r="AW147" s="337">
        <v>1</v>
      </c>
      <c r="AX147" s="337">
        <v>2</v>
      </c>
      <c r="AY147" s="337">
        <v>3</v>
      </c>
      <c r="AZ147" s="337">
        <v>4</v>
      </c>
      <c r="BA147" s="337">
        <v>5</v>
      </c>
      <c r="BB147" s="399"/>
      <c r="BC147" s="399"/>
      <c r="BD147" s="399"/>
      <c r="BE147" s="399"/>
      <c r="BF147" s="399"/>
      <c r="BG147" s="671"/>
      <c r="BH147" s="399">
        <v>3</v>
      </c>
      <c r="BI147" s="363" t="str">
        <f>BI131</f>
        <v>IRSHATH KUMAR</v>
      </c>
      <c r="BJ147" s="363" t="str">
        <f>BJ131</f>
        <v>TRI</v>
      </c>
      <c r="BK147" s="337">
        <v>1</v>
      </c>
      <c r="BL147" s="337">
        <v>2</v>
      </c>
      <c r="BM147" s="337">
        <v>3</v>
      </c>
      <c r="BN147" s="337">
        <v>4</v>
      </c>
      <c r="BO147" s="337">
        <v>5</v>
      </c>
      <c r="BP147" s="399"/>
      <c r="BQ147" s="399"/>
      <c r="BR147" s="399"/>
      <c r="BS147" s="399"/>
      <c r="BT147" s="399"/>
      <c r="BU147" s="397"/>
      <c r="BV147" s="674"/>
      <c r="BW147" s="397"/>
      <c r="BX147" s="318"/>
      <c r="BY147" s="342"/>
      <c r="BZ147" s="342"/>
      <c r="CA147" s="342"/>
      <c r="CB147" s="342"/>
      <c r="CC147" s="342"/>
      <c r="CD147" s="343"/>
      <c r="CE147" s="397"/>
      <c r="CF147" s="397"/>
      <c r="CG147" s="397"/>
      <c r="CH147" s="397"/>
      <c r="CI147" s="397"/>
      <c r="CJ147" s="671"/>
      <c r="CK147" s="399">
        <v>2</v>
      </c>
      <c r="CL147" s="363" t="str">
        <f>CL130</f>
        <v>R. VIMALRAJ</v>
      </c>
      <c r="CM147" s="363" t="str">
        <f>CM130</f>
        <v>MAD</v>
      </c>
      <c r="CN147" s="337">
        <v>1</v>
      </c>
      <c r="CO147" s="337">
        <v>2</v>
      </c>
      <c r="CP147" s="337">
        <v>3</v>
      </c>
      <c r="CQ147" s="337">
        <v>4</v>
      </c>
      <c r="CR147" s="337">
        <v>5</v>
      </c>
      <c r="CS147" s="399"/>
      <c r="CT147" s="399"/>
      <c r="CU147" s="399"/>
      <c r="CV147" s="399"/>
      <c r="CW147" s="399"/>
      <c r="CX147" s="397"/>
      <c r="CY147" s="674"/>
      <c r="CZ147" s="397"/>
      <c r="DA147" s="318"/>
      <c r="DB147" s="342"/>
      <c r="DC147" s="342"/>
      <c r="DD147" s="342"/>
      <c r="DE147" s="342"/>
      <c r="DF147" s="342"/>
      <c r="DG147" s="343"/>
      <c r="DH147" s="397"/>
      <c r="DI147" s="397"/>
      <c r="DJ147" s="397"/>
      <c r="DK147" s="397"/>
      <c r="DL147" s="397"/>
    </row>
    <row r="148" spans="1:116" s="330" customFormat="1" ht="30" customHeight="1">
      <c r="A148" s="671"/>
      <c r="B148" s="399">
        <v>1</v>
      </c>
      <c r="C148" s="346" t="str">
        <f>C126</f>
        <v>A.KARAN</v>
      </c>
      <c r="D148" s="346" t="str">
        <f>D126</f>
        <v>NKL</v>
      </c>
      <c r="E148" s="337">
        <v>1</v>
      </c>
      <c r="F148" s="337">
        <v>2</v>
      </c>
      <c r="G148" s="337">
        <v>3</v>
      </c>
      <c r="H148" s="337">
        <v>4</v>
      </c>
      <c r="I148" s="337">
        <v>5</v>
      </c>
      <c r="J148" s="399"/>
      <c r="K148" s="399"/>
      <c r="L148" s="399"/>
      <c r="M148" s="399"/>
      <c r="N148" s="399"/>
      <c r="O148" s="397"/>
      <c r="P148" s="671"/>
      <c r="Q148" s="399">
        <v>5</v>
      </c>
      <c r="R148" s="346" t="str">
        <f>C130</f>
        <v>M.MAHESH</v>
      </c>
      <c r="S148" s="346" t="str">
        <f>D130</f>
        <v>KK</v>
      </c>
      <c r="T148" s="337">
        <v>1</v>
      </c>
      <c r="U148" s="337">
        <v>2</v>
      </c>
      <c r="V148" s="337">
        <v>3</v>
      </c>
      <c r="W148" s="337">
        <v>4</v>
      </c>
      <c r="X148" s="337">
        <v>5</v>
      </c>
      <c r="Y148" s="399"/>
      <c r="Z148" s="399"/>
      <c r="AA148" s="399"/>
      <c r="AB148" s="399"/>
      <c r="AC148" s="399"/>
      <c r="AD148" s="397"/>
      <c r="AE148" s="397"/>
      <c r="AF148" s="278"/>
      <c r="AG148" s="342"/>
      <c r="AH148" s="342"/>
      <c r="AI148" s="342"/>
      <c r="AJ148" s="342"/>
      <c r="AK148" s="342"/>
      <c r="AL148" s="343"/>
      <c r="AM148" s="397"/>
      <c r="AN148" s="397"/>
      <c r="AO148" s="397"/>
      <c r="AP148" s="397"/>
      <c r="AQ148" s="397"/>
      <c r="AR148" s="397"/>
      <c r="AS148" s="397"/>
      <c r="AT148" s="397"/>
      <c r="AU148" s="356"/>
      <c r="AV148" s="342"/>
      <c r="AW148" s="342"/>
      <c r="AX148" s="342"/>
      <c r="AY148" s="342"/>
      <c r="AZ148" s="342"/>
      <c r="BA148" s="343"/>
      <c r="BB148" s="397"/>
      <c r="BC148" s="397"/>
      <c r="BD148" s="397"/>
      <c r="BE148" s="397"/>
      <c r="BF148" s="397"/>
      <c r="BG148" s="397"/>
      <c r="BH148" s="397"/>
      <c r="BI148" s="318"/>
      <c r="BJ148" s="342"/>
      <c r="BK148" s="342"/>
      <c r="BL148" s="342"/>
      <c r="BM148" s="342"/>
      <c r="BN148" s="342"/>
      <c r="BO148" s="343"/>
      <c r="BP148" s="397"/>
      <c r="BQ148" s="397"/>
      <c r="BR148" s="397"/>
      <c r="BS148" s="397"/>
      <c r="BT148" s="397"/>
      <c r="BU148" s="397"/>
      <c r="BV148" s="397"/>
      <c r="BW148" s="397"/>
      <c r="BX148" s="318"/>
      <c r="BY148" s="342"/>
      <c r="BZ148" s="342"/>
      <c r="CA148" s="342"/>
      <c r="CB148" s="342"/>
      <c r="CC148" s="342"/>
      <c r="CD148" s="343"/>
      <c r="CE148" s="397"/>
      <c r="CF148" s="397"/>
      <c r="CG148" s="397"/>
      <c r="CH148" s="397"/>
      <c r="CI148" s="397"/>
      <c r="CJ148" s="397"/>
      <c r="CK148" s="397"/>
      <c r="CL148" s="318"/>
      <c r="CM148" s="342"/>
      <c r="CN148" s="342"/>
      <c r="CO148" s="342"/>
      <c r="CP148" s="342"/>
      <c r="CQ148" s="342"/>
      <c r="CR148" s="343"/>
      <c r="CS148" s="397"/>
      <c r="CT148" s="397"/>
      <c r="CU148" s="397"/>
      <c r="CV148" s="397"/>
      <c r="CW148" s="397"/>
      <c r="CX148" s="397"/>
      <c r="CY148" s="397"/>
      <c r="CZ148" s="397"/>
      <c r="DA148" s="318"/>
      <c r="DB148" s="342"/>
      <c r="DC148" s="342"/>
      <c r="DD148" s="342"/>
      <c r="DE148" s="342"/>
      <c r="DF148" s="342"/>
      <c r="DG148" s="343"/>
      <c r="DH148" s="397"/>
      <c r="DI148" s="397"/>
      <c r="DJ148" s="397"/>
      <c r="DK148" s="397"/>
      <c r="DL148" s="397"/>
    </row>
    <row r="149" spans="1:116" s="330" customFormat="1" ht="30" customHeight="1">
      <c r="C149" s="338"/>
      <c r="I149" s="340"/>
      <c r="R149" s="338"/>
      <c r="X149" s="340"/>
      <c r="AF149" s="338"/>
      <c r="AG149" s="339"/>
      <c r="AH149" s="339"/>
      <c r="AI149" s="339"/>
      <c r="AJ149" s="339"/>
      <c r="AK149" s="339"/>
      <c r="AL149" s="340"/>
      <c r="AU149" s="354"/>
      <c r="AV149" s="339"/>
      <c r="AW149" s="339"/>
      <c r="AX149" s="339"/>
      <c r="AY149" s="339"/>
      <c r="AZ149" s="339"/>
      <c r="BA149" s="340"/>
      <c r="BI149" s="319"/>
      <c r="BJ149" s="339"/>
      <c r="BK149" s="339"/>
      <c r="BL149" s="339"/>
      <c r="BM149" s="339"/>
      <c r="BN149" s="339"/>
      <c r="BO149" s="340"/>
      <c r="BV149" s="397"/>
      <c r="BW149" s="397"/>
      <c r="BX149" s="344"/>
      <c r="BY149" s="342"/>
      <c r="BZ149" s="342"/>
      <c r="CA149" s="342"/>
      <c r="CB149" s="342"/>
      <c r="CC149" s="342"/>
      <c r="CD149" s="343"/>
      <c r="CE149" s="397"/>
      <c r="CF149" s="397"/>
      <c r="CG149" s="397"/>
      <c r="CH149" s="397"/>
      <c r="CI149" s="397"/>
      <c r="CJ149" s="397"/>
      <c r="CK149" s="397"/>
      <c r="CL149" s="319"/>
      <c r="CM149" s="342"/>
      <c r="CN149" s="342"/>
      <c r="CO149" s="342"/>
      <c r="CP149" s="342"/>
      <c r="CQ149" s="342"/>
      <c r="CR149" s="343"/>
      <c r="CS149" s="397"/>
      <c r="CT149" s="397"/>
      <c r="CU149" s="397"/>
      <c r="CV149" s="397"/>
      <c r="CW149" s="397"/>
      <c r="CX149" s="397"/>
      <c r="CY149" s="397"/>
      <c r="CZ149" s="397"/>
      <c r="DA149" s="344"/>
      <c r="DB149" s="342"/>
      <c r="DC149" s="342"/>
      <c r="DD149" s="342"/>
      <c r="DE149" s="342"/>
      <c r="DF149" s="342"/>
      <c r="DG149" s="343"/>
      <c r="DH149" s="397"/>
      <c r="DI149" s="397"/>
      <c r="DJ149" s="397"/>
      <c r="DK149" s="397"/>
      <c r="DL149" s="397"/>
    </row>
    <row r="150" spans="1:116" s="330" customFormat="1" ht="30" customHeight="1">
      <c r="A150" s="671">
        <v>9</v>
      </c>
      <c r="B150" s="399">
        <v>4</v>
      </c>
      <c r="C150" s="273" t="str">
        <f>C127</f>
        <v>SHREENATH</v>
      </c>
      <c r="D150" s="273" t="str">
        <f>D127</f>
        <v>ERD</v>
      </c>
      <c r="E150" s="337">
        <v>1</v>
      </c>
      <c r="F150" s="337">
        <v>2</v>
      </c>
      <c r="G150" s="337">
        <v>3</v>
      </c>
      <c r="H150" s="337">
        <v>4</v>
      </c>
      <c r="I150" s="337">
        <v>5</v>
      </c>
      <c r="J150" s="399"/>
      <c r="K150" s="399"/>
      <c r="L150" s="399"/>
      <c r="M150" s="399"/>
      <c r="N150" s="399"/>
      <c r="O150" s="397"/>
      <c r="P150" s="671">
        <v>20</v>
      </c>
      <c r="Q150" s="399">
        <v>1</v>
      </c>
      <c r="R150" s="273" t="str">
        <f>C126</f>
        <v>A.KARAN</v>
      </c>
      <c r="S150" s="273" t="str">
        <f>D126</f>
        <v>NKL</v>
      </c>
      <c r="T150" s="337">
        <v>1</v>
      </c>
      <c r="U150" s="337">
        <v>2</v>
      </c>
      <c r="V150" s="337">
        <v>3</v>
      </c>
      <c r="W150" s="337">
        <v>4</v>
      </c>
      <c r="X150" s="337">
        <v>5</v>
      </c>
      <c r="Y150" s="399"/>
      <c r="Z150" s="399"/>
      <c r="AA150" s="399"/>
      <c r="AB150" s="399"/>
      <c r="AC150" s="399"/>
      <c r="AD150" s="672">
        <v>7</v>
      </c>
      <c r="AE150" s="399">
        <v>1</v>
      </c>
      <c r="AF150" s="273" t="str">
        <f>AF126</f>
        <v>A.KARAN</v>
      </c>
      <c r="AG150" s="273" t="str">
        <f>AG126</f>
        <v>NKL</v>
      </c>
      <c r="AH150" s="337">
        <v>1</v>
      </c>
      <c r="AI150" s="337">
        <v>2</v>
      </c>
      <c r="AJ150" s="337">
        <v>3</v>
      </c>
      <c r="AK150" s="337">
        <v>4</v>
      </c>
      <c r="AL150" s="337">
        <v>5</v>
      </c>
      <c r="AM150" s="399"/>
      <c r="AN150" s="399"/>
      <c r="AO150" s="399"/>
      <c r="AP150" s="399"/>
      <c r="AQ150" s="399"/>
      <c r="AR150" s="397"/>
      <c r="AS150" s="672">
        <v>15</v>
      </c>
      <c r="AT150" s="399">
        <v>3</v>
      </c>
      <c r="AU150" s="273" t="str">
        <f>AF131</f>
        <v>IRSHATH KUMAR</v>
      </c>
      <c r="AV150" s="273" t="str">
        <f>AG131</f>
        <v>TRI</v>
      </c>
      <c r="AW150" s="337">
        <v>1</v>
      </c>
      <c r="AX150" s="337">
        <v>2</v>
      </c>
      <c r="AY150" s="337">
        <v>3</v>
      </c>
      <c r="AZ150" s="337">
        <v>4</v>
      </c>
      <c r="BA150" s="337">
        <v>5</v>
      </c>
      <c r="BB150" s="399"/>
      <c r="BC150" s="399"/>
      <c r="BD150" s="399"/>
      <c r="BE150" s="399"/>
      <c r="BF150" s="399"/>
      <c r="BG150" s="672">
        <v>7</v>
      </c>
      <c r="BH150" s="399">
        <v>2</v>
      </c>
      <c r="BI150" s="362" t="str">
        <f>BI127</f>
        <v>R. VIMALRAJ</v>
      </c>
      <c r="BJ150" s="362" t="str">
        <f>BJ127</f>
        <v>MAD</v>
      </c>
      <c r="BK150" s="337">
        <v>1</v>
      </c>
      <c r="BL150" s="337">
        <v>2</v>
      </c>
      <c r="BM150" s="337">
        <v>3</v>
      </c>
      <c r="BN150" s="337">
        <v>4</v>
      </c>
      <c r="BO150" s="337">
        <v>5</v>
      </c>
      <c r="BP150" s="399"/>
      <c r="BQ150" s="399"/>
      <c r="BR150" s="399"/>
      <c r="BS150" s="399"/>
      <c r="BT150" s="399"/>
      <c r="BU150" s="397"/>
      <c r="BV150" s="674"/>
      <c r="BW150" s="397"/>
      <c r="BX150" s="319"/>
      <c r="BY150" s="342"/>
      <c r="BZ150" s="342"/>
      <c r="CA150" s="342"/>
      <c r="CB150" s="342"/>
      <c r="CC150" s="342"/>
      <c r="CD150" s="343"/>
      <c r="CE150" s="397"/>
      <c r="CF150" s="397"/>
      <c r="CG150" s="397"/>
      <c r="CH150" s="397"/>
      <c r="CI150" s="397"/>
      <c r="CJ150" s="674"/>
      <c r="CK150" s="397"/>
      <c r="CL150" s="365"/>
      <c r="CM150" s="342"/>
      <c r="CN150" s="342"/>
      <c r="CO150" s="342"/>
      <c r="CP150" s="342"/>
      <c r="CQ150" s="342"/>
      <c r="CR150" s="343"/>
      <c r="CS150" s="397"/>
      <c r="CT150" s="397"/>
      <c r="CU150" s="397"/>
      <c r="CV150" s="397"/>
      <c r="CW150" s="397"/>
      <c r="CX150" s="397"/>
      <c r="CY150" s="674"/>
      <c r="CZ150" s="397"/>
      <c r="DA150" s="319"/>
      <c r="DB150" s="342"/>
      <c r="DC150" s="342"/>
      <c r="DD150" s="342"/>
      <c r="DE150" s="342"/>
      <c r="DF150" s="342"/>
      <c r="DG150" s="343"/>
      <c r="DH150" s="397"/>
      <c r="DI150" s="397"/>
      <c r="DJ150" s="397"/>
      <c r="DK150" s="397"/>
      <c r="DL150" s="397"/>
    </row>
    <row r="151" spans="1:116" s="330" customFormat="1" ht="30" customHeight="1">
      <c r="A151" s="671"/>
      <c r="B151" s="399">
        <v>3</v>
      </c>
      <c r="C151" s="346" t="str">
        <f>C132</f>
        <v>IRSHATH KUMAR</v>
      </c>
      <c r="D151" s="346" t="str">
        <f>D132</f>
        <v>TRI</v>
      </c>
      <c r="E151" s="337">
        <v>1</v>
      </c>
      <c r="F151" s="337">
        <v>2</v>
      </c>
      <c r="G151" s="337">
        <v>3</v>
      </c>
      <c r="H151" s="337">
        <v>4</v>
      </c>
      <c r="I151" s="337">
        <v>5</v>
      </c>
      <c r="J151" s="399"/>
      <c r="K151" s="399"/>
      <c r="L151" s="399"/>
      <c r="M151" s="399"/>
      <c r="N151" s="399"/>
      <c r="O151" s="397"/>
      <c r="P151" s="671"/>
      <c r="Q151" s="399">
        <v>2</v>
      </c>
      <c r="R151" s="346" t="str">
        <f>C129</f>
        <v>R. VIMALRAJ</v>
      </c>
      <c r="S151" s="346" t="str">
        <f>D129</f>
        <v>MAD</v>
      </c>
      <c r="T151" s="337">
        <v>1</v>
      </c>
      <c r="U151" s="337">
        <v>2</v>
      </c>
      <c r="V151" s="337">
        <v>3</v>
      </c>
      <c r="W151" s="337">
        <v>4</v>
      </c>
      <c r="X151" s="337">
        <v>5</v>
      </c>
      <c r="Y151" s="399"/>
      <c r="Z151" s="399"/>
      <c r="AA151" s="399"/>
      <c r="AB151" s="399"/>
      <c r="AC151" s="399"/>
      <c r="AD151" s="673"/>
      <c r="AE151" s="399">
        <v>6</v>
      </c>
      <c r="AF151" s="346" t="str">
        <f>AF134</f>
        <v>B.SRIVATHSAN</v>
      </c>
      <c r="AG151" s="346" t="str">
        <f>AG134</f>
        <v>KAN</v>
      </c>
      <c r="AH151" s="337">
        <v>1</v>
      </c>
      <c r="AI151" s="337">
        <v>2</v>
      </c>
      <c r="AJ151" s="337">
        <v>3</v>
      </c>
      <c r="AK151" s="337">
        <v>4</v>
      </c>
      <c r="AL151" s="337">
        <v>5</v>
      </c>
      <c r="AM151" s="399"/>
      <c r="AN151" s="399"/>
      <c r="AO151" s="399"/>
      <c r="AP151" s="399"/>
      <c r="AQ151" s="399"/>
      <c r="AR151" s="397"/>
      <c r="AS151" s="673"/>
      <c r="AT151" s="399">
        <v>6</v>
      </c>
      <c r="AU151" s="346" t="str">
        <f>AF134</f>
        <v>B.SRIVATHSAN</v>
      </c>
      <c r="AV151" s="346" t="str">
        <f>AG134</f>
        <v>KAN</v>
      </c>
      <c r="AW151" s="337">
        <v>1</v>
      </c>
      <c r="AX151" s="337">
        <v>2</v>
      </c>
      <c r="AY151" s="337">
        <v>3</v>
      </c>
      <c r="AZ151" s="337">
        <v>4</v>
      </c>
      <c r="BA151" s="337">
        <v>5</v>
      </c>
      <c r="BB151" s="399"/>
      <c r="BC151" s="399"/>
      <c r="BD151" s="399"/>
      <c r="BE151" s="399"/>
      <c r="BF151" s="399"/>
      <c r="BG151" s="673"/>
      <c r="BH151" s="399">
        <v>5</v>
      </c>
      <c r="BI151" s="362" t="str">
        <f>BI134</f>
        <v>M.MAHESH</v>
      </c>
      <c r="BJ151" s="362" t="str">
        <f>BJ134</f>
        <v>KK</v>
      </c>
      <c r="BK151" s="337">
        <v>1</v>
      </c>
      <c r="BL151" s="337">
        <v>2</v>
      </c>
      <c r="BM151" s="337">
        <v>3</v>
      </c>
      <c r="BN151" s="337">
        <v>4</v>
      </c>
      <c r="BO151" s="337">
        <v>5</v>
      </c>
      <c r="BP151" s="399"/>
      <c r="BQ151" s="399"/>
      <c r="BR151" s="399"/>
      <c r="BS151" s="399"/>
      <c r="BT151" s="399"/>
      <c r="BU151" s="397"/>
      <c r="BV151" s="674"/>
      <c r="BW151" s="397"/>
      <c r="BX151" s="319"/>
      <c r="BY151" s="342"/>
      <c r="BZ151" s="342"/>
      <c r="CA151" s="342"/>
      <c r="CB151" s="342"/>
      <c r="CC151" s="342"/>
      <c r="CD151" s="343"/>
      <c r="CE151" s="397"/>
      <c r="CF151" s="397"/>
      <c r="CG151" s="397"/>
      <c r="CH151" s="397"/>
      <c r="CI151" s="397"/>
      <c r="CJ151" s="674"/>
      <c r="CK151" s="397"/>
      <c r="CL151" s="365"/>
      <c r="CM151" s="342"/>
      <c r="CN151" s="342"/>
      <c r="CO151" s="342"/>
      <c r="CP151" s="342"/>
      <c r="CQ151" s="342"/>
      <c r="CR151" s="343"/>
      <c r="CS151" s="397"/>
      <c r="CT151" s="397"/>
      <c r="CU151" s="397"/>
      <c r="CV151" s="397"/>
      <c r="CW151" s="397"/>
      <c r="CX151" s="397"/>
      <c r="CY151" s="674"/>
      <c r="CZ151" s="397"/>
      <c r="DA151" s="319"/>
      <c r="DB151" s="342"/>
      <c r="DC151" s="342"/>
      <c r="DD151" s="342"/>
      <c r="DE151" s="342"/>
      <c r="DF151" s="342"/>
      <c r="DG151" s="343"/>
      <c r="DH151" s="397"/>
      <c r="DI151" s="397"/>
      <c r="DJ151" s="397"/>
      <c r="DK151" s="397"/>
      <c r="DL151" s="397"/>
    </row>
    <row r="152" spans="1:116" s="330" customFormat="1" ht="30" customHeight="1">
      <c r="C152" s="338"/>
      <c r="I152" s="340"/>
      <c r="R152" s="338"/>
      <c r="X152" s="340"/>
      <c r="AD152" s="397"/>
      <c r="AE152" s="397"/>
      <c r="AF152" s="278"/>
      <c r="AG152" s="342"/>
      <c r="AH152" s="342"/>
      <c r="AI152" s="342"/>
      <c r="AJ152" s="342"/>
      <c r="AK152" s="342"/>
      <c r="AL152" s="343"/>
      <c r="AM152" s="397"/>
      <c r="AN152" s="397"/>
      <c r="AO152" s="397"/>
      <c r="AP152" s="397"/>
      <c r="AQ152" s="397"/>
      <c r="AR152" s="397"/>
      <c r="AS152" s="397"/>
      <c r="AT152" s="397"/>
      <c r="AU152" s="278"/>
      <c r="AV152" s="342"/>
      <c r="AW152" s="342"/>
      <c r="AX152" s="342"/>
      <c r="AY152" s="342"/>
      <c r="AZ152" s="342"/>
      <c r="BA152" s="343"/>
      <c r="BB152" s="397"/>
      <c r="BC152" s="397"/>
      <c r="BD152" s="397"/>
      <c r="BE152" s="397"/>
      <c r="BF152" s="397"/>
      <c r="BG152" s="397"/>
      <c r="BH152" s="397"/>
      <c r="BI152" s="318"/>
      <c r="BJ152" s="342"/>
      <c r="BK152" s="342"/>
      <c r="BL152" s="342"/>
      <c r="BM152" s="342"/>
      <c r="BN152" s="342"/>
      <c r="BO152" s="343"/>
      <c r="BP152" s="397"/>
      <c r="BQ152" s="397"/>
      <c r="BR152" s="397"/>
      <c r="BS152" s="397"/>
      <c r="BT152" s="397"/>
      <c r="BU152" s="397"/>
      <c r="BV152" s="397"/>
      <c r="BW152" s="397"/>
      <c r="BX152" s="319"/>
      <c r="BY152" s="342"/>
      <c r="BZ152" s="342"/>
      <c r="CA152" s="342"/>
      <c r="CB152" s="342"/>
      <c r="CC152" s="342"/>
      <c r="CD152" s="343"/>
      <c r="CE152" s="397"/>
      <c r="CF152" s="397"/>
      <c r="CG152" s="397"/>
      <c r="CH152" s="397"/>
      <c r="CI152" s="397"/>
      <c r="CJ152" s="397"/>
      <c r="CK152" s="397"/>
      <c r="CL152" s="318"/>
      <c r="CM152" s="342"/>
      <c r="CN152" s="342"/>
      <c r="CO152" s="342"/>
      <c r="CP152" s="342"/>
      <c r="CQ152" s="342"/>
      <c r="CR152" s="343"/>
      <c r="CS152" s="397"/>
      <c r="CT152" s="397"/>
      <c r="CU152" s="397"/>
      <c r="CV152" s="397"/>
      <c r="CW152" s="397"/>
      <c r="CX152" s="397"/>
      <c r="CY152" s="397"/>
      <c r="CZ152" s="397"/>
      <c r="DA152" s="319"/>
      <c r="DB152" s="342"/>
      <c r="DC152" s="342"/>
      <c r="DD152" s="342"/>
      <c r="DE152" s="342"/>
      <c r="DF152" s="342"/>
      <c r="DG152" s="343"/>
      <c r="DH152" s="397"/>
      <c r="DI152" s="397"/>
      <c r="DJ152" s="397"/>
      <c r="DK152" s="397"/>
      <c r="DL152" s="397"/>
    </row>
    <row r="153" spans="1:116" s="330" customFormat="1" ht="30" customHeight="1">
      <c r="A153" s="671">
        <v>10</v>
      </c>
      <c r="B153" s="399">
        <v>6</v>
      </c>
      <c r="C153" s="273" t="str">
        <f>C133</f>
        <v>B.SRIVATHSAN</v>
      </c>
      <c r="D153" s="273" t="str">
        <f>D133</f>
        <v>KAN</v>
      </c>
      <c r="E153" s="337">
        <v>1</v>
      </c>
      <c r="F153" s="337">
        <v>2</v>
      </c>
      <c r="G153" s="337">
        <v>3</v>
      </c>
      <c r="H153" s="337">
        <v>4</v>
      </c>
      <c r="I153" s="337">
        <v>5</v>
      </c>
      <c r="J153" s="399"/>
      <c r="K153" s="399"/>
      <c r="L153" s="399"/>
      <c r="M153" s="399"/>
      <c r="N153" s="399"/>
      <c r="O153" s="397"/>
      <c r="P153" s="671">
        <v>21</v>
      </c>
      <c r="Q153" s="399">
        <v>4</v>
      </c>
      <c r="R153" s="273" t="str">
        <f>C127</f>
        <v>SHREENATH</v>
      </c>
      <c r="S153" s="273" t="str">
        <f>D127</f>
        <v>ERD</v>
      </c>
      <c r="T153" s="337">
        <v>1</v>
      </c>
      <c r="U153" s="337">
        <v>2</v>
      </c>
      <c r="V153" s="337">
        <v>3</v>
      </c>
      <c r="W153" s="337">
        <v>4</v>
      </c>
      <c r="X153" s="337">
        <v>5</v>
      </c>
      <c r="Y153" s="399"/>
      <c r="Z153" s="399"/>
      <c r="AA153" s="399"/>
      <c r="AB153" s="399"/>
      <c r="AC153" s="399"/>
      <c r="AF153" s="338"/>
      <c r="AG153" s="339"/>
      <c r="AH153" s="339"/>
      <c r="AI153" s="339"/>
      <c r="AJ153" s="339"/>
      <c r="AK153" s="339"/>
      <c r="AL153" s="340"/>
      <c r="AU153" s="338"/>
      <c r="BA153" s="340"/>
      <c r="BI153" s="338"/>
      <c r="BJ153" s="339"/>
      <c r="BK153" s="339"/>
      <c r="BL153" s="339"/>
      <c r="BM153" s="339"/>
      <c r="BN153" s="339"/>
      <c r="BO153" s="340"/>
      <c r="BX153" s="338"/>
      <c r="CD153" s="340"/>
      <c r="CJ153" s="397"/>
      <c r="CK153" s="397"/>
      <c r="CL153" s="344"/>
      <c r="CM153" s="342"/>
      <c r="CN153" s="342"/>
      <c r="CO153" s="342"/>
      <c r="CP153" s="342"/>
      <c r="CQ153" s="342"/>
      <c r="CR153" s="343"/>
      <c r="CS153" s="397"/>
      <c r="CT153" s="397"/>
      <c r="CU153" s="397"/>
      <c r="CV153" s="397"/>
      <c r="CW153" s="397"/>
      <c r="CX153" s="397"/>
      <c r="DA153" s="338"/>
      <c r="DG153" s="340"/>
    </row>
    <row r="154" spans="1:116" s="330" customFormat="1" ht="30" customHeight="1">
      <c r="A154" s="671"/>
      <c r="B154" s="399">
        <v>2</v>
      </c>
      <c r="C154" s="346" t="str">
        <f>C129</f>
        <v>R. VIMALRAJ</v>
      </c>
      <c r="D154" s="346" t="str">
        <f>D129</f>
        <v>MAD</v>
      </c>
      <c r="E154" s="337">
        <v>1</v>
      </c>
      <c r="F154" s="337">
        <v>2</v>
      </c>
      <c r="G154" s="337">
        <v>3</v>
      </c>
      <c r="H154" s="337">
        <v>4</v>
      </c>
      <c r="I154" s="337">
        <v>5</v>
      </c>
      <c r="J154" s="399"/>
      <c r="K154" s="399"/>
      <c r="L154" s="399"/>
      <c r="M154" s="399"/>
      <c r="N154" s="399"/>
      <c r="O154" s="397"/>
      <c r="P154" s="671"/>
      <c r="Q154" s="399">
        <v>7</v>
      </c>
      <c r="R154" s="346" t="str">
        <f>C135</f>
        <v>SHANMUGA SANTHOSH</v>
      </c>
      <c r="S154" s="346" t="str">
        <f>D135</f>
        <v>SLM</v>
      </c>
      <c r="T154" s="337">
        <v>1</v>
      </c>
      <c r="U154" s="337">
        <v>2</v>
      </c>
      <c r="V154" s="337">
        <v>3</v>
      </c>
      <c r="W154" s="337">
        <v>4</v>
      </c>
      <c r="X154" s="337">
        <v>5</v>
      </c>
      <c r="Y154" s="399"/>
      <c r="Z154" s="399"/>
      <c r="AA154" s="399"/>
      <c r="AB154" s="399"/>
      <c r="AC154" s="399"/>
      <c r="AD154" s="672">
        <v>8</v>
      </c>
      <c r="AE154" s="399">
        <v>3</v>
      </c>
      <c r="AF154" s="273" t="str">
        <f>AF131</f>
        <v>IRSHATH KUMAR</v>
      </c>
      <c r="AG154" s="273" t="str">
        <f>AG131</f>
        <v>TRI</v>
      </c>
      <c r="AH154" s="337">
        <v>1</v>
      </c>
      <c r="AI154" s="337">
        <v>2</v>
      </c>
      <c r="AJ154" s="337">
        <v>3</v>
      </c>
      <c r="AK154" s="337">
        <v>4</v>
      </c>
      <c r="AL154" s="337">
        <v>5</v>
      </c>
      <c r="AM154" s="399"/>
      <c r="AN154" s="399"/>
      <c r="AO154" s="399"/>
      <c r="AP154" s="399"/>
      <c r="AQ154" s="399"/>
      <c r="AR154" s="397"/>
      <c r="BG154" s="672">
        <v>8</v>
      </c>
      <c r="BH154" s="399">
        <v>4</v>
      </c>
      <c r="BI154" s="362" t="str">
        <f>BI130</f>
        <v>SHREENATH</v>
      </c>
      <c r="BJ154" s="362" t="str">
        <f>BJ130</f>
        <v>ERD</v>
      </c>
      <c r="BK154" s="337">
        <v>1</v>
      </c>
      <c r="BL154" s="337">
        <v>2</v>
      </c>
      <c r="BM154" s="337">
        <v>3</v>
      </c>
      <c r="BN154" s="337">
        <v>4</v>
      </c>
      <c r="BO154" s="337">
        <v>5</v>
      </c>
      <c r="BP154" s="399"/>
      <c r="BQ154" s="399"/>
      <c r="BR154" s="399"/>
      <c r="BS154" s="399"/>
      <c r="BT154" s="399"/>
      <c r="BU154" s="397"/>
      <c r="CJ154" s="674"/>
      <c r="CK154" s="397"/>
      <c r="CL154" s="365"/>
      <c r="CM154" s="342"/>
      <c r="CN154" s="342"/>
      <c r="CO154" s="342"/>
      <c r="CP154" s="342"/>
      <c r="CQ154" s="342"/>
      <c r="CR154" s="343"/>
      <c r="CS154" s="397"/>
      <c r="CT154" s="397"/>
      <c r="CU154" s="397"/>
      <c r="CV154" s="397"/>
      <c r="CW154" s="397"/>
      <c r="CX154" s="397"/>
    </row>
    <row r="155" spans="1:116" s="330" customFormat="1" ht="30" customHeight="1">
      <c r="C155" s="338"/>
      <c r="I155" s="340"/>
      <c r="R155" s="338"/>
      <c r="X155" s="340"/>
      <c r="AD155" s="673"/>
      <c r="AE155" s="399">
        <v>5</v>
      </c>
      <c r="AF155" s="346" t="str">
        <f>AF135</f>
        <v>M.MAHESH</v>
      </c>
      <c r="AG155" s="346" t="str">
        <f>AG135</f>
        <v>KK</v>
      </c>
      <c r="AH155" s="337">
        <v>1</v>
      </c>
      <c r="AI155" s="337">
        <v>2</v>
      </c>
      <c r="AJ155" s="337">
        <v>3</v>
      </c>
      <c r="AK155" s="337">
        <v>4</v>
      </c>
      <c r="AL155" s="337">
        <v>5</v>
      </c>
      <c r="AM155" s="399"/>
      <c r="AN155" s="399"/>
      <c r="AO155" s="399"/>
      <c r="AP155" s="399"/>
      <c r="AQ155" s="399"/>
      <c r="AR155" s="397"/>
      <c r="BG155" s="673"/>
      <c r="BH155" s="399">
        <v>1</v>
      </c>
      <c r="BI155" s="362" t="str">
        <f>BI126</f>
        <v>A.KARAN</v>
      </c>
      <c r="BJ155" s="362" t="str">
        <f>BJ126</f>
        <v>NKL</v>
      </c>
      <c r="BK155" s="337">
        <v>1</v>
      </c>
      <c r="BL155" s="337">
        <v>2</v>
      </c>
      <c r="BM155" s="337">
        <v>3</v>
      </c>
      <c r="BN155" s="337">
        <v>4</v>
      </c>
      <c r="BO155" s="337">
        <v>5</v>
      </c>
      <c r="BP155" s="399"/>
      <c r="BQ155" s="399"/>
      <c r="BR155" s="399"/>
      <c r="BS155" s="399"/>
      <c r="BT155" s="399"/>
      <c r="BU155" s="397"/>
      <c r="CJ155" s="674"/>
      <c r="CK155" s="397"/>
      <c r="CL155" s="365"/>
      <c r="CM155" s="342"/>
      <c r="CN155" s="342"/>
      <c r="CO155" s="342"/>
      <c r="CP155" s="342"/>
      <c r="CQ155" s="342"/>
      <c r="CR155" s="343"/>
      <c r="CS155" s="397"/>
      <c r="CT155" s="397"/>
      <c r="CU155" s="397"/>
      <c r="CV155" s="397"/>
      <c r="CW155" s="397"/>
      <c r="CX155" s="397"/>
    </row>
    <row r="156" spans="1:116" s="330" customFormat="1" ht="30" customHeight="1">
      <c r="A156" s="671">
        <v>11</v>
      </c>
      <c r="B156" s="399">
        <v>5</v>
      </c>
      <c r="C156" s="273" t="str">
        <f>C130</f>
        <v>M.MAHESH</v>
      </c>
      <c r="D156" s="273" t="str">
        <f>D130</f>
        <v>KK</v>
      </c>
      <c r="E156" s="337">
        <v>1</v>
      </c>
      <c r="F156" s="337">
        <v>2</v>
      </c>
      <c r="G156" s="337">
        <v>3</v>
      </c>
      <c r="H156" s="337">
        <v>4</v>
      </c>
      <c r="I156" s="337">
        <v>5</v>
      </c>
      <c r="J156" s="399"/>
      <c r="K156" s="399"/>
      <c r="L156" s="399"/>
      <c r="M156" s="399"/>
      <c r="N156" s="399"/>
      <c r="O156" s="397"/>
      <c r="AD156" s="397"/>
      <c r="AE156" s="397"/>
      <c r="AF156" s="278"/>
      <c r="AG156" s="342"/>
      <c r="AH156" s="342"/>
      <c r="AI156" s="342"/>
      <c r="AJ156" s="342"/>
      <c r="AK156" s="342"/>
      <c r="AL156" s="343"/>
      <c r="AM156" s="397"/>
      <c r="AN156" s="397"/>
      <c r="AO156" s="397"/>
      <c r="AP156" s="397"/>
      <c r="AQ156" s="397"/>
      <c r="AR156" s="397"/>
      <c r="CJ156" s="397"/>
      <c r="CK156" s="397"/>
      <c r="CL156" s="397"/>
      <c r="CM156" s="397"/>
      <c r="CN156" s="397"/>
      <c r="CO156" s="397"/>
      <c r="CP156" s="397"/>
      <c r="CQ156" s="397"/>
      <c r="CR156" s="397"/>
      <c r="CS156" s="397"/>
      <c r="CT156" s="397"/>
      <c r="CU156" s="397"/>
      <c r="CV156" s="397"/>
      <c r="CW156" s="397"/>
      <c r="CX156" s="397"/>
    </row>
    <row r="157" spans="1:116" s="330" customFormat="1" ht="30" customHeight="1">
      <c r="A157" s="671"/>
      <c r="B157" s="399">
        <v>7</v>
      </c>
      <c r="C157" s="346" t="str">
        <f>C135</f>
        <v>SHANMUGA SANTHOSH</v>
      </c>
      <c r="D157" s="346" t="str">
        <f>D135</f>
        <v>SLM</v>
      </c>
      <c r="E157" s="337">
        <v>1</v>
      </c>
      <c r="F157" s="337">
        <v>2</v>
      </c>
      <c r="G157" s="337">
        <v>3</v>
      </c>
      <c r="H157" s="337">
        <v>4</v>
      </c>
      <c r="I157" s="337">
        <v>5</v>
      </c>
      <c r="J157" s="399"/>
      <c r="K157" s="399"/>
      <c r="L157" s="399"/>
      <c r="M157" s="399"/>
      <c r="N157" s="399"/>
      <c r="O157" s="397"/>
      <c r="CJ157" s="397"/>
      <c r="CK157" s="397"/>
      <c r="CL157" s="397"/>
      <c r="CM157" s="397"/>
      <c r="CN157" s="397"/>
      <c r="CO157" s="397"/>
      <c r="CP157" s="397"/>
      <c r="CQ157" s="397"/>
      <c r="CR157" s="397"/>
      <c r="CS157" s="397"/>
      <c r="CT157" s="397"/>
      <c r="CU157" s="397"/>
      <c r="CV157" s="397"/>
      <c r="CW157" s="397"/>
      <c r="CX157" s="397"/>
    </row>
    <row r="158" spans="1:116" s="330" customFormat="1" ht="30" customHeight="1">
      <c r="C158" s="338"/>
      <c r="I158" s="340"/>
      <c r="R158" s="338"/>
      <c r="X158" s="340"/>
      <c r="AE158" s="271" t="s">
        <v>8</v>
      </c>
      <c r="AF158" s="313"/>
      <c r="AG158" s="320"/>
      <c r="AH158" s="320"/>
      <c r="AI158" s="320"/>
      <c r="AJ158" s="320"/>
      <c r="AK158" s="320"/>
      <c r="AL158" s="320"/>
      <c r="AM158" s="320"/>
      <c r="AN158" s="320"/>
      <c r="AO158" s="321"/>
      <c r="AP158" s="322"/>
      <c r="AQ158" s="322"/>
      <c r="AR158" s="322"/>
      <c r="AT158" s="271" t="s">
        <v>49</v>
      </c>
      <c r="AU158" s="313"/>
      <c r="AV158" s="313"/>
      <c r="AW158" s="320"/>
      <c r="AX158" s="320"/>
      <c r="AY158" s="320"/>
      <c r="AZ158" s="320"/>
      <c r="BA158" s="320"/>
      <c r="BB158" s="320"/>
      <c r="BC158" s="323"/>
      <c r="BI158" s="338"/>
      <c r="BO158" s="340"/>
      <c r="BX158" s="338"/>
      <c r="CD158" s="340"/>
      <c r="CL158" s="338"/>
      <c r="CR158" s="340"/>
      <c r="DA158" s="338"/>
      <c r="DG158" s="340"/>
    </row>
    <row r="159" spans="1:116" s="330" customFormat="1" ht="30" customHeight="1">
      <c r="B159" s="271" t="s">
        <v>8</v>
      </c>
      <c r="C159" s="313"/>
      <c r="D159" s="320"/>
      <c r="E159" s="320"/>
      <c r="F159" s="320"/>
      <c r="G159" s="320"/>
      <c r="H159" s="320"/>
      <c r="I159" s="320"/>
      <c r="J159" s="320"/>
      <c r="K159" s="320"/>
      <c r="L159" s="321"/>
      <c r="M159" s="322"/>
      <c r="N159" s="322"/>
      <c r="O159" s="322"/>
      <c r="Q159" s="271" t="s">
        <v>49</v>
      </c>
      <c r="R159" s="313"/>
      <c r="S159" s="313"/>
      <c r="T159" s="320"/>
      <c r="U159" s="320"/>
      <c r="V159" s="320"/>
      <c r="W159" s="320"/>
      <c r="X159" s="320"/>
      <c r="Y159" s="320"/>
      <c r="Z159" s="323"/>
      <c r="AE159" s="324" t="s">
        <v>45</v>
      </c>
      <c r="AF159" s="325"/>
      <c r="AG159" s="325"/>
      <c r="AH159" s="325"/>
      <c r="AI159" s="325"/>
      <c r="AJ159" s="325"/>
      <c r="AK159" s="325"/>
      <c r="AL159" s="325"/>
      <c r="AM159" s="325"/>
      <c r="AN159" s="326"/>
      <c r="AO159" s="321"/>
      <c r="AP159" s="322"/>
      <c r="AQ159" s="322"/>
      <c r="AR159" s="322"/>
      <c r="AT159" s="324" t="s">
        <v>45</v>
      </c>
      <c r="AU159" s="325"/>
      <c r="AV159" s="325"/>
      <c r="AW159" s="325"/>
      <c r="AX159" s="325"/>
      <c r="AY159" s="325"/>
      <c r="AZ159" s="325"/>
      <c r="BA159" s="325"/>
      <c r="BB159" s="325"/>
      <c r="BC159" s="326"/>
      <c r="BH159" s="271" t="s">
        <v>8</v>
      </c>
      <c r="BI159" s="313"/>
      <c r="BJ159" s="320"/>
      <c r="BK159" s="320"/>
      <c r="BL159" s="320"/>
      <c r="BM159" s="320"/>
      <c r="BN159" s="320"/>
      <c r="BO159" s="320"/>
      <c r="BP159" s="320"/>
      <c r="BQ159" s="320"/>
      <c r="BR159" s="321"/>
      <c r="BS159" s="322"/>
      <c r="BT159" s="322"/>
      <c r="BU159" s="322"/>
      <c r="BW159" s="271" t="s">
        <v>49</v>
      </c>
      <c r="BX159" s="313"/>
      <c r="BY159" s="313"/>
      <c r="BZ159" s="320"/>
      <c r="CA159" s="320"/>
      <c r="CB159" s="320"/>
      <c r="CC159" s="320"/>
      <c r="CD159" s="320"/>
      <c r="CE159" s="320"/>
      <c r="CF159" s="323"/>
      <c r="CK159" s="271" t="s">
        <v>8</v>
      </c>
      <c r="CL159" s="313"/>
      <c r="CM159" s="320"/>
      <c r="CN159" s="320"/>
      <c r="CO159" s="320"/>
      <c r="CP159" s="320"/>
      <c r="CQ159" s="320"/>
      <c r="CR159" s="320"/>
      <c r="CS159" s="320"/>
      <c r="CT159" s="320"/>
      <c r="CU159" s="321"/>
      <c r="CV159" s="322"/>
      <c r="CW159" s="322"/>
      <c r="CX159" s="322"/>
      <c r="CZ159" s="271" t="s">
        <v>49</v>
      </c>
      <c r="DA159" s="313"/>
      <c r="DB159" s="313"/>
      <c r="DC159" s="320"/>
      <c r="DD159" s="320"/>
      <c r="DE159" s="320"/>
      <c r="DF159" s="320"/>
      <c r="DG159" s="320"/>
      <c r="DH159" s="320"/>
      <c r="DI159" s="323"/>
    </row>
    <row r="160" spans="1:116" s="330" customFormat="1" ht="30" customHeight="1">
      <c r="B160" s="324" t="s">
        <v>45</v>
      </c>
      <c r="C160" s="325"/>
      <c r="D160" s="325"/>
      <c r="E160" s="325"/>
      <c r="F160" s="325"/>
      <c r="G160" s="325"/>
      <c r="H160" s="325"/>
      <c r="I160" s="325"/>
      <c r="J160" s="325"/>
      <c r="K160" s="326"/>
      <c r="L160" s="321"/>
      <c r="M160" s="322"/>
      <c r="N160" s="322"/>
      <c r="O160" s="322"/>
      <c r="Q160" s="324" t="s">
        <v>45</v>
      </c>
      <c r="R160" s="325"/>
      <c r="S160" s="325"/>
      <c r="T160" s="325"/>
      <c r="U160" s="325"/>
      <c r="V160" s="325"/>
      <c r="W160" s="325"/>
      <c r="X160" s="325"/>
      <c r="Y160" s="325"/>
      <c r="Z160" s="326"/>
      <c r="AE160" s="327"/>
      <c r="AF160" s="328"/>
      <c r="AG160" s="328"/>
      <c r="AH160" s="328"/>
      <c r="AI160" s="328"/>
      <c r="AJ160" s="328"/>
      <c r="AK160" s="328"/>
      <c r="AL160" s="328"/>
      <c r="AM160" s="328"/>
      <c r="AN160" s="329"/>
      <c r="AO160" s="321"/>
      <c r="AP160" s="322"/>
      <c r="AQ160" s="322"/>
      <c r="AR160" s="322"/>
      <c r="AT160" s="327"/>
      <c r="AU160" s="328"/>
      <c r="AV160" s="328"/>
      <c r="AW160" s="328"/>
      <c r="AX160" s="328"/>
      <c r="AY160" s="328"/>
      <c r="AZ160" s="328"/>
      <c r="BA160" s="328"/>
      <c r="BB160" s="328"/>
      <c r="BC160" s="329"/>
      <c r="BH160" s="324" t="s">
        <v>45</v>
      </c>
      <c r="BI160" s="325"/>
      <c r="BJ160" s="325"/>
      <c r="BK160" s="325"/>
      <c r="BL160" s="325"/>
      <c r="BM160" s="325"/>
      <c r="BN160" s="325"/>
      <c r="BO160" s="325"/>
      <c r="BP160" s="325"/>
      <c r="BQ160" s="326"/>
      <c r="BR160" s="321"/>
      <c r="BS160" s="322"/>
      <c r="BT160" s="322"/>
      <c r="BU160" s="322"/>
      <c r="BW160" s="324" t="s">
        <v>45</v>
      </c>
      <c r="BX160" s="325"/>
      <c r="BY160" s="325"/>
      <c r="BZ160" s="325"/>
      <c r="CA160" s="325"/>
      <c r="CB160" s="325"/>
      <c r="CC160" s="325"/>
      <c r="CD160" s="325"/>
      <c r="CE160" s="325"/>
      <c r="CF160" s="326"/>
      <c r="CK160" s="324" t="s">
        <v>45</v>
      </c>
      <c r="CL160" s="325"/>
      <c r="CM160" s="325"/>
      <c r="CN160" s="325"/>
      <c r="CO160" s="325"/>
      <c r="CP160" s="325"/>
      <c r="CQ160" s="325"/>
      <c r="CR160" s="325"/>
      <c r="CS160" s="325"/>
      <c r="CT160" s="326"/>
      <c r="CU160" s="321"/>
      <c r="CV160" s="322"/>
      <c r="CW160" s="322"/>
      <c r="CX160" s="322"/>
      <c r="CZ160" s="324" t="s">
        <v>45</v>
      </c>
      <c r="DA160" s="325"/>
      <c r="DB160" s="325"/>
      <c r="DC160" s="325"/>
      <c r="DD160" s="325"/>
      <c r="DE160" s="325"/>
      <c r="DF160" s="325"/>
      <c r="DG160" s="325"/>
      <c r="DH160" s="325"/>
      <c r="DI160" s="326"/>
    </row>
    <row r="161" spans="1:116" s="330" customFormat="1" ht="30" customHeight="1">
      <c r="B161" s="327"/>
      <c r="C161" s="328"/>
      <c r="D161" s="328"/>
      <c r="E161" s="328"/>
      <c r="F161" s="328"/>
      <c r="G161" s="328"/>
      <c r="H161" s="328"/>
      <c r="I161" s="328"/>
      <c r="J161" s="328"/>
      <c r="K161" s="329"/>
      <c r="L161" s="321"/>
      <c r="M161" s="322"/>
      <c r="N161" s="322"/>
      <c r="O161" s="322"/>
      <c r="Q161" s="327"/>
      <c r="R161" s="328"/>
      <c r="S161" s="328"/>
      <c r="T161" s="328"/>
      <c r="U161" s="328"/>
      <c r="V161" s="328"/>
      <c r="W161" s="328"/>
      <c r="X161" s="328"/>
      <c r="Y161" s="328"/>
      <c r="Z161" s="329"/>
      <c r="BH161" s="327"/>
      <c r="BI161" s="328"/>
      <c r="BJ161" s="328"/>
      <c r="BK161" s="328"/>
      <c r="BL161" s="328"/>
      <c r="BM161" s="328"/>
      <c r="BN161" s="328"/>
      <c r="BO161" s="328"/>
      <c r="BP161" s="328"/>
      <c r="BQ161" s="329"/>
      <c r="BR161" s="321"/>
      <c r="BS161" s="322"/>
      <c r="BT161" s="322"/>
      <c r="BU161" s="322"/>
      <c r="BW161" s="327"/>
      <c r="BX161" s="328"/>
      <c r="BY161" s="328"/>
      <c r="BZ161" s="328"/>
      <c r="CA161" s="328"/>
      <c r="CB161" s="328"/>
      <c r="CC161" s="328"/>
      <c r="CD161" s="328"/>
      <c r="CE161" s="328"/>
      <c r="CF161" s="329"/>
      <c r="CK161" s="327"/>
      <c r="CL161" s="328"/>
      <c r="CM161" s="328"/>
      <c r="CN161" s="328"/>
      <c r="CO161" s="328"/>
      <c r="CP161" s="328"/>
      <c r="CQ161" s="328"/>
      <c r="CR161" s="328"/>
      <c r="CS161" s="328"/>
      <c r="CT161" s="329"/>
      <c r="CU161" s="321"/>
      <c r="CV161" s="322"/>
      <c r="CW161" s="322"/>
      <c r="CX161" s="322"/>
      <c r="CZ161" s="327"/>
      <c r="DA161" s="328"/>
      <c r="DB161" s="328"/>
      <c r="DC161" s="328"/>
      <c r="DD161" s="328"/>
      <c r="DE161" s="328"/>
      <c r="DF161" s="328"/>
      <c r="DG161" s="328"/>
      <c r="DH161" s="328"/>
      <c r="DI161" s="329"/>
    </row>
    <row r="162" spans="1:116" s="330" customFormat="1" ht="30" customHeight="1"/>
    <row r="163" spans="1:116" s="330" customFormat="1" ht="30" customHeight="1">
      <c r="A163" s="675"/>
      <c r="B163" s="675"/>
      <c r="C163" s="675"/>
      <c r="D163" s="675"/>
      <c r="E163" s="675"/>
      <c r="F163" s="675"/>
      <c r="G163" s="675"/>
      <c r="H163" s="675"/>
      <c r="I163" s="675"/>
      <c r="J163" s="675"/>
      <c r="K163" s="675"/>
      <c r="L163" s="675"/>
      <c r="M163" s="675"/>
      <c r="N163" s="675"/>
      <c r="O163" s="675"/>
      <c r="P163" s="675"/>
      <c r="Q163" s="675"/>
      <c r="R163" s="675"/>
      <c r="S163" s="675"/>
      <c r="T163" s="675"/>
      <c r="U163" s="675"/>
      <c r="V163" s="675"/>
      <c r="W163" s="331"/>
      <c r="X163" s="331"/>
      <c r="Y163" s="331"/>
      <c r="Z163" s="331"/>
      <c r="AA163" s="331"/>
      <c r="AB163" s="331"/>
      <c r="AC163" s="331"/>
      <c r="AJ163" s="274"/>
      <c r="AK163" s="274"/>
    </row>
    <row r="168" spans="1:116" s="330" customFormat="1" ht="30" customHeight="1"/>
    <row r="169" spans="1:116" s="330" customFormat="1" ht="30" customHeight="1">
      <c r="A169" s="675"/>
      <c r="B169" s="675"/>
      <c r="C169" s="675"/>
      <c r="D169" s="675"/>
      <c r="E169" s="675"/>
      <c r="F169" s="675"/>
      <c r="G169" s="675"/>
      <c r="H169" s="675"/>
      <c r="I169" s="675"/>
      <c r="J169" s="675"/>
      <c r="K169" s="675"/>
      <c r="L169" s="675"/>
      <c r="M169" s="675"/>
      <c r="N169" s="675"/>
      <c r="O169" s="675"/>
      <c r="P169" s="675"/>
      <c r="Q169" s="675"/>
      <c r="R169" s="675"/>
      <c r="S169" s="675"/>
      <c r="T169" s="675"/>
      <c r="U169" s="675"/>
      <c r="V169" s="675"/>
      <c r="W169" s="331"/>
      <c r="X169" s="331"/>
      <c r="Y169" s="331"/>
      <c r="Z169" s="331"/>
      <c r="AA169" s="331"/>
      <c r="AB169" s="331"/>
      <c r="AC169" s="331"/>
      <c r="AD169" s="675"/>
      <c r="AE169" s="675"/>
      <c r="AF169" s="675"/>
      <c r="AG169" s="675"/>
      <c r="AH169" s="675"/>
      <c r="AI169" s="675"/>
      <c r="AJ169" s="675"/>
      <c r="AK169" s="675"/>
      <c r="AL169" s="675"/>
      <c r="AM169" s="675"/>
      <c r="AN169" s="675"/>
      <c r="AO169" s="675"/>
      <c r="AP169" s="675"/>
      <c r="AQ169" s="675"/>
      <c r="AR169" s="675"/>
      <c r="AS169" s="675"/>
      <c r="AT169" s="675"/>
      <c r="AU169" s="675"/>
      <c r="AV169" s="675"/>
      <c r="AW169" s="675"/>
      <c r="AX169" s="675"/>
      <c r="AY169" s="675"/>
      <c r="AZ169" s="331"/>
      <c r="BA169" s="331"/>
      <c r="BB169" s="331"/>
      <c r="BC169" s="331"/>
      <c r="BD169" s="331"/>
      <c r="BE169" s="331"/>
      <c r="BF169" s="331"/>
      <c r="BG169" s="675"/>
      <c r="BH169" s="675"/>
      <c r="BI169" s="675"/>
      <c r="BJ169" s="675"/>
      <c r="BK169" s="675"/>
      <c r="BL169" s="675"/>
      <c r="BM169" s="675"/>
      <c r="BN169" s="675"/>
      <c r="BO169" s="675"/>
      <c r="BP169" s="675"/>
      <c r="BQ169" s="675"/>
      <c r="BR169" s="675"/>
      <c r="BS169" s="675"/>
      <c r="BT169" s="675"/>
      <c r="BU169" s="675"/>
      <c r="BV169" s="675"/>
      <c r="BW169" s="675"/>
      <c r="BX169" s="675"/>
      <c r="BY169" s="675"/>
      <c r="BZ169" s="675"/>
      <c r="CA169" s="675"/>
      <c r="CB169" s="675"/>
      <c r="CC169" s="331"/>
      <c r="CD169" s="331"/>
      <c r="CE169" s="331"/>
      <c r="CF169" s="331"/>
      <c r="CG169" s="331"/>
      <c r="CH169" s="331"/>
      <c r="CI169" s="331"/>
      <c r="CJ169" s="675"/>
      <c r="CK169" s="675"/>
      <c r="CL169" s="675"/>
      <c r="CM169" s="675"/>
      <c r="CN169" s="675"/>
      <c r="CO169" s="675"/>
      <c r="CP169" s="675"/>
      <c r="CQ169" s="675"/>
      <c r="CR169" s="675"/>
      <c r="CS169" s="675"/>
      <c r="CT169" s="675"/>
      <c r="CU169" s="675"/>
      <c r="CV169" s="675"/>
      <c r="CW169" s="675"/>
      <c r="CX169" s="675"/>
      <c r="CY169" s="675"/>
      <c r="CZ169" s="675"/>
      <c r="DA169" s="675"/>
      <c r="DB169" s="675"/>
      <c r="DC169" s="675"/>
      <c r="DD169" s="675"/>
      <c r="DE169" s="675"/>
      <c r="DF169" s="331"/>
      <c r="DG169" s="331"/>
      <c r="DH169" s="331"/>
      <c r="DI169" s="331"/>
      <c r="DJ169" s="331"/>
      <c r="DK169" s="331"/>
      <c r="DL169" s="331"/>
    </row>
    <row r="170" spans="1:116" s="330" customFormat="1" ht="30" customHeight="1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5"/>
      <c r="O170" s="405"/>
      <c r="P170" s="405"/>
      <c r="Q170" s="405"/>
      <c r="R170" s="405"/>
      <c r="S170" s="405"/>
      <c r="T170" s="405"/>
      <c r="U170" s="405"/>
      <c r="V170" s="405"/>
      <c r="W170" s="331"/>
      <c r="X170" s="331"/>
      <c r="Y170" s="331"/>
      <c r="Z170" s="331"/>
      <c r="AA170" s="331"/>
      <c r="AB170" s="331"/>
      <c r="AC170" s="331"/>
      <c r="AD170" s="405"/>
      <c r="AE170" s="405"/>
      <c r="AF170" s="405"/>
      <c r="AG170" s="405"/>
      <c r="AH170" s="405"/>
      <c r="AI170" s="405"/>
      <c r="AJ170" s="405"/>
      <c r="AK170" s="405"/>
      <c r="AL170" s="405"/>
      <c r="AM170" s="405"/>
      <c r="AN170" s="405"/>
      <c r="AO170" s="405"/>
      <c r="AP170" s="405"/>
      <c r="AQ170" s="405"/>
      <c r="AR170" s="405"/>
      <c r="AS170" s="405"/>
      <c r="AT170" s="405"/>
      <c r="AU170" s="405"/>
      <c r="AV170" s="405"/>
      <c r="AW170" s="405"/>
      <c r="AX170" s="405"/>
      <c r="AY170" s="405"/>
      <c r="AZ170" s="331"/>
      <c r="BA170" s="331"/>
      <c r="BB170" s="331"/>
      <c r="BC170" s="331"/>
      <c r="BD170" s="331"/>
      <c r="BE170" s="331"/>
      <c r="BF170" s="331"/>
      <c r="BG170" s="405"/>
      <c r="BH170" s="405"/>
      <c r="BI170" s="405"/>
      <c r="BJ170" s="405"/>
      <c r="BK170" s="405"/>
      <c r="BL170" s="405"/>
      <c r="BM170" s="405"/>
      <c r="BN170" s="405"/>
      <c r="BO170" s="405"/>
      <c r="BP170" s="405"/>
      <c r="BQ170" s="405"/>
      <c r="BR170" s="405"/>
      <c r="BS170" s="405"/>
      <c r="BT170" s="405"/>
      <c r="BU170" s="405"/>
      <c r="BV170" s="405"/>
      <c r="BW170" s="405"/>
      <c r="BX170" s="405"/>
      <c r="BY170" s="405"/>
      <c r="BZ170" s="405"/>
      <c r="CA170" s="405"/>
      <c r="CB170" s="405"/>
      <c r="CC170" s="331"/>
      <c r="CD170" s="331"/>
      <c r="CE170" s="331"/>
      <c r="CF170" s="331"/>
      <c r="CG170" s="331"/>
      <c r="CH170" s="331"/>
      <c r="CI170" s="331"/>
      <c r="CJ170" s="405"/>
      <c r="CK170" s="405"/>
      <c r="CL170" s="405"/>
      <c r="CM170" s="405"/>
      <c r="CN170" s="405"/>
      <c r="CO170" s="405"/>
      <c r="CP170" s="405"/>
      <c r="CQ170" s="405"/>
      <c r="CR170" s="405"/>
      <c r="CS170" s="405"/>
      <c r="CT170" s="405"/>
      <c r="CU170" s="405"/>
      <c r="CV170" s="405"/>
      <c r="CW170" s="405"/>
      <c r="CX170" s="405"/>
      <c r="CY170" s="405"/>
      <c r="CZ170" s="405"/>
      <c r="DA170" s="405"/>
      <c r="DB170" s="405"/>
      <c r="DC170" s="405"/>
      <c r="DD170" s="405"/>
      <c r="DE170" s="405"/>
      <c r="DF170" s="331"/>
      <c r="DG170" s="331"/>
      <c r="DH170" s="331"/>
      <c r="DI170" s="331"/>
      <c r="DJ170" s="331"/>
      <c r="DK170" s="331"/>
      <c r="DL170" s="331"/>
    </row>
    <row r="171" spans="1:116" s="330" customFormat="1" ht="30" customHeight="1">
      <c r="A171" s="675"/>
      <c r="B171" s="675"/>
      <c r="C171" s="675"/>
      <c r="D171" s="675"/>
      <c r="E171" s="675"/>
      <c r="F171" s="675"/>
      <c r="G171" s="675"/>
      <c r="H171" s="675"/>
      <c r="I171" s="675"/>
      <c r="J171" s="675"/>
      <c r="K171" s="675"/>
      <c r="L171" s="675"/>
      <c r="M171" s="675"/>
      <c r="N171" s="675"/>
      <c r="O171" s="675"/>
      <c r="P171" s="675"/>
      <c r="Q171" s="675"/>
      <c r="R171" s="675"/>
      <c r="S171" s="675"/>
      <c r="T171" s="675"/>
      <c r="U171" s="675"/>
      <c r="V171" s="675"/>
      <c r="W171" s="331"/>
      <c r="X171" s="331"/>
      <c r="Y171" s="331"/>
      <c r="Z171" s="331"/>
      <c r="AA171" s="331"/>
      <c r="AB171" s="331"/>
      <c r="AC171" s="331"/>
      <c r="AD171" s="675"/>
      <c r="AE171" s="675"/>
      <c r="AF171" s="675"/>
      <c r="AG171" s="675"/>
      <c r="AH171" s="675"/>
      <c r="AI171" s="675"/>
      <c r="AJ171" s="675"/>
      <c r="AK171" s="675"/>
      <c r="AL171" s="675"/>
      <c r="AM171" s="675"/>
      <c r="AN171" s="675"/>
      <c r="AO171" s="675"/>
      <c r="AP171" s="675"/>
      <c r="AQ171" s="675"/>
      <c r="AR171" s="675"/>
      <c r="AS171" s="675"/>
      <c r="AT171" s="675"/>
      <c r="AU171" s="675"/>
      <c r="AV171" s="675"/>
      <c r="AW171" s="675"/>
      <c r="AX171" s="675"/>
      <c r="AY171" s="675"/>
      <c r="AZ171" s="331"/>
      <c r="BA171" s="331"/>
      <c r="BB171" s="331"/>
      <c r="BC171" s="331"/>
      <c r="BD171" s="331"/>
      <c r="BE171" s="331"/>
      <c r="BF171" s="331"/>
      <c r="BG171" s="675"/>
      <c r="BH171" s="675"/>
      <c r="BI171" s="675"/>
      <c r="BJ171" s="675"/>
      <c r="BK171" s="675"/>
      <c r="BL171" s="675"/>
      <c r="BM171" s="675"/>
      <c r="BN171" s="675"/>
      <c r="BO171" s="675"/>
      <c r="BP171" s="675"/>
      <c r="BQ171" s="675"/>
      <c r="BR171" s="675"/>
      <c r="BS171" s="675"/>
      <c r="BT171" s="675"/>
      <c r="BU171" s="675"/>
      <c r="BV171" s="675"/>
      <c r="BW171" s="675"/>
      <c r="BX171" s="675"/>
      <c r="BY171" s="675"/>
      <c r="BZ171" s="675"/>
      <c r="CA171" s="675"/>
      <c r="CB171" s="675"/>
      <c r="CC171" s="331"/>
      <c r="CD171" s="331"/>
      <c r="CE171" s="331"/>
      <c r="CF171" s="331"/>
      <c r="CG171" s="331"/>
      <c r="CH171" s="331"/>
      <c r="CI171" s="331"/>
      <c r="CJ171" s="675"/>
      <c r="CK171" s="675"/>
      <c r="CL171" s="675"/>
      <c r="CM171" s="675"/>
      <c r="CN171" s="675"/>
      <c r="CO171" s="675"/>
      <c r="CP171" s="675"/>
      <c r="CQ171" s="675"/>
      <c r="CR171" s="675"/>
      <c r="CS171" s="675"/>
      <c r="CT171" s="675"/>
      <c r="CU171" s="675"/>
      <c r="CV171" s="675"/>
      <c r="CW171" s="675"/>
      <c r="CX171" s="675"/>
      <c r="CY171" s="675"/>
      <c r="CZ171" s="675"/>
      <c r="DA171" s="675"/>
      <c r="DB171" s="675"/>
      <c r="DC171" s="675"/>
      <c r="DD171" s="675"/>
      <c r="DE171" s="675"/>
      <c r="DF171" s="331"/>
      <c r="DG171" s="331"/>
      <c r="DH171" s="331"/>
      <c r="DI171" s="331"/>
      <c r="DJ171" s="331"/>
      <c r="DK171" s="331"/>
      <c r="DL171" s="331"/>
    </row>
    <row r="172" spans="1:116" s="330" customFormat="1" ht="30" customHeight="1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5"/>
      <c r="P172" s="405"/>
      <c r="Q172" s="405"/>
      <c r="R172" s="405"/>
      <c r="S172" s="405"/>
      <c r="T172" s="405"/>
      <c r="U172" s="405"/>
      <c r="V172" s="405"/>
      <c r="W172" s="331"/>
      <c r="X172" s="331"/>
      <c r="Y172" s="331"/>
      <c r="Z172" s="331"/>
      <c r="AA172" s="331"/>
      <c r="AB172" s="331"/>
      <c r="AC172" s="331"/>
      <c r="AD172" s="675"/>
      <c r="AE172" s="675"/>
      <c r="AF172" s="675"/>
      <c r="AG172" s="675"/>
      <c r="AH172" s="675"/>
      <c r="AI172" s="675"/>
      <c r="AJ172" s="675"/>
      <c r="AK172" s="675"/>
      <c r="AL172" s="675"/>
      <c r="AM172" s="675"/>
      <c r="AN172" s="675"/>
      <c r="AO172" s="675"/>
      <c r="AP172" s="675"/>
      <c r="AQ172" s="675"/>
      <c r="AR172" s="675"/>
      <c r="AS172" s="675"/>
      <c r="AT172" s="675"/>
      <c r="AU172" s="675"/>
      <c r="AV172" s="675"/>
      <c r="AW172" s="675"/>
      <c r="AX172" s="675"/>
      <c r="AY172" s="675"/>
      <c r="AZ172" s="331"/>
      <c r="BA172" s="331"/>
      <c r="BB172" s="331"/>
      <c r="BC172" s="331"/>
      <c r="BD172" s="331"/>
      <c r="BE172" s="331"/>
      <c r="BF172" s="331"/>
      <c r="BG172" s="675"/>
      <c r="BH172" s="675"/>
      <c r="BI172" s="675"/>
      <c r="BJ172" s="675"/>
      <c r="BK172" s="675"/>
      <c r="BL172" s="675"/>
      <c r="BM172" s="675"/>
      <c r="BN172" s="675"/>
      <c r="BO172" s="675"/>
      <c r="BP172" s="675"/>
      <c r="BQ172" s="675"/>
      <c r="BR172" s="675"/>
      <c r="BS172" s="675"/>
      <c r="BT172" s="675"/>
      <c r="BU172" s="675"/>
      <c r="BV172" s="675"/>
      <c r="BW172" s="675"/>
      <c r="BX172" s="675"/>
      <c r="BY172" s="675"/>
      <c r="BZ172" s="675"/>
      <c r="CA172" s="675"/>
      <c r="CB172" s="675"/>
      <c r="CC172" s="331"/>
      <c r="CD172" s="331"/>
      <c r="CE172" s="331"/>
      <c r="CF172" s="331"/>
      <c r="CG172" s="331"/>
      <c r="CH172" s="331"/>
      <c r="CI172" s="331"/>
      <c r="CJ172" s="675"/>
      <c r="CK172" s="675"/>
      <c r="CL172" s="675"/>
      <c r="CM172" s="675"/>
      <c r="CN172" s="675"/>
      <c r="CO172" s="675"/>
      <c r="CP172" s="675"/>
      <c r="CQ172" s="675"/>
      <c r="CR172" s="675"/>
      <c r="CS172" s="675"/>
      <c r="CT172" s="675"/>
      <c r="CU172" s="675"/>
      <c r="CV172" s="675"/>
      <c r="CW172" s="675"/>
      <c r="CX172" s="675"/>
      <c r="CY172" s="675"/>
      <c r="CZ172" s="675"/>
      <c r="DA172" s="675"/>
      <c r="DB172" s="675"/>
      <c r="DC172" s="675"/>
      <c r="DD172" s="675"/>
      <c r="DE172" s="675"/>
      <c r="DF172" s="331"/>
      <c r="DG172" s="331"/>
      <c r="DH172" s="331"/>
      <c r="DI172" s="331"/>
      <c r="DJ172" s="331"/>
      <c r="DK172" s="331"/>
      <c r="DL172" s="331"/>
    </row>
    <row r="173" spans="1:116" s="330" customFormat="1" ht="30" customHeight="1">
      <c r="A173" s="675"/>
      <c r="B173" s="675"/>
      <c r="C173" s="675"/>
      <c r="D173" s="675"/>
      <c r="E173" s="675"/>
      <c r="F173" s="675"/>
      <c r="G173" s="675"/>
      <c r="H173" s="675"/>
      <c r="I173" s="675"/>
      <c r="J173" s="675"/>
      <c r="K173" s="675"/>
      <c r="L173" s="675"/>
      <c r="M173" s="675"/>
      <c r="N173" s="675"/>
      <c r="O173" s="675"/>
      <c r="P173" s="675"/>
      <c r="Q173" s="675"/>
      <c r="R173" s="675"/>
      <c r="S173" s="675"/>
      <c r="T173" s="675"/>
      <c r="U173" s="675"/>
      <c r="V173" s="675"/>
      <c r="W173" s="331"/>
      <c r="X173" s="331"/>
      <c r="Y173" s="331"/>
      <c r="Z173" s="331"/>
      <c r="AA173" s="331"/>
      <c r="AB173" s="331"/>
      <c r="AC173" s="331"/>
      <c r="AD173" s="675"/>
      <c r="AE173" s="675"/>
      <c r="AF173" s="675"/>
      <c r="AG173" s="675"/>
      <c r="AH173" s="675"/>
      <c r="AI173" s="675"/>
      <c r="AJ173" s="675"/>
      <c r="AK173" s="675"/>
      <c r="AL173" s="675"/>
      <c r="AM173" s="675"/>
      <c r="AN173" s="675"/>
      <c r="AO173" s="675"/>
      <c r="AP173" s="675"/>
      <c r="AQ173" s="675"/>
      <c r="AR173" s="675"/>
      <c r="AS173" s="675"/>
      <c r="AT173" s="675"/>
      <c r="AU173" s="675"/>
      <c r="AV173" s="675"/>
      <c r="AW173" s="675"/>
      <c r="AX173" s="675"/>
      <c r="AY173" s="675"/>
      <c r="AZ173" s="331"/>
      <c r="BA173" s="331"/>
      <c r="BB173" s="331"/>
      <c r="BC173" s="331"/>
      <c r="BD173" s="331"/>
      <c r="BE173" s="331"/>
      <c r="BF173" s="331"/>
      <c r="BG173" s="675"/>
      <c r="BH173" s="675"/>
      <c r="BI173" s="675"/>
      <c r="BJ173" s="675"/>
      <c r="BK173" s="675"/>
      <c r="BL173" s="675"/>
      <c r="BM173" s="675"/>
      <c r="BN173" s="675"/>
      <c r="BO173" s="675"/>
      <c r="BP173" s="675"/>
      <c r="BQ173" s="675"/>
      <c r="BR173" s="675"/>
      <c r="BS173" s="675"/>
      <c r="BT173" s="675"/>
      <c r="BU173" s="675"/>
      <c r="BV173" s="675"/>
      <c r="BW173" s="675"/>
      <c r="BX173" s="675"/>
      <c r="BY173" s="675"/>
      <c r="BZ173" s="675"/>
      <c r="CA173" s="675"/>
      <c r="CB173" s="675"/>
      <c r="CC173" s="331"/>
      <c r="CD173" s="331"/>
      <c r="CE173" s="331"/>
      <c r="CF173" s="331"/>
      <c r="CG173" s="331"/>
      <c r="CH173" s="331"/>
      <c r="CI173" s="331"/>
      <c r="CJ173" s="675"/>
      <c r="CK173" s="675"/>
      <c r="CL173" s="675"/>
      <c r="CM173" s="675"/>
      <c r="CN173" s="675"/>
      <c r="CO173" s="675"/>
      <c r="CP173" s="675"/>
      <c r="CQ173" s="675"/>
      <c r="CR173" s="675"/>
      <c r="CS173" s="675"/>
      <c r="CT173" s="675"/>
      <c r="CU173" s="675"/>
      <c r="CV173" s="675"/>
      <c r="CW173" s="675"/>
      <c r="CX173" s="675"/>
      <c r="CY173" s="675"/>
      <c r="CZ173" s="675"/>
      <c r="DA173" s="675"/>
      <c r="DB173" s="675"/>
      <c r="DC173" s="675"/>
      <c r="DD173" s="675"/>
      <c r="DE173" s="675"/>
      <c r="DF173" s="331"/>
      <c r="DG173" s="331"/>
      <c r="DH173" s="331"/>
      <c r="DI173" s="331"/>
      <c r="DJ173" s="331"/>
      <c r="DK173" s="331"/>
      <c r="DL173" s="331"/>
    </row>
    <row r="174" spans="1:116" s="330" customFormat="1" ht="30" customHeight="1" thickBot="1">
      <c r="A174" s="333"/>
      <c r="B174" s="333"/>
      <c r="C174" s="333"/>
      <c r="D174" s="333"/>
      <c r="E174" s="333"/>
      <c r="F174" s="333"/>
      <c r="G174" s="334"/>
      <c r="H174" s="334"/>
      <c r="I174" s="334"/>
      <c r="J174" s="334"/>
      <c r="K174" s="334"/>
      <c r="L174" s="334"/>
      <c r="M174" s="334"/>
      <c r="N174" s="334"/>
      <c r="O174" s="334"/>
      <c r="P174" s="334"/>
      <c r="Q174" s="334"/>
      <c r="R174" s="334"/>
      <c r="S174" s="334"/>
      <c r="T174" s="334"/>
      <c r="U174" s="334"/>
      <c r="V174" s="334"/>
      <c r="W174" s="334"/>
      <c r="X174" s="334"/>
      <c r="Y174" s="334"/>
      <c r="Z174" s="334"/>
      <c r="AA174" s="334"/>
      <c r="AB174" s="334"/>
      <c r="AC174" s="334"/>
      <c r="AD174" s="333"/>
      <c r="AE174" s="333"/>
      <c r="AF174" s="333"/>
      <c r="AG174" s="333"/>
      <c r="AH174" s="333"/>
      <c r="AI174" s="333"/>
      <c r="AJ174" s="334"/>
      <c r="AK174" s="334"/>
      <c r="AL174" s="334"/>
      <c r="AM174" s="334"/>
      <c r="AN174" s="334"/>
      <c r="AO174" s="334"/>
      <c r="AP174" s="334"/>
      <c r="AQ174" s="334"/>
      <c r="AR174" s="334"/>
      <c r="AS174" s="334"/>
      <c r="AT174" s="334"/>
      <c r="AU174" s="334"/>
      <c r="AV174" s="334"/>
      <c r="AW174" s="334"/>
      <c r="AX174" s="334"/>
      <c r="AY174" s="334"/>
      <c r="AZ174" s="334"/>
      <c r="BA174" s="334"/>
      <c r="BB174" s="334"/>
      <c r="BC174" s="334"/>
      <c r="BD174" s="334"/>
      <c r="BE174" s="334"/>
      <c r="BF174" s="334"/>
      <c r="BG174" s="333"/>
      <c r="BH174" s="333"/>
      <c r="BI174" s="333"/>
      <c r="BJ174" s="333"/>
      <c r="BK174" s="333"/>
      <c r="BL174" s="333"/>
      <c r="BM174" s="334"/>
      <c r="BN174" s="334"/>
      <c r="BO174" s="334"/>
      <c r="BP174" s="334"/>
      <c r="BQ174" s="334"/>
      <c r="BR174" s="334"/>
      <c r="BS174" s="334"/>
      <c r="BT174" s="334"/>
      <c r="BU174" s="334"/>
      <c r="BV174" s="334"/>
      <c r="BW174" s="334"/>
      <c r="BX174" s="334"/>
      <c r="BY174" s="334"/>
      <c r="BZ174" s="334"/>
      <c r="CA174" s="334"/>
      <c r="CB174" s="334"/>
      <c r="CC174" s="334"/>
      <c r="CD174" s="334"/>
      <c r="CE174" s="334"/>
      <c r="CF174" s="334"/>
      <c r="CG174" s="334"/>
      <c r="CH174" s="334"/>
      <c r="CI174" s="334"/>
      <c r="CJ174" s="333"/>
      <c r="CK174" s="333"/>
      <c r="CL174" s="333"/>
      <c r="CM174" s="333"/>
      <c r="CN174" s="333"/>
      <c r="CO174" s="333"/>
      <c r="CP174" s="334"/>
      <c r="CQ174" s="334"/>
      <c r="CR174" s="334"/>
      <c r="CS174" s="334"/>
      <c r="CT174" s="334"/>
      <c r="CU174" s="334"/>
      <c r="CV174" s="334"/>
      <c r="CW174" s="334"/>
      <c r="CX174" s="334"/>
      <c r="CY174" s="334"/>
      <c r="CZ174" s="334"/>
      <c r="DA174" s="334"/>
      <c r="DB174" s="334"/>
      <c r="DC174" s="334"/>
      <c r="DD174" s="334"/>
      <c r="DE174" s="334"/>
      <c r="DF174" s="334"/>
      <c r="DG174" s="334"/>
      <c r="DH174" s="334"/>
      <c r="DI174" s="334"/>
      <c r="DJ174" s="334"/>
      <c r="DK174" s="334"/>
      <c r="DL174" s="334"/>
    </row>
    <row r="175" spans="1:116" s="274" customFormat="1" ht="30" customHeight="1" thickTop="1">
      <c r="A175" s="307"/>
      <c r="B175" s="307"/>
      <c r="C175" s="307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  <c r="AK175" s="307"/>
      <c r="AL175" s="307"/>
      <c r="AM175" s="307"/>
      <c r="AN175" s="307"/>
      <c r="AO175" s="307"/>
      <c r="AP175" s="307"/>
      <c r="AQ175" s="307"/>
      <c r="AR175" s="307"/>
      <c r="AS175" s="307"/>
      <c r="AT175" s="307"/>
      <c r="AU175" s="307"/>
      <c r="AV175" s="307"/>
      <c r="AW175" s="307"/>
      <c r="AX175" s="307"/>
      <c r="AY175" s="307"/>
      <c r="AZ175" s="307"/>
      <c r="BA175" s="307"/>
      <c r="BB175" s="307"/>
      <c r="BC175" s="307"/>
      <c r="BD175" s="307"/>
      <c r="BE175" s="307"/>
      <c r="BF175" s="307"/>
      <c r="BG175" s="307"/>
      <c r="BH175" s="307"/>
      <c r="BI175" s="307"/>
      <c r="BJ175" s="307"/>
      <c r="BK175" s="307"/>
      <c r="BL175" s="307"/>
      <c r="BM175" s="307"/>
      <c r="BN175" s="307"/>
      <c r="BO175" s="307"/>
      <c r="BP175" s="307"/>
      <c r="BQ175" s="307"/>
      <c r="BR175" s="307"/>
      <c r="BS175" s="307"/>
      <c r="BT175" s="307"/>
      <c r="BU175" s="307"/>
      <c r="BV175" s="307"/>
      <c r="BW175" s="307"/>
      <c r="BX175" s="307"/>
      <c r="BY175" s="307"/>
      <c r="BZ175" s="307"/>
      <c r="CA175" s="307"/>
      <c r="CB175" s="307"/>
      <c r="CC175" s="307"/>
      <c r="CD175" s="307"/>
      <c r="CE175" s="307"/>
      <c r="CF175" s="307"/>
      <c r="CG175" s="307"/>
      <c r="CH175" s="307"/>
      <c r="CI175" s="307"/>
      <c r="CJ175" s="307"/>
      <c r="CK175" s="307"/>
      <c r="CL175" s="307"/>
      <c r="CM175" s="307"/>
      <c r="CN175" s="307"/>
      <c r="CO175" s="307"/>
      <c r="CP175" s="307"/>
      <c r="CQ175" s="307"/>
      <c r="CR175" s="307"/>
      <c r="CS175" s="307"/>
      <c r="CT175" s="307"/>
      <c r="CU175" s="307"/>
      <c r="CV175" s="307"/>
      <c r="CW175" s="307"/>
      <c r="CX175" s="307"/>
      <c r="CY175" s="307"/>
      <c r="CZ175" s="307"/>
      <c r="DA175" s="307"/>
      <c r="DB175" s="307"/>
      <c r="DC175" s="307"/>
      <c r="DD175" s="307"/>
      <c r="DE175" s="307"/>
      <c r="DF175" s="307"/>
      <c r="DG175" s="307"/>
      <c r="DH175" s="307"/>
      <c r="DI175" s="307"/>
      <c r="DJ175" s="307"/>
      <c r="DK175" s="307"/>
      <c r="DL175" s="307"/>
    </row>
    <row r="176" spans="1:116" s="274" customFormat="1" ht="30" customHeight="1">
      <c r="A176" s="691" t="s">
        <v>62</v>
      </c>
      <c r="B176" s="691"/>
      <c r="C176" s="691"/>
      <c r="D176" s="691"/>
      <c r="E176" s="691"/>
      <c r="F176" s="691"/>
      <c r="G176" s="691"/>
      <c r="H176" s="691"/>
      <c r="I176" s="691"/>
      <c r="J176" s="691"/>
      <c r="K176" s="691"/>
      <c r="L176" s="691"/>
      <c r="M176" s="691"/>
      <c r="N176" s="691"/>
      <c r="O176" s="691"/>
      <c r="P176" s="691"/>
      <c r="Q176" s="691"/>
      <c r="R176" s="691"/>
      <c r="S176" s="691"/>
      <c r="T176" s="691"/>
      <c r="U176" s="691"/>
      <c r="V176" s="691"/>
      <c r="W176" s="691"/>
      <c r="X176" s="691"/>
      <c r="Y176" s="691"/>
      <c r="Z176" s="691"/>
      <c r="AA176" s="691"/>
      <c r="AB176" s="691"/>
      <c r="AC176" s="691"/>
      <c r="AD176" s="691" t="s">
        <v>62</v>
      </c>
      <c r="AE176" s="691"/>
      <c r="AF176" s="691"/>
      <c r="AG176" s="691"/>
      <c r="AH176" s="691"/>
      <c r="AI176" s="691"/>
      <c r="AJ176" s="691"/>
      <c r="AK176" s="691"/>
      <c r="AL176" s="691"/>
      <c r="AM176" s="691"/>
      <c r="AN176" s="691"/>
      <c r="AO176" s="691"/>
      <c r="AP176" s="691"/>
      <c r="AQ176" s="691"/>
      <c r="AR176" s="691"/>
      <c r="AS176" s="691"/>
      <c r="AT176" s="691"/>
      <c r="AU176" s="691"/>
      <c r="AV176" s="691"/>
      <c r="AW176" s="691"/>
      <c r="AX176" s="691"/>
      <c r="AY176" s="691"/>
      <c r="AZ176" s="691"/>
      <c r="BA176" s="691"/>
      <c r="BB176" s="691"/>
      <c r="BC176" s="691"/>
      <c r="BD176" s="691"/>
      <c r="BE176" s="691"/>
      <c r="BF176" s="691"/>
      <c r="BG176" s="691" t="s">
        <v>62</v>
      </c>
      <c r="BH176" s="691"/>
      <c r="BI176" s="691"/>
      <c r="BJ176" s="691"/>
      <c r="BK176" s="691"/>
      <c r="BL176" s="691"/>
      <c r="BM176" s="691"/>
      <c r="BN176" s="691"/>
      <c r="BO176" s="691"/>
      <c r="BP176" s="691"/>
      <c r="BQ176" s="691"/>
      <c r="BR176" s="691"/>
      <c r="BS176" s="691"/>
      <c r="BT176" s="691"/>
      <c r="BU176" s="691"/>
      <c r="BV176" s="691"/>
      <c r="BW176" s="691"/>
      <c r="BX176" s="691"/>
      <c r="BY176" s="691"/>
      <c r="BZ176" s="691"/>
      <c r="CA176" s="691"/>
      <c r="CB176" s="691"/>
      <c r="CC176" s="691"/>
      <c r="CD176" s="691"/>
      <c r="CE176" s="691"/>
      <c r="CF176" s="691"/>
      <c r="CG176" s="691"/>
      <c r="CH176" s="691"/>
      <c r="CI176" s="691"/>
      <c r="CJ176" s="691" t="s">
        <v>62</v>
      </c>
      <c r="CK176" s="691"/>
      <c r="CL176" s="691"/>
      <c r="CM176" s="691"/>
      <c r="CN176" s="691"/>
      <c r="CO176" s="691"/>
      <c r="CP176" s="691"/>
      <c r="CQ176" s="691"/>
      <c r="CR176" s="691"/>
      <c r="CS176" s="691"/>
      <c r="CT176" s="691"/>
      <c r="CU176" s="691"/>
      <c r="CV176" s="691"/>
      <c r="CW176" s="691"/>
      <c r="CX176" s="691"/>
      <c r="CY176" s="691"/>
      <c r="CZ176" s="691"/>
      <c r="DA176" s="691"/>
      <c r="DB176" s="691"/>
      <c r="DC176" s="691"/>
      <c r="DD176" s="691"/>
      <c r="DE176" s="691"/>
      <c r="DF176" s="691"/>
      <c r="DG176" s="691"/>
      <c r="DH176" s="691"/>
      <c r="DI176" s="691"/>
      <c r="DJ176" s="691"/>
      <c r="DK176" s="691"/>
      <c r="DL176" s="691"/>
    </row>
    <row r="177" spans="1:116" s="274" customFormat="1" ht="30" customHeight="1">
      <c r="A177" s="307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  <c r="AK177" s="307"/>
      <c r="AL177" s="307"/>
      <c r="AM177" s="307"/>
      <c r="AN177" s="307"/>
      <c r="AO177" s="307"/>
      <c r="AP177" s="307"/>
      <c r="AQ177" s="307"/>
      <c r="AR177" s="307"/>
      <c r="AS177" s="307"/>
      <c r="AT177" s="307"/>
      <c r="AU177" s="307"/>
      <c r="AV177" s="307"/>
      <c r="AW177" s="307"/>
      <c r="AX177" s="307"/>
      <c r="AY177" s="307"/>
      <c r="AZ177" s="307"/>
      <c r="BA177" s="307"/>
      <c r="BB177" s="307"/>
      <c r="BC177" s="307"/>
      <c r="BD177" s="307"/>
      <c r="BE177" s="307"/>
      <c r="BF177" s="307"/>
      <c r="BG177" s="307"/>
      <c r="BH177" s="307"/>
      <c r="BI177" s="307"/>
      <c r="BJ177" s="307"/>
      <c r="BK177" s="307"/>
      <c r="BL177" s="307"/>
      <c r="BM177" s="307"/>
      <c r="BN177" s="307"/>
      <c r="BO177" s="307"/>
      <c r="BP177" s="307"/>
      <c r="BQ177" s="307"/>
      <c r="BR177" s="307"/>
      <c r="BS177" s="307"/>
      <c r="BT177" s="307"/>
      <c r="BU177" s="307"/>
      <c r="BV177" s="307"/>
      <c r="BW177" s="307"/>
      <c r="BX177" s="307"/>
      <c r="BY177" s="307"/>
      <c r="BZ177" s="307"/>
      <c r="CA177" s="307"/>
      <c r="CB177" s="307"/>
      <c r="CC177" s="307"/>
      <c r="CD177" s="307"/>
      <c r="CE177" s="307"/>
      <c r="CF177" s="307"/>
      <c r="CG177" s="307"/>
      <c r="CH177" s="307"/>
      <c r="CI177" s="307"/>
      <c r="CJ177" s="307"/>
      <c r="CK177" s="307"/>
      <c r="CL177" s="307"/>
      <c r="CM177" s="307"/>
      <c r="CN177" s="307"/>
      <c r="CO177" s="307"/>
      <c r="CP177" s="307"/>
      <c r="CQ177" s="307"/>
      <c r="CR177" s="307"/>
      <c r="CS177" s="307"/>
      <c r="CT177" s="307"/>
      <c r="CU177" s="307"/>
      <c r="CV177" s="307"/>
      <c r="CW177" s="307"/>
      <c r="CX177" s="307"/>
      <c r="CY177" s="307"/>
      <c r="CZ177" s="307"/>
      <c r="DA177" s="307"/>
      <c r="DB177" s="307"/>
      <c r="DC177" s="307"/>
      <c r="DD177" s="307"/>
      <c r="DE177" s="307"/>
      <c r="DF177" s="307"/>
      <c r="DG177" s="307"/>
      <c r="DH177" s="307"/>
      <c r="DI177" s="307"/>
      <c r="DJ177" s="307"/>
      <c r="DK177" s="307"/>
      <c r="DL177" s="307"/>
    </row>
    <row r="178" spans="1:116" s="274" customFormat="1" ht="30" customHeight="1">
      <c r="A178" s="308" t="s">
        <v>23</v>
      </c>
      <c r="B178" s="309"/>
      <c r="C178" s="309" t="str">
        <f>Pool!B87</f>
        <v>MEN'S EPEE</v>
      </c>
      <c r="D178" s="309"/>
      <c r="E178" s="309"/>
      <c r="F178" s="310"/>
      <c r="G178" s="311" t="s">
        <v>24</v>
      </c>
      <c r="H178" s="409"/>
      <c r="I178" s="309" t="str">
        <f>Pool!E87</f>
        <v>D</v>
      </c>
      <c r="J178" s="309"/>
      <c r="K178" s="313"/>
      <c r="L178" s="314"/>
      <c r="M178" s="311" t="s">
        <v>10</v>
      </c>
      <c r="N178" s="409"/>
      <c r="O178" s="409"/>
      <c r="P178" s="409"/>
      <c r="Q178" s="409"/>
      <c r="R178" s="409"/>
      <c r="S178" s="315"/>
      <c r="T178" s="313"/>
      <c r="U178" s="313"/>
      <c r="V178" s="310"/>
      <c r="W178" s="308" t="s">
        <v>12</v>
      </c>
      <c r="X178" s="313"/>
      <c r="Y178" s="313"/>
      <c r="Z178" s="680" t="str">
        <f>Z121</f>
        <v>30.11.19</v>
      </c>
      <c r="AA178" s="681"/>
      <c r="AB178" s="681"/>
      <c r="AC178" s="682"/>
      <c r="AD178" s="308" t="s">
        <v>23</v>
      </c>
      <c r="AE178" s="309"/>
      <c r="AF178" s="309" t="str">
        <f>C178</f>
        <v>MEN'S EPEE</v>
      </c>
      <c r="AG178" s="309"/>
      <c r="AH178" s="309"/>
      <c r="AI178" s="310"/>
      <c r="AJ178" s="311" t="s">
        <v>24</v>
      </c>
      <c r="AK178" s="409"/>
      <c r="AL178" s="309" t="str">
        <f>I178</f>
        <v>D</v>
      </c>
      <c r="AM178" s="309"/>
      <c r="AN178" s="313"/>
      <c r="AO178" s="314"/>
      <c r="AP178" s="311" t="s">
        <v>10</v>
      </c>
      <c r="AQ178" s="409"/>
      <c r="AR178" s="409"/>
      <c r="AS178" s="409"/>
      <c r="AT178" s="409"/>
      <c r="AU178" s="409"/>
      <c r="AV178" s="315"/>
      <c r="AW178" s="313"/>
      <c r="AX178" s="313"/>
      <c r="AY178" s="310"/>
      <c r="AZ178" s="308" t="s">
        <v>12</v>
      </c>
      <c r="BA178" s="313"/>
      <c r="BB178" s="313"/>
      <c r="BC178" s="680" t="str">
        <f>BC121</f>
        <v>30.11.19</v>
      </c>
      <c r="BD178" s="681"/>
      <c r="BE178" s="681"/>
      <c r="BF178" s="682"/>
      <c r="BG178" s="308" t="s">
        <v>23</v>
      </c>
      <c r="BH178" s="309"/>
      <c r="BI178" s="681" t="str">
        <f>AF178</f>
        <v>MEN'S EPEE</v>
      </c>
      <c r="BJ178" s="681"/>
      <c r="BK178" s="681"/>
      <c r="BL178" s="682"/>
      <c r="BM178" s="311" t="s">
        <v>24</v>
      </c>
      <c r="BN178" s="409"/>
      <c r="BO178" s="309" t="str">
        <f>AL178</f>
        <v>D</v>
      </c>
      <c r="BP178" s="309"/>
      <c r="BQ178" s="313"/>
      <c r="BR178" s="314"/>
      <c r="BS178" s="311" t="s">
        <v>10</v>
      </c>
      <c r="BT178" s="409"/>
      <c r="BU178" s="409"/>
      <c r="BV178" s="409"/>
      <c r="BW178" s="311" t="s">
        <v>25</v>
      </c>
      <c r="BX178" s="409"/>
      <c r="BY178" s="315"/>
      <c r="BZ178" s="313"/>
      <c r="CA178" s="313"/>
      <c r="CB178" s="310"/>
      <c r="CC178" s="308" t="s">
        <v>12</v>
      </c>
      <c r="CD178" s="313"/>
      <c r="CE178" s="680" t="str">
        <f>BC121</f>
        <v>30.11.19</v>
      </c>
      <c r="CF178" s="681"/>
      <c r="CG178" s="681"/>
      <c r="CH178" s="681"/>
      <c r="CI178" s="682"/>
      <c r="CJ178" s="308" t="s">
        <v>23</v>
      </c>
      <c r="CK178" s="309"/>
      <c r="CL178" s="681" t="str">
        <f>BI178</f>
        <v>MEN'S EPEE</v>
      </c>
      <c r="CM178" s="681"/>
      <c r="CN178" s="681"/>
      <c r="CO178" s="682"/>
      <c r="CP178" s="311" t="s">
        <v>24</v>
      </c>
      <c r="CQ178" s="409"/>
      <c r="CR178" s="309" t="str">
        <f>BO178</f>
        <v>D</v>
      </c>
      <c r="CS178" s="309"/>
      <c r="CT178" s="313"/>
      <c r="CU178" s="314"/>
      <c r="CV178" s="311" t="s">
        <v>10</v>
      </c>
      <c r="CW178" s="409"/>
      <c r="CX178" s="409"/>
      <c r="CY178" s="409"/>
      <c r="CZ178" s="311" t="s">
        <v>25</v>
      </c>
      <c r="DA178" s="409"/>
      <c r="DB178" s="315"/>
      <c r="DC178" s="313"/>
      <c r="DD178" s="313"/>
      <c r="DE178" s="310"/>
      <c r="DF178" s="308" t="s">
        <v>12</v>
      </c>
      <c r="DG178" s="313"/>
      <c r="DH178" s="313"/>
      <c r="DI178" s="680" t="str">
        <f>DI121</f>
        <v>30.11.19</v>
      </c>
      <c r="DJ178" s="681"/>
      <c r="DK178" s="681"/>
      <c r="DL178" s="682"/>
    </row>
    <row r="179" spans="1:116" s="274" customFormat="1" ht="30" customHeight="1">
      <c r="A179" s="316"/>
      <c r="B179" s="316"/>
      <c r="C179" s="316"/>
      <c r="D179" s="316"/>
      <c r="E179" s="316"/>
      <c r="F179" s="316"/>
      <c r="G179" s="317"/>
      <c r="H179" s="317"/>
      <c r="I179" s="316"/>
      <c r="J179" s="316"/>
      <c r="M179" s="317"/>
      <c r="N179" s="317"/>
      <c r="O179" s="317"/>
      <c r="P179" s="317"/>
      <c r="Q179" s="317"/>
      <c r="R179" s="317"/>
      <c r="S179" s="317"/>
      <c r="V179" s="316"/>
      <c r="W179" s="316"/>
      <c r="Z179" s="317"/>
      <c r="AD179" s="316"/>
      <c r="AE179" s="316"/>
      <c r="AF179" s="316"/>
      <c r="AG179" s="316"/>
      <c r="AH179" s="316"/>
      <c r="AI179" s="316"/>
      <c r="AJ179" s="317"/>
      <c r="AK179" s="317"/>
      <c r="AL179" s="316"/>
      <c r="AM179" s="316"/>
      <c r="AP179" s="317"/>
      <c r="AQ179" s="317"/>
      <c r="AR179" s="317"/>
      <c r="AS179" s="317"/>
      <c r="AT179" s="317"/>
      <c r="AU179" s="317"/>
      <c r="AV179" s="317"/>
      <c r="AY179" s="316"/>
      <c r="AZ179" s="316"/>
      <c r="BC179" s="317"/>
      <c r="BG179" s="316"/>
      <c r="BH179" s="316"/>
      <c r="BI179" s="316"/>
      <c r="BJ179" s="316"/>
      <c r="BK179" s="316"/>
      <c r="BL179" s="316"/>
      <c r="BM179" s="317"/>
      <c r="BN179" s="317"/>
      <c r="BO179" s="316"/>
      <c r="BP179" s="316"/>
      <c r="BS179" s="317"/>
      <c r="BT179" s="317"/>
      <c r="BU179" s="317"/>
      <c r="BV179" s="317"/>
      <c r="BW179" s="317"/>
      <c r="BX179" s="317"/>
      <c r="BY179" s="317"/>
      <c r="CB179" s="316"/>
      <c r="CC179" s="316"/>
      <c r="CF179" s="317"/>
      <c r="CJ179" s="316"/>
      <c r="CK179" s="316"/>
      <c r="CL179" s="316"/>
      <c r="CM179" s="316"/>
      <c r="CN179" s="316"/>
      <c r="CO179" s="316"/>
      <c r="CP179" s="317"/>
      <c r="CQ179" s="317"/>
      <c r="CR179" s="316"/>
      <c r="CS179" s="316"/>
      <c r="CV179" s="317"/>
      <c r="CW179" s="317"/>
      <c r="CX179" s="317"/>
      <c r="CY179" s="317"/>
      <c r="CZ179" s="317"/>
      <c r="DA179" s="317"/>
      <c r="DB179" s="317"/>
      <c r="DE179" s="316"/>
      <c r="DF179" s="316"/>
      <c r="DI179" s="317"/>
    </row>
    <row r="180" spans="1:116" s="274" customFormat="1" ht="30" customHeight="1">
      <c r="A180" s="330"/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30"/>
      <c r="AB180" s="330"/>
      <c r="AC180" s="330"/>
      <c r="AD180" s="330"/>
      <c r="AE180" s="330"/>
      <c r="AF180" s="330"/>
      <c r="AG180" s="330"/>
      <c r="AH180" s="330"/>
      <c r="AI180" s="330"/>
      <c r="AJ180" s="330"/>
      <c r="AK180" s="330"/>
      <c r="AL180" s="330"/>
      <c r="AM180" s="330"/>
      <c r="AN180" s="330"/>
      <c r="AO180" s="330"/>
      <c r="AP180" s="330"/>
      <c r="AQ180" s="330"/>
      <c r="AR180" s="330"/>
      <c r="AS180" s="330"/>
      <c r="AT180" s="330"/>
      <c r="AU180" s="330"/>
      <c r="AV180" s="330"/>
      <c r="AW180" s="330"/>
      <c r="AX180" s="330"/>
      <c r="AY180" s="330"/>
      <c r="AZ180" s="330"/>
      <c r="BA180" s="330"/>
      <c r="BB180" s="330"/>
      <c r="BC180" s="330"/>
      <c r="BD180" s="330"/>
      <c r="BE180" s="330"/>
      <c r="BF180" s="330"/>
      <c r="BG180" s="330"/>
      <c r="BH180" s="330"/>
      <c r="BI180" s="330"/>
      <c r="BJ180" s="330"/>
      <c r="BK180" s="330"/>
      <c r="BL180" s="330"/>
      <c r="BM180" s="330"/>
      <c r="BN180" s="330"/>
      <c r="BO180" s="330"/>
      <c r="BP180" s="330"/>
      <c r="BQ180" s="330"/>
      <c r="BR180" s="330"/>
      <c r="BS180" s="330"/>
      <c r="BT180" s="330"/>
      <c r="BU180" s="330"/>
      <c r="BV180" s="330"/>
      <c r="BW180" s="330"/>
      <c r="BX180" s="330"/>
      <c r="BY180" s="330"/>
      <c r="BZ180" s="330"/>
      <c r="CA180" s="330"/>
      <c r="CB180" s="330"/>
      <c r="CC180" s="330"/>
      <c r="CD180" s="330"/>
      <c r="CE180" s="330"/>
      <c r="CF180" s="330"/>
      <c r="CG180" s="330"/>
      <c r="CH180" s="330"/>
      <c r="CI180" s="330"/>
      <c r="CJ180" s="330"/>
      <c r="CK180" s="330"/>
      <c r="CL180" s="330"/>
      <c r="CM180" s="330"/>
      <c r="CN180" s="330"/>
      <c r="CO180" s="330"/>
      <c r="CP180" s="330"/>
      <c r="CQ180" s="330"/>
      <c r="CR180" s="330"/>
      <c r="CS180" s="330"/>
      <c r="CT180" s="330"/>
      <c r="CU180" s="330"/>
      <c r="CV180" s="330"/>
      <c r="CW180" s="330"/>
      <c r="CX180" s="330"/>
      <c r="CY180" s="402"/>
      <c r="CZ180" s="402"/>
      <c r="DA180" s="402"/>
      <c r="DB180" s="402"/>
      <c r="DC180" s="402"/>
      <c r="DD180" s="402"/>
      <c r="DE180" s="402"/>
      <c r="DF180" s="402"/>
      <c r="DG180" s="402"/>
      <c r="DH180" s="402"/>
      <c r="DI180" s="402"/>
      <c r="DJ180" s="402"/>
      <c r="DK180" s="402"/>
      <c r="DL180" s="402"/>
    </row>
    <row r="181" spans="1:116" s="345" customFormat="1" ht="30" customHeight="1">
      <c r="A181" s="330"/>
      <c r="B181" s="330"/>
      <c r="C181" s="330"/>
      <c r="D181" s="330"/>
      <c r="E181" s="330"/>
      <c r="F181" s="330"/>
      <c r="G181" s="330"/>
      <c r="H181" s="330"/>
      <c r="J181" s="683" t="s">
        <v>5</v>
      </c>
      <c r="K181" s="685" t="s">
        <v>61</v>
      </c>
      <c r="L181" s="686"/>
      <c r="M181" s="686"/>
      <c r="N181" s="687"/>
      <c r="O181" s="402"/>
      <c r="P181" s="330"/>
      <c r="Q181" s="330"/>
      <c r="R181" s="330"/>
      <c r="S181" s="330"/>
      <c r="T181" s="330"/>
      <c r="U181" s="330"/>
      <c r="V181" s="330"/>
      <c r="W181" s="330"/>
      <c r="Y181" s="683" t="s">
        <v>5</v>
      </c>
      <c r="Z181" s="685" t="s">
        <v>61</v>
      </c>
      <c r="AA181" s="686"/>
      <c r="AB181" s="686"/>
      <c r="AC181" s="687"/>
      <c r="AD181" s="330"/>
      <c r="AE181" s="330"/>
      <c r="AF181" s="330"/>
      <c r="AG181" s="330"/>
      <c r="AH181" s="330"/>
      <c r="AI181" s="330"/>
      <c r="AJ181" s="330"/>
      <c r="AK181" s="330"/>
      <c r="AM181" s="683" t="s">
        <v>5</v>
      </c>
      <c r="AN181" s="685" t="s">
        <v>61</v>
      </c>
      <c r="AO181" s="686"/>
      <c r="AP181" s="686"/>
      <c r="AQ181" s="687"/>
      <c r="AR181" s="402"/>
      <c r="AS181" s="330"/>
      <c r="AT181" s="330"/>
      <c r="AU181" s="330"/>
      <c r="AV181" s="330"/>
      <c r="AW181" s="330"/>
      <c r="AX181" s="330"/>
      <c r="AY181" s="330"/>
      <c r="AZ181" s="330"/>
      <c r="BB181" s="683" t="s">
        <v>5</v>
      </c>
      <c r="BC181" s="685" t="s">
        <v>61</v>
      </c>
      <c r="BD181" s="686"/>
      <c r="BE181" s="686"/>
      <c r="BF181" s="687"/>
      <c r="BG181" s="330"/>
      <c r="BH181" s="330"/>
      <c r="BI181" s="330"/>
      <c r="BJ181" s="330"/>
      <c r="BK181" s="330"/>
      <c r="BL181" s="330"/>
      <c r="BM181" s="330"/>
      <c r="BN181" s="330"/>
      <c r="BP181" s="683" t="s">
        <v>5</v>
      </c>
      <c r="BQ181" s="685" t="s">
        <v>61</v>
      </c>
      <c r="BR181" s="686"/>
      <c r="BS181" s="686"/>
      <c r="BT181" s="687"/>
      <c r="BU181" s="402"/>
      <c r="BV181" s="330"/>
      <c r="BW181" s="330"/>
      <c r="BX181" s="330"/>
      <c r="BY181" s="330"/>
      <c r="BZ181" s="330"/>
      <c r="CA181" s="330"/>
      <c r="CB181" s="330"/>
      <c r="CC181" s="330"/>
      <c r="CE181" s="683" t="s">
        <v>5</v>
      </c>
      <c r="CF181" s="357" t="s">
        <v>61</v>
      </c>
      <c r="CG181" s="358"/>
      <c r="CH181" s="358"/>
      <c r="CI181" s="359"/>
      <c r="CJ181" s="330"/>
      <c r="CK181" s="330"/>
      <c r="CL181" s="330"/>
      <c r="CM181" s="330"/>
      <c r="CN181" s="330"/>
      <c r="CO181" s="330"/>
      <c r="CP181" s="330"/>
      <c r="CQ181" s="330"/>
      <c r="CS181" s="683" t="s">
        <v>5</v>
      </c>
      <c r="CT181" s="357" t="s">
        <v>61</v>
      </c>
      <c r="CU181" s="358"/>
      <c r="CV181" s="358"/>
      <c r="CW181" s="359"/>
      <c r="CX181" s="402"/>
      <c r="CY181" s="402"/>
      <c r="CZ181" s="402"/>
      <c r="DA181" s="402"/>
      <c r="DB181" s="402"/>
      <c r="DC181" s="402"/>
      <c r="DD181" s="402"/>
      <c r="DE181" s="402"/>
      <c r="DF181" s="402"/>
      <c r="DG181" s="688"/>
      <c r="DH181" s="674"/>
      <c r="DI181" s="674"/>
      <c r="DJ181" s="674"/>
      <c r="DK181" s="674"/>
      <c r="DL181" s="674"/>
    </row>
    <row r="182" spans="1:116" s="307" customFormat="1" ht="30" customHeight="1">
      <c r="A182" s="330"/>
      <c r="B182" s="330"/>
      <c r="C182" s="330"/>
      <c r="D182" s="330"/>
      <c r="E182" s="330"/>
      <c r="F182" s="330"/>
      <c r="G182" s="330"/>
      <c r="H182" s="330"/>
      <c r="J182" s="684"/>
      <c r="K182" s="403" t="s">
        <v>59</v>
      </c>
      <c r="L182" s="678" t="s">
        <v>60</v>
      </c>
      <c r="M182" s="679"/>
      <c r="N182" s="403" t="s">
        <v>41</v>
      </c>
      <c r="O182" s="402"/>
      <c r="P182" s="330"/>
      <c r="Q182" s="330"/>
      <c r="R182" s="330"/>
      <c r="S182" s="330"/>
      <c r="T182" s="330"/>
      <c r="U182" s="330"/>
      <c r="V182" s="330"/>
      <c r="W182" s="330"/>
      <c r="Y182" s="684"/>
      <c r="Z182" s="403" t="s">
        <v>59</v>
      </c>
      <c r="AA182" s="678" t="s">
        <v>60</v>
      </c>
      <c r="AB182" s="679"/>
      <c r="AC182" s="403" t="s">
        <v>41</v>
      </c>
      <c r="AD182" s="330"/>
      <c r="AE182" s="330"/>
      <c r="AF182" s="330"/>
      <c r="AG182" s="330"/>
      <c r="AH182" s="330"/>
      <c r="AI182" s="330"/>
      <c r="AJ182" s="330"/>
      <c r="AK182" s="330"/>
      <c r="AM182" s="684"/>
      <c r="AN182" s="403" t="s">
        <v>59</v>
      </c>
      <c r="AO182" s="689" t="s">
        <v>60</v>
      </c>
      <c r="AP182" s="690"/>
      <c r="AQ182" s="403" t="s">
        <v>41</v>
      </c>
      <c r="AR182" s="402"/>
      <c r="AS182" s="330"/>
      <c r="AT182" s="330"/>
      <c r="AU182" s="402"/>
      <c r="AV182" s="330"/>
      <c r="AW182" s="330"/>
      <c r="AX182" s="330"/>
      <c r="AY182" s="330"/>
      <c r="AZ182" s="330"/>
      <c r="BB182" s="684"/>
      <c r="BC182" s="403" t="s">
        <v>59</v>
      </c>
      <c r="BD182" s="678" t="s">
        <v>60</v>
      </c>
      <c r="BE182" s="679"/>
      <c r="BF182" s="403" t="s">
        <v>41</v>
      </c>
      <c r="BG182" s="330"/>
      <c r="BH182" s="330"/>
      <c r="BI182" s="330"/>
      <c r="BJ182" s="330"/>
      <c r="BK182" s="330"/>
      <c r="BL182" s="330"/>
      <c r="BM182" s="330"/>
      <c r="BN182" s="330"/>
      <c r="BP182" s="684"/>
      <c r="BQ182" s="403" t="s">
        <v>59</v>
      </c>
      <c r="BR182" s="678" t="s">
        <v>60</v>
      </c>
      <c r="BS182" s="679"/>
      <c r="BT182" s="403" t="s">
        <v>41</v>
      </c>
      <c r="BU182" s="402"/>
      <c r="BV182" s="330"/>
      <c r="BW182" s="330"/>
      <c r="BX182" s="402"/>
      <c r="BY182" s="330"/>
      <c r="BZ182" s="330"/>
      <c r="CA182" s="330"/>
      <c r="CB182" s="330"/>
      <c r="CC182" s="330"/>
      <c r="CE182" s="684"/>
      <c r="CF182" s="403" t="s">
        <v>59</v>
      </c>
      <c r="CG182" s="678" t="s">
        <v>60</v>
      </c>
      <c r="CH182" s="679"/>
      <c r="CI182" s="403" t="s">
        <v>41</v>
      </c>
      <c r="CJ182" s="330"/>
      <c r="CK182" s="330"/>
      <c r="CL182" s="330"/>
      <c r="CM182" s="330"/>
      <c r="CN182" s="330"/>
      <c r="CO182" s="330"/>
      <c r="CP182" s="330"/>
      <c r="CQ182" s="330"/>
      <c r="CS182" s="684"/>
      <c r="CT182" s="403" t="s">
        <v>59</v>
      </c>
      <c r="CU182" s="678" t="s">
        <v>60</v>
      </c>
      <c r="CV182" s="679"/>
      <c r="CW182" s="403" t="s">
        <v>41</v>
      </c>
      <c r="CX182" s="402"/>
      <c r="CY182" s="402"/>
      <c r="CZ182" s="402"/>
      <c r="DA182" s="402"/>
      <c r="DB182" s="402"/>
      <c r="DC182" s="402"/>
      <c r="DD182" s="402"/>
      <c r="DE182" s="402"/>
      <c r="DF182" s="402"/>
      <c r="DG182" s="688"/>
      <c r="DH182" s="402"/>
      <c r="DI182" s="674"/>
      <c r="DJ182" s="674"/>
      <c r="DK182" s="674"/>
      <c r="DL182" s="402"/>
    </row>
    <row r="183" spans="1:116" s="307" customFormat="1" ht="30" customHeight="1">
      <c r="A183" s="671">
        <v>1</v>
      </c>
      <c r="B183" s="403">
        <v>1</v>
      </c>
      <c r="C183" s="273" t="str">
        <f>Pool!B89</f>
        <v>R.V.JEGAN</v>
      </c>
      <c r="D183" s="273" t="str">
        <f>Pool!C89</f>
        <v>KK</v>
      </c>
      <c r="E183" s="337">
        <v>1</v>
      </c>
      <c r="F183" s="337">
        <v>2</v>
      </c>
      <c r="G183" s="337">
        <v>3</v>
      </c>
      <c r="H183" s="337">
        <v>4</v>
      </c>
      <c r="I183" s="337">
        <v>5</v>
      </c>
      <c r="J183" s="403"/>
      <c r="K183" s="403"/>
      <c r="L183" s="403"/>
      <c r="M183" s="403"/>
      <c r="N183" s="403"/>
      <c r="O183" s="402"/>
      <c r="P183" s="671">
        <v>12</v>
      </c>
      <c r="Q183" s="403">
        <v>3</v>
      </c>
      <c r="R183" s="273" t="str">
        <f>C189</f>
        <v>BARATHRAJ</v>
      </c>
      <c r="S183" s="273" t="str">
        <f>D189</f>
        <v>TRI</v>
      </c>
      <c r="T183" s="337">
        <v>1</v>
      </c>
      <c r="U183" s="337">
        <v>2</v>
      </c>
      <c r="V183" s="337">
        <v>3</v>
      </c>
      <c r="W183" s="337">
        <v>4</v>
      </c>
      <c r="X183" s="337">
        <v>5</v>
      </c>
      <c r="Y183" s="403"/>
      <c r="Z183" s="403"/>
      <c r="AA183" s="403"/>
      <c r="AB183" s="403"/>
      <c r="AC183" s="403"/>
      <c r="AD183" s="672">
        <v>1</v>
      </c>
      <c r="AE183" s="403">
        <v>1</v>
      </c>
      <c r="AF183" s="267" t="str">
        <f>C183</f>
        <v>R.V.JEGAN</v>
      </c>
      <c r="AG183" s="267" t="str">
        <f>D183</f>
        <v>KK</v>
      </c>
      <c r="AH183" s="337">
        <v>1</v>
      </c>
      <c r="AI183" s="337">
        <v>2</v>
      </c>
      <c r="AJ183" s="337">
        <v>3</v>
      </c>
      <c r="AK183" s="337">
        <v>4</v>
      </c>
      <c r="AL183" s="337">
        <v>5</v>
      </c>
      <c r="AM183" s="403"/>
      <c r="AN183" s="403"/>
      <c r="AO183" s="403"/>
      <c r="AP183" s="403"/>
      <c r="AQ183" s="403"/>
      <c r="AR183" s="402"/>
      <c r="AS183" s="672">
        <v>9</v>
      </c>
      <c r="AT183" s="403">
        <v>4</v>
      </c>
      <c r="AU183" s="267" t="str">
        <f>AF187</f>
        <v>R. SHANKAR NARAYANAN</v>
      </c>
      <c r="AV183" s="267" t="str">
        <f>AG187</f>
        <v>CHE</v>
      </c>
      <c r="AW183" s="337">
        <v>1</v>
      </c>
      <c r="AX183" s="337">
        <v>2</v>
      </c>
      <c r="AY183" s="337">
        <v>3</v>
      </c>
      <c r="AZ183" s="337">
        <v>4</v>
      </c>
      <c r="BA183" s="337">
        <v>5</v>
      </c>
      <c r="BB183" s="403"/>
      <c r="BC183" s="403"/>
      <c r="BD183" s="403"/>
      <c r="BE183" s="403"/>
      <c r="BF183" s="403"/>
      <c r="BG183" s="672">
        <v>1</v>
      </c>
      <c r="BH183" s="403">
        <v>1</v>
      </c>
      <c r="BI183" s="360" t="str">
        <f>AF183</f>
        <v>R.V.JEGAN</v>
      </c>
      <c r="BJ183" s="362" t="str">
        <f>AG183</f>
        <v>KK</v>
      </c>
      <c r="BK183" s="337">
        <v>1</v>
      </c>
      <c r="BL183" s="337">
        <v>2</v>
      </c>
      <c r="BM183" s="337">
        <v>3</v>
      </c>
      <c r="BN183" s="337">
        <v>4</v>
      </c>
      <c r="BO183" s="337">
        <v>5</v>
      </c>
      <c r="BP183" s="403"/>
      <c r="BQ183" s="403"/>
      <c r="BR183" s="403"/>
      <c r="BS183" s="403"/>
      <c r="BT183" s="403"/>
      <c r="BU183" s="402"/>
      <c r="BV183" s="672">
        <v>9</v>
      </c>
      <c r="BW183" s="403">
        <v>3</v>
      </c>
      <c r="BX183" s="271" t="str">
        <f>BI188</f>
        <v>BARATHRAJ</v>
      </c>
      <c r="BY183" s="271" t="str">
        <f>BJ188</f>
        <v>TRI</v>
      </c>
      <c r="BZ183" s="337">
        <v>1</v>
      </c>
      <c r="CA183" s="337">
        <v>2</v>
      </c>
      <c r="CB183" s="337">
        <v>3</v>
      </c>
      <c r="CC183" s="337">
        <v>4</v>
      </c>
      <c r="CD183" s="337">
        <v>5</v>
      </c>
      <c r="CE183" s="403"/>
      <c r="CF183" s="403"/>
      <c r="CG183" s="403"/>
      <c r="CH183" s="403"/>
      <c r="CI183" s="403"/>
      <c r="CJ183" s="672">
        <v>1</v>
      </c>
      <c r="CK183" s="403">
        <v>1</v>
      </c>
      <c r="CL183" s="360" t="str">
        <f>BI183</f>
        <v>R.V.JEGAN</v>
      </c>
      <c r="CM183" s="362" t="str">
        <f>BJ183</f>
        <v>KK</v>
      </c>
      <c r="CN183" s="337">
        <v>1</v>
      </c>
      <c r="CO183" s="337">
        <v>2</v>
      </c>
      <c r="CP183" s="337">
        <v>3</v>
      </c>
      <c r="CQ183" s="337">
        <v>4</v>
      </c>
      <c r="CR183" s="337">
        <v>5</v>
      </c>
      <c r="CS183" s="403"/>
      <c r="CT183" s="403"/>
      <c r="CU183" s="403"/>
      <c r="CV183" s="403"/>
      <c r="CW183" s="403"/>
      <c r="CX183" s="402"/>
      <c r="CY183" s="674"/>
      <c r="CZ183" s="402"/>
      <c r="DA183" s="322"/>
      <c r="DB183" s="342"/>
      <c r="DC183" s="342"/>
      <c r="DD183" s="342"/>
      <c r="DE183" s="342"/>
      <c r="DF183" s="342"/>
      <c r="DG183" s="343"/>
      <c r="DH183" s="402"/>
      <c r="DI183" s="402"/>
      <c r="DJ183" s="402"/>
      <c r="DK183" s="402"/>
      <c r="DL183" s="402"/>
    </row>
    <row r="184" spans="1:116" s="307" customFormat="1" ht="30" customHeight="1">
      <c r="A184" s="671"/>
      <c r="B184" s="403">
        <v>4</v>
      </c>
      <c r="C184" s="346" t="str">
        <f>Pool!B92</f>
        <v>R. SHANKAR NARAYANAN</v>
      </c>
      <c r="D184" s="346" t="str">
        <f>Pool!C92</f>
        <v>CHE</v>
      </c>
      <c r="E184" s="337">
        <v>1</v>
      </c>
      <c r="F184" s="337">
        <v>2</v>
      </c>
      <c r="G184" s="337">
        <v>3</v>
      </c>
      <c r="H184" s="337">
        <v>4</v>
      </c>
      <c r="I184" s="337">
        <v>5</v>
      </c>
      <c r="J184" s="403"/>
      <c r="K184" s="403"/>
      <c r="L184" s="403"/>
      <c r="M184" s="403"/>
      <c r="N184" s="403"/>
      <c r="O184" s="402"/>
      <c r="P184" s="671"/>
      <c r="Q184" s="403">
        <v>1</v>
      </c>
      <c r="R184" s="346" t="str">
        <f>C183</f>
        <v>R.V.JEGAN</v>
      </c>
      <c r="S184" s="346" t="str">
        <f>D183</f>
        <v>KK</v>
      </c>
      <c r="T184" s="337">
        <v>1</v>
      </c>
      <c r="U184" s="337">
        <v>2</v>
      </c>
      <c r="V184" s="337">
        <v>3</v>
      </c>
      <c r="W184" s="337">
        <v>4</v>
      </c>
      <c r="X184" s="337">
        <v>5</v>
      </c>
      <c r="Y184" s="403"/>
      <c r="Z184" s="403"/>
      <c r="AA184" s="403"/>
      <c r="AB184" s="403"/>
      <c r="AC184" s="403"/>
      <c r="AD184" s="673"/>
      <c r="AE184" s="403">
        <v>2</v>
      </c>
      <c r="AF184" s="267" t="str">
        <f>C186</f>
        <v>P S KARTHICK</v>
      </c>
      <c r="AG184" s="267" t="str">
        <f>D186</f>
        <v>ERD</v>
      </c>
      <c r="AH184" s="337">
        <v>1</v>
      </c>
      <c r="AI184" s="337">
        <v>2</v>
      </c>
      <c r="AJ184" s="337">
        <v>3</v>
      </c>
      <c r="AK184" s="337">
        <v>4</v>
      </c>
      <c r="AL184" s="337">
        <v>5</v>
      </c>
      <c r="AM184" s="403"/>
      <c r="AN184" s="403"/>
      <c r="AO184" s="403"/>
      <c r="AP184" s="403"/>
      <c r="AQ184" s="403"/>
      <c r="AR184" s="402"/>
      <c r="AS184" s="673"/>
      <c r="AT184" s="403">
        <v>2</v>
      </c>
      <c r="AU184" s="267" t="str">
        <f>AF184</f>
        <v>P S KARTHICK</v>
      </c>
      <c r="AV184" s="267" t="str">
        <f>AG184</f>
        <v>ERD</v>
      </c>
      <c r="AW184" s="337">
        <v>1</v>
      </c>
      <c r="AX184" s="337">
        <v>2</v>
      </c>
      <c r="AY184" s="337">
        <v>3</v>
      </c>
      <c r="AZ184" s="337">
        <v>4</v>
      </c>
      <c r="BA184" s="337">
        <v>5</v>
      </c>
      <c r="BB184" s="403"/>
      <c r="BC184" s="403"/>
      <c r="BD184" s="403"/>
      <c r="BE184" s="403"/>
      <c r="BF184" s="403"/>
      <c r="BG184" s="673"/>
      <c r="BH184" s="403">
        <v>2</v>
      </c>
      <c r="BI184" s="361" t="str">
        <f>AF184</f>
        <v>P S KARTHICK</v>
      </c>
      <c r="BJ184" s="361" t="str">
        <f>AG184</f>
        <v>ERD</v>
      </c>
      <c r="BK184" s="337">
        <v>1</v>
      </c>
      <c r="BL184" s="337">
        <v>2</v>
      </c>
      <c r="BM184" s="337">
        <v>3</v>
      </c>
      <c r="BN184" s="337">
        <v>4</v>
      </c>
      <c r="BO184" s="337">
        <v>5</v>
      </c>
      <c r="BP184" s="403"/>
      <c r="BQ184" s="403"/>
      <c r="BR184" s="403"/>
      <c r="BS184" s="403"/>
      <c r="BT184" s="403"/>
      <c r="BU184" s="402"/>
      <c r="BV184" s="673"/>
      <c r="BW184" s="403">
        <v>5</v>
      </c>
      <c r="BX184" s="271" t="str">
        <f>BI191</f>
        <v>S.SABARI ILANCHELIAN</v>
      </c>
      <c r="BY184" s="271" t="str">
        <f>BJ191</f>
        <v>NKL</v>
      </c>
      <c r="BZ184" s="337">
        <v>1</v>
      </c>
      <c r="CA184" s="337">
        <v>2</v>
      </c>
      <c r="CB184" s="337">
        <v>3</v>
      </c>
      <c r="CC184" s="337">
        <v>4</v>
      </c>
      <c r="CD184" s="337">
        <v>5</v>
      </c>
      <c r="CE184" s="403"/>
      <c r="CF184" s="403"/>
      <c r="CG184" s="403"/>
      <c r="CH184" s="403"/>
      <c r="CI184" s="403"/>
      <c r="CJ184" s="673"/>
      <c r="CK184" s="403">
        <v>4</v>
      </c>
      <c r="CL184" s="361" t="str">
        <f>BI187</f>
        <v>R. SHANKAR NARAYANAN</v>
      </c>
      <c r="CM184" s="361" t="str">
        <f>BJ187</f>
        <v>CHE</v>
      </c>
      <c r="CN184" s="337">
        <v>1</v>
      </c>
      <c r="CO184" s="337">
        <v>2</v>
      </c>
      <c r="CP184" s="337">
        <v>3</v>
      </c>
      <c r="CQ184" s="337">
        <v>4</v>
      </c>
      <c r="CR184" s="337">
        <v>5</v>
      </c>
      <c r="CS184" s="403"/>
      <c r="CT184" s="403"/>
      <c r="CU184" s="403"/>
      <c r="CV184" s="403"/>
      <c r="CW184" s="403"/>
      <c r="CX184" s="402"/>
      <c r="CY184" s="674"/>
      <c r="CZ184" s="402"/>
      <c r="DA184" s="322"/>
      <c r="DB184" s="342"/>
      <c r="DC184" s="342"/>
      <c r="DD184" s="342"/>
      <c r="DE184" s="342"/>
      <c r="DF184" s="342"/>
      <c r="DG184" s="343"/>
      <c r="DH184" s="402"/>
      <c r="DI184" s="402"/>
      <c r="DJ184" s="402"/>
      <c r="DK184" s="402"/>
      <c r="DL184" s="402"/>
    </row>
    <row r="185" spans="1:116" s="307" customFormat="1" ht="30" customHeight="1">
      <c r="A185" s="330"/>
      <c r="B185" s="330"/>
      <c r="C185" s="338"/>
      <c r="D185" s="339"/>
      <c r="E185" s="339"/>
      <c r="F185" s="339"/>
      <c r="G185" s="339"/>
      <c r="H185" s="339"/>
      <c r="I185" s="340"/>
      <c r="J185" s="330"/>
      <c r="K185" s="330"/>
      <c r="L185" s="330"/>
      <c r="M185" s="330"/>
      <c r="N185" s="330"/>
      <c r="O185" s="330"/>
      <c r="P185" s="330"/>
      <c r="Q185" s="330"/>
      <c r="R185" s="338"/>
      <c r="S185" s="339"/>
      <c r="T185" s="339"/>
      <c r="U185" s="339"/>
      <c r="V185" s="339"/>
      <c r="W185" s="339"/>
      <c r="X185" s="340"/>
      <c r="Y185" s="330"/>
      <c r="Z185" s="330"/>
      <c r="AA185" s="330"/>
      <c r="AB185" s="330"/>
      <c r="AC185" s="330"/>
      <c r="AD185" s="402"/>
      <c r="AE185" s="402"/>
      <c r="AF185" s="278"/>
      <c r="AG185" s="342"/>
      <c r="AH185" s="342"/>
      <c r="AI185" s="342"/>
      <c r="AJ185" s="342"/>
      <c r="AK185" s="342"/>
      <c r="AL185" s="343"/>
      <c r="AM185" s="402"/>
      <c r="AN185" s="402"/>
      <c r="AO185" s="402"/>
      <c r="AP185" s="402"/>
      <c r="AQ185" s="402"/>
      <c r="AR185" s="402"/>
      <c r="AS185" s="402"/>
      <c r="AT185" s="402"/>
      <c r="AU185" s="278"/>
      <c r="AV185" s="342"/>
      <c r="AW185" s="342"/>
      <c r="AX185" s="342"/>
      <c r="AY185" s="342"/>
      <c r="AZ185" s="342"/>
      <c r="BA185" s="343"/>
      <c r="BB185" s="402"/>
      <c r="BC185" s="402"/>
      <c r="BD185" s="402"/>
      <c r="BE185" s="402"/>
      <c r="BF185" s="402"/>
      <c r="BG185" s="402"/>
      <c r="BH185" s="402"/>
      <c r="BI185" s="318"/>
      <c r="BJ185" s="342"/>
      <c r="BK185" s="342"/>
      <c r="BL185" s="342"/>
      <c r="BM185" s="342"/>
      <c r="BN185" s="342"/>
      <c r="BO185" s="343"/>
      <c r="BP185" s="402"/>
      <c r="BQ185" s="402"/>
      <c r="BR185" s="402"/>
      <c r="BS185" s="402"/>
      <c r="BT185" s="402"/>
      <c r="BU185" s="402"/>
      <c r="BV185" s="402"/>
      <c r="BW185" s="402"/>
      <c r="BX185" s="274"/>
      <c r="BY185" s="342"/>
      <c r="BZ185" s="342"/>
      <c r="CA185" s="342"/>
      <c r="CB185" s="342"/>
      <c r="CC185" s="342"/>
      <c r="CD185" s="343"/>
      <c r="CE185" s="402"/>
      <c r="CF185" s="402"/>
      <c r="CG185" s="402"/>
      <c r="CH185" s="402"/>
      <c r="CI185" s="402"/>
      <c r="CJ185" s="402"/>
      <c r="CK185" s="402"/>
      <c r="CL185" s="318"/>
      <c r="CM185" s="342"/>
      <c r="CN185" s="342"/>
      <c r="CO185" s="342"/>
      <c r="CP185" s="342"/>
      <c r="CQ185" s="342"/>
      <c r="CR185" s="343"/>
      <c r="CS185" s="402"/>
      <c r="CT185" s="402"/>
      <c r="CU185" s="402"/>
      <c r="CV185" s="402"/>
      <c r="CW185" s="402"/>
      <c r="CX185" s="402"/>
      <c r="CY185" s="402"/>
      <c r="CZ185" s="402"/>
      <c r="DA185" s="274"/>
      <c r="DB185" s="342"/>
      <c r="DC185" s="342"/>
      <c r="DD185" s="342"/>
      <c r="DE185" s="342"/>
      <c r="DF185" s="342"/>
      <c r="DG185" s="343"/>
      <c r="DH185" s="402"/>
      <c r="DI185" s="402"/>
      <c r="DJ185" s="402"/>
      <c r="DK185" s="402"/>
      <c r="DL185" s="402"/>
    </row>
    <row r="186" spans="1:116" s="307" customFormat="1" ht="30" customHeight="1">
      <c r="A186" s="671">
        <v>2</v>
      </c>
      <c r="B186" s="403">
        <v>2</v>
      </c>
      <c r="C186" s="273" t="str">
        <f>Pool!B90</f>
        <v>P S KARTHICK</v>
      </c>
      <c r="D186" s="273" t="str">
        <f>Pool!C90</f>
        <v>ERD</v>
      </c>
      <c r="E186" s="337">
        <v>1</v>
      </c>
      <c r="F186" s="337">
        <v>2</v>
      </c>
      <c r="G186" s="337">
        <v>3</v>
      </c>
      <c r="H186" s="337">
        <v>4</v>
      </c>
      <c r="I186" s="337">
        <v>5</v>
      </c>
      <c r="J186" s="403"/>
      <c r="K186" s="403"/>
      <c r="L186" s="403"/>
      <c r="M186" s="403"/>
      <c r="N186" s="403"/>
      <c r="O186" s="402"/>
      <c r="P186" s="671">
        <v>13</v>
      </c>
      <c r="Q186" s="403">
        <v>4</v>
      </c>
      <c r="R186" s="273" t="str">
        <f>C184</f>
        <v>R. SHANKAR NARAYANAN</v>
      </c>
      <c r="S186" s="273" t="str">
        <f>D184</f>
        <v>CHE</v>
      </c>
      <c r="T186" s="337">
        <v>1</v>
      </c>
      <c r="U186" s="337">
        <v>2</v>
      </c>
      <c r="V186" s="337">
        <v>3</v>
      </c>
      <c r="W186" s="337">
        <v>4</v>
      </c>
      <c r="X186" s="337">
        <v>5</v>
      </c>
      <c r="Y186" s="403"/>
      <c r="Z186" s="403"/>
      <c r="AA186" s="403"/>
      <c r="AB186" s="403"/>
      <c r="AC186" s="403"/>
      <c r="AD186" s="330"/>
      <c r="AE186" s="330"/>
      <c r="AF186" s="338"/>
      <c r="AG186" s="339"/>
      <c r="AH186" s="339"/>
      <c r="AI186" s="339"/>
      <c r="AJ186" s="339"/>
      <c r="AK186" s="339"/>
      <c r="AL186" s="340"/>
      <c r="AM186" s="330"/>
      <c r="AN186" s="330"/>
      <c r="AO186" s="330"/>
      <c r="AP186" s="330"/>
      <c r="AQ186" s="330"/>
      <c r="AR186" s="330"/>
      <c r="AS186" s="330"/>
      <c r="AT186" s="330"/>
      <c r="AU186" s="338"/>
      <c r="AV186" s="339"/>
      <c r="AW186" s="339"/>
      <c r="AX186" s="339"/>
      <c r="AY186" s="339"/>
      <c r="AZ186" s="339"/>
      <c r="BA186" s="340"/>
      <c r="BB186" s="330"/>
      <c r="BC186" s="330"/>
      <c r="BD186" s="330"/>
      <c r="BE186" s="330"/>
      <c r="BF186" s="330"/>
      <c r="BG186" s="330"/>
      <c r="BH186" s="330"/>
      <c r="BI186" s="338"/>
      <c r="BJ186" s="339"/>
      <c r="BK186" s="339"/>
      <c r="BL186" s="339"/>
      <c r="BM186" s="339"/>
      <c r="BN186" s="339"/>
      <c r="BO186" s="340"/>
      <c r="BP186" s="330"/>
      <c r="BQ186" s="330"/>
      <c r="BR186" s="330"/>
      <c r="BS186" s="330"/>
      <c r="BT186" s="330"/>
      <c r="BU186" s="330"/>
      <c r="BV186" s="330"/>
      <c r="BW186" s="330"/>
      <c r="BX186" s="338"/>
      <c r="BY186" s="339"/>
      <c r="BZ186" s="339"/>
      <c r="CA186" s="339"/>
      <c r="CB186" s="339"/>
      <c r="CC186" s="339"/>
      <c r="CD186" s="340"/>
      <c r="CE186" s="330"/>
      <c r="CF186" s="330"/>
      <c r="CG186" s="330"/>
      <c r="CH186" s="330"/>
      <c r="CI186" s="330"/>
      <c r="CJ186" s="330"/>
      <c r="CK186" s="330"/>
      <c r="CL186" s="338"/>
      <c r="CM186" s="339"/>
      <c r="CN186" s="339"/>
      <c r="CO186" s="339"/>
      <c r="CP186" s="339"/>
      <c r="CQ186" s="339"/>
      <c r="CR186" s="340"/>
      <c r="CS186" s="330"/>
      <c r="CT186" s="330"/>
      <c r="CU186" s="330"/>
      <c r="CV186" s="330"/>
      <c r="CW186" s="330"/>
      <c r="CX186" s="330"/>
      <c r="CY186" s="402"/>
      <c r="CZ186" s="402"/>
      <c r="DA186" s="344"/>
      <c r="DB186" s="342"/>
      <c r="DC186" s="342"/>
      <c r="DD186" s="342"/>
      <c r="DE186" s="342"/>
      <c r="DF186" s="342"/>
      <c r="DG186" s="343"/>
      <c r="DH186" s="402"/>
      <c r="DI186" s="402"/>
      <c r="DJ186" s="402"/>
      <c r="DK186" s="402"/>
      <c r="DL186" s="402"/>
    </row>
    <row r="187" spans="1:116" s="330" customFormat="1" ht="30" customHeight="1">
      <c r="A187" s="671"/>
      <c r="B187" s="403">
        <v>5</v>
      </c>
      <c r="C187" s="346" t="str">
        <f>Pool!B93</f>
        <v>S.SABARI ILANCHELIAN</v>
      </c>
      <c r="D187" s="346" t="str">
        <f>Pool!C93</f>
        <v>NKL</v>
      </c>
      <c r="E187" s="337">
        <v>1</v>
      </c>
      <c r="F187" s="337">
        <v>2</v>
      </c>
      <c r="G187" s="337">
        <v>3</v>
      </c>
      <c r="H187" s="337">
        <v>4</v>
      </c>
      <c r="I187" s="337">
        <v>5</v>
      </c>
      <c r="J187" s="403"/>
      <c r="K187" s="403"/>
      <c r="L187" s="403"/>
      <c r="M187" s="403"/>
      <c r="N187" s="403"/>
      <c r="O187" s="402"/>
      <c r="P187" s="671"/>
      <c r="Q187" s="403">
        <v>6</v>
      </c>
      <c r="R187" s="346" t="str">
        <f>C190</f>
        <v>S.DHANANSEZHIYAN</v>
      </c>
      <c r="S187" s="346" t="str">
        <f>D190</f>
        <v>KAN</v>
      </c>
      <c r="T187" s="337">
        <v>1</v>
      </c>
      <c r="U187" s="337">
        <v>2</v>
      </c>
      <c r="V187" s="337">
        <v>3</v>
      </c>
      <c r="W187" s="337">
        <v>4</v>
      </c>
      <c r="X187" s="337">
        <v>5</v>
      </c>
      <c r="Y187" s="403"/>
      <c r="Z187" s="403"/>
      <c r="AA187" s="403"/>
      <c r="AB187" s="403"/>
      <c r="AC187" s="403"/>
      <c r="AD187" s="672">
        <v>2</v>
      </c>
      <c r="AE187" s="403">
        <v>4</v>
      </c>
      <c r="AF187" s="273" t="str">
        <f>C184</f>
        <v>R. SHANKAR NARAYANAN</v>
      </c>
      <c r="AG187" s="273" t="str">
        <f>D184</f>
        <v>CHE</v>
      </c>
      <c r="AH187" s="337">
        <v>1</v>
      </c>
      <c r="AI187" s="337">
        <v>2</v>
      </c>
      <c r="AJ187" s="337">
        <v>3</v>
      </c>
      <c r="AK187" s="337">
        <v>4</v>
      </c>
      <c r="AL187" s="337">
        <v>5</v>
      </c>
      <c r="AM187" s="403"/>
      <c r="AN187" s="403"/>
      <c r="AO187" s="403"/>
      <c r="AP187" s="403"/>
      <c r="AQ187" s="403"/>
      <c r="AR187" s="402"/>
      <c r="AS187" s="672">
        <v>10</v>
      </c>
      <c r="AT187" s="403">
        <v>5</v>
      </c>
      <c r="AU187" s="273" t="str">
        <f>AF192</f>
        <v>S.SABARI ILANCHELIAN</v>
      </c>
      <c r="AV187" s="273" t="str">
        <f>AG192</f>
        <v>NKL</v>
      </c>
      <c r="AW187" s="337">
        <v>1</v>
      </c>
      <c r="AX187" s="337">
        <v>2</v>
      </c>
      <c r="AY187" s="337">
        <v>3</v>
      </c>
      <c r="AZ187" s="337">
        <v>4</v>
      </c>
      <c r="BA187" s="337">
        <v>5</v>
      </c>
      <c r="BB187" s="403"/>
      <c r="BC187" s="403"/>
      <c r="BD187" s="403"/>
      <c r="BE187" s="403"/>
      <c r="BF187" s="403"/>
      <c r="BG187" s="672">
        <v>2</v>
      </c>
      <c r="BH187" s="403">
        <v>4</v>
      </c>
      <c r="BI187" s="360" t="str">
        <f>AF187</f>
        <v>R. SHANKAR NARAYANAN</v>
      </c>
      <c r="BJ187" s="362" t="str">
        <f>AG187</f>
        <v>CHE</v>
      </c>
      <c r="BK187" s="337">
        <v>1</v>
      </c>
      <c r="BL187" s="337">
        <v>2</v>
      </c>
      <c r="BM187" s="337">
        <v>3</v>
      </c>
      <c r="BN187" s="337">
        <v>4</v>
      </c>
      <c r="BO187" s="337">
        <v>5</v>
      </c>
      <c r="BP187" s="403"/>
      <c r="BQ187" s="403"/>
      <c r="BR187" s="403"/>
      <c r="BS187" s="403"/>
      <c r="BT187" s="403"/>
      <c r="BU187" s="402"/>
      <c r="BV187" s="672">
        <v>10</v>
      </c>
      <c r="BW187" s="403">
        <v>4</v>
      </c>
      <c r="BX187" s="362" t="str">
        <f>BI187</f>
        <v>R. SHANKAR NARAYANAN</v>
      </c>
      <c r="BY187" s="362" t="str">
        <f>BJ187</f>
        <v>CHE</v>
      </c>
      <c r="BZ187" s="337">
        <v>1</v>
      </c>
      <c r="CA187" s="337">
        <v>2</v>
      </c>
      <c r="CB187" s="337">
        <v>3</v>
      </c>
      <c r="CC187" s="337">
        <v>4</v>
      </c>
      <c r="CD187" s="337">
        <v>5</v>
      </c>
      <c r="CE187" s="403"/>
      <c r="CF187" s="403"/>
      <c r="CG187" s="403"/>
      <c r="CH187" s="403"/>
      <c r="CI187" s="403"/>
      <c r="CJ187" s="672">
        <v>2</v>
      </c>
      <c r="CK187" s="403">
        <v>2</v>
      </c>
      <c r="CL187" s="360" t="str">
        <f>BI184</f>
        <v>P S KARTHICK</v>
      </c>
      <c r="CM187" s="360" t="str">
        <f>BJ184</f>
        <v>ERD</v>
      </c>
      <c r="CN187" s="337">
        <v>1</v>
      </c>
      <c r="CO187" s="337">
        <v>2</v>
      </c>
      <c r="CP187" s="337">
        <v>3</v>
      </c>
      <c r="CQ187" s="337">
        <v>4</v>
      </c>
      <c r="CR187" s="337">
        <v>5</v>
      </c>
      <c r="CS187" s="403"/>
      <c r="CT187" s="403"/>
      <c r="CU187" s="403"/>
      <c r="CV187" s="403"/>
      <c r="CW187" s="403"/>
      <c r="CX187" s="402"/>
      <c r="CY187" s="674"/>
      <c r="CZ187" s="402"/>
      <c r="DA187" s="365"/>
      <c r="DB187" s="342"/>
      <c r="DC187" s="342"/>
      <c r="DD187" s="342"/>
      <c r="DE187" s="342"/>
      <c r="DF187" s="342"/>
      <c r="DG187" s="343"/>
      <c r="DH187" s="402"/>
      <c r="DI187" s="402"/>
      <c r="DJ187" s="402"/>
      <c r="DK187" s="402"/>
      <c r="DL187" s="402"/>
    </row>
    <row r="188" spans="1:116" s="330" customFormat="1" ht="30" customHeight="1">
      <c r="C188" s="338"/>
      <c r="D188" s="339"/>
      <c r="E188" s="339"/>
      <c r="F188" s="339"/>
      <c r="G188" s="339"/>
      <c r="H188" s="339"/>
      <c r="I188" s="340"/>
      <c r="R188" s="338"/>
      <c r="S188" s="339"/>
      <c r="T188" s="339"/>
      <c r="U188" s="339"/>
      <c r="V188" s="339"/>
      <c r="W188" s="339"/>
      <c r="X188" s="340"/>
      <c r="AD188" s="673"/>
      <c r="AE188" s="403">
        <v>3</v>
      </c>
      <c r="AF188" s="346" t="str">
        <f>C189</f>
        <v>BARATHRAJ</v>
      </c>
      <c r="AG188" s="346" t="str">
        <f>D189</f>
        <v>TRI</v>
      </c>
      <c r="AH188" s="337">
        <v>1</v>
      </c>
      <c r="AI188" s="337">
        <v>2</v>
      </c>
      <c r="AJ188" s="337">
        <v>3</v>
      </c>
      <c r="AK188" s="337">
        <v>4</v>
      </c>
      <c r="AL188" s="337">
        <v>5</v>
      </c>
      <c r="AM188" s="403"/>
      <c r="AN188" s="403"/>
      <c r="AO188" s="403"/>
      <c r="AP188" s="403"/>
      <c r="AQ188" s="403"/>
      <c r="AR188" s="402"/>
      <c r="AS188" s="673"/>
      <c r="AT188" s="403">
        <v>1</v>
      </c>
      <c r="AU188" s="346" t="str">
        <f>AF183</f>
        <v>R.V.JEGAN</v>
      </c>
      <c r="AV188" s="346" t="str">
        <f>AG183</f>
        <v>KK</v>
      </c>
      <c r="AW188" s="337">
        <v>1</v>
      </c>
      <c r="AX188" s="337">
        <v>2</v>
      </c>
      <c r="AY188" s="337">
        <v>3</v>
      </c>
      <c r="AZ188" s="337">
        <v>4</v>
      </c>
      <c r="BA188" s="337">
        <v>5</v>
      </c>
      <c r="BB188" s="403"/>
      <c r="BC188" s="403"/>
      <c r="BD188" s="403"/>
      <c r="BE188" s="403"/>
      <c r="BF188" s="403"/>
      <c r="BG188" s="673"/>
      <c r="BH188" s="403">
        <v>3</v>
      </c>
      <c r="BI188" s="362" t="str">
        <f>AF188</f>
        <v>BARATHRAJ</v>
      </c>
      <c r="BJ188" s="362" t="str">
        <f>AG188</f>
        <v>TRI</v>
      </c>
      <c r="BK188" s="337">
        <v>1</v>
      </c>
      <c r="BL188" s="337">
        <v>2</v>
      </c>
      <c r="BM188" s="337">
        <v>3</v>
      </c>
      <c r="BN188" s="337">
        <v>4</v>
      </c>
      <c r="BO188" s="337">
        <v>5</v>
      </c>
      <c r="BP188" s="403"/>
      <c r="BQ188" s="403"/>
      <c r="BR188" s="403"/>
      <c r="BS188" s="403"/>
      <c r="BT188" s="403"/>
      <c r="BU188" s="402"/>
      <c r="BV188" s="673"/>
      <c r="BW188" s="403">
        <v>2</v>
      </c>
      <c r="BX188" s="362" t="str">
        <f>BI184</f>
        <v>P S KARTHICK</v>
      </c>
      <c r="BY188" s="362" t="str">
        <f>BJ184</f>
        <v>ERD</v>
      </c>
      <c r="BZ188" s="337">
        <v>1</v>
      </c>
      <c r="CA188" s="337">
        <v>2</v>
      </c>
      <c r="CB188" s="337">
        <v>3</v>
      </c>
      <c r="CC188" s="337">
        <v>4</v>
      </c>
      <c r="CD188" s="337">
        <v>5</v>
      </c>
      <c r="CE188" s="403"/>
      <c r="CF188" s="403"/>
      <c r="CG188" s="403"/>
      <c r="CH188" s="403"/>
      <c r="CI188" s="403"/>
      <c r="CJ188" s="673"/>
      <c r="CK188" s="403">
        <v>3</v>
      </c>
      <c r="CL188" s="362" t="str">
        <f>BI188</f>
        <v>BARATHRAJ</v>
      </c>
      <c r="CM188" s="362" t="str">
        <f>BJ188</f>
        <v>TRI</v>
      </c>
      <c r="CN188" s="337">
        <v>1</v>
      </c>
      <c r="CO188" s="337">
        <v>2</v>
      </c>
      <c r="CP188" s="337">
        <v>3</v>
      </c>
      <c r="CQ188" s="337">
        <v>4</v>
      </c>
      <c r="CR188" s="337">
        <v>5</v>
      </c>
      <c r="CS188" s="403"/>
      <c r="CT188" s="403"/>
      <c r="CU188" s="403"/>
      <c r="CV188" s="403"/>
      <c r="CW188" s="403"/>
      <c r="CX188" s="402"/>
      <c r="CY188" s="674"/>
      <c r="CZ188" s="402"/>
      <c r="DA188" s="365"/>
      <c r="DB188" s="342"/>
      <c r="DC188" s="342"/>
      <c r="DD188" s="342"/>
      <c r="DE188" s="342"/>
      <c r="DF188" s="342"/>
      <c r="DG188" s="343"/>
      <c r="DH188" s="402"/>
      <c r="DI188" s="402"/>
      <c r="DJ188" s="402"/>
      <c r="DK188" s="402"/>
      <c r="DL188" s="402"/>
    </row>
    <row r="189" spans="1:116" s="330" customFormat="1" ht="30" customHeight="1">
      <c r="A189" s="671">
        <v>3</v>
      </c>
      <c r="B189" s="403">
        <v>3</v>
      </c>
      <c r="C189" s="273" t="str">
        <f>Pool!B91</f>
        <v>BARATHRAJ</v>
      </c>
      <c r="D189" s="273" t="str">
        <f>Pool!C91</f>
        <v>TRI</v>
      </c>
      <c r="E189" s="337">
        <v>1</v>
      </c>
      <c r="F189" s="337">
        <v>2</v>
      </c>
      <c r="G189" s="337">
        <v>3</v>
      </c>
      <c r="H189" s="337">
        <v>4</v>
      </c>
      <c r="I189" s="337">
        <v>5</v>
      </c>
      <c r="J189" s="403"/>
      <c r="K189" s="403"/>
      <c r="L189" s="403"/>
      <c r="M189" s="403"/>
      <c r="N189" s="403"/>
      <c r="O189" s="402"/>
      <c r="P189" s="671">
        <v>14</v>
      </c>
      <c r="Q189" s="403">
        <v>7</v>
      </c>
      <c r="R189" s="273">
        <f>C192</f>
        <v>0</v>
      </c>
      <c r="S189" s="273">
        <f>D192</f>
        <v>0</v>
      </c>
      <c r="T189" s="337">
        <v>1</v>
      </c>
      <c r="U189" s="337">
        <v>2</v>
      </c>
      <c r="V189" s="337">
        <v>3</v>
      </c>
      <c r="W189" s="337">
        <v>4</v>
      </c>
      <c r="X189" s="337">
        <v>5</v>
      </c>
      <c r="Y189" s="403"/>
      <c r="Z189" s="403"/>
      <c r="AA189" s="403"/>
      <c r="AB189" s="403"/>
      <c r="AC189" s="403"/>
      <c r="AD189" s="402"/>
      <c r="AE189" s="402"/>
      <c r="AF189" s="278"/>
      <c r="AG189" s="342"/>
      <c r="AH189" s="342"/>
      <c r="AI189" s="342"/>
      <c r="AJ189" s="342"/>
      <c r="AK189" s="342"/>
      <c r="AL189" s="343"/>
      <c r="AM189" s="402"/>
      <c r="AN189" s="402"/>
      <c r="AO189" s="402"/>
      <c r="AP189" s="402"/>
      <c r="AQ189" s="402"/>
      <c r="AR189" s="402"/>
      <c r="AS189" s="402"/>
      <c r="AT189" s="402"/>
      <c r="AU189" s="278"/>
      <c r="AV189" s="342"/>
      <c r="AW189" s="342"/>
      <c r="AX189" s="342"/>
      <c r="AY189" s="342"/>
      <c r="AZ189" s="342"/>
      <c r="BA189" s="343"/>
      <c r="BB189" s="402"/>
      <c r="BC189" s="402"/>
      <c r="BD189" s="402"/>
      <c r="BE189" s="402"/>
      <c r="BF189" s="402"/>
      <c r="BG189" s="402"/>
      <c r="BH189" s="402"/>
      <c r="BI189" s="319"/>
      <c r="BJ189" s="342"/>
      <c r="BK189" s="342"/>
      <c r="BL189" s="342"/>
      <c r="BM189" s="342"/>
      <c r="BN189" s="342"/>
      <c r="BO189" s="343"/>
      <c r="BP189" s="402"/>
      <c r="BQ189" s="402"/>
      <c r="BR189" s="402"/>
      <c r="BS189" s="402"/>
      <c r="BT189" s="402"/>
      <c r="BU189" s="402"/>
      <c r="BV189" s="402"/>
      <c r="BW189" s="402"/>
      <c r="BX189" s="318"/>
      <c r="BY189" s="342"/>
      <c r="BZ189" s="342"/>
      <c r="CA189" s="342"/>
      <c r="CB189" s="342"/>
      <c r="CC189" s="342"/>
      <c r="CD189" s="343"/>
      <c r="CE189" s="402"/>
      <c r="CF189" s="402"/>
      <c r="CG189" s="402"/>
      <c r="CH189" s="402"/>
      <c r="CI189" s="402"/>
      <c r="CJ189" s="402"/>
      <c r="CK189" s="402"/>
      <c r="CL189" s="319"/>
      <c r="CM189" s="342"/>
      <c r="CN189" s="342"/>
      <c r="CO189" s="342"/>
      <c r="CP189" s="342"/>
      <c r="CQ189" s="342"/>
      <c r="CR189" s="343"/>
      <c r="CS189" s="402"/>
      <c r="CT189" s="402"/>
      <c r="CU189" s="402"/>
      <c r="CV189" s="402"/>
      <c r="CW189" s="402"/>
      <c r="CX189" s="402"/>
      <c r="CY189" s="402"/>
      <c r="CZ189" s="402"/>
      <c r="DA189" s="318"/>
      <c r="DB189" s="342"/>
      <c r="DC189" s="342"/>
      <c r="DD189" s="342"/>
      <c r="DE189" s="342"/>
      <c r="DF189" s="342"/>
      <c r="DG189" s="343"/>
      <c r="DH189" s="402"/>
      <c r="DI189" s="402"/>
      <c r="DJ189" s="402"/>
      <c r="DK189" s="402"/>
      <c r="DL189" s="402"/>
    </row>
    <row r="190" spans="1:116" s="330" customFormat="1" ht="30" customHeight="1">
      <c r="A190" s="671"/>
      <c r="B190" s="403">
        <v>6</v>
      </c>
      <c r="C190" s="346" t="str">
        <f>Pool!B94</f>
        <v>S.DHANANSEZHIYAN</v>
      </c>
      <c r="D190" s="346" t="str">
        <f>Pool!C94</f>
        <v>KAN</v>
      </c>
      <c r="E190" s="337">
        <v>1</v>
      </c>
      <c r="F190" s="337">
        <v>2</v>
      </c>
      <c r="G190" s="337">
        <v>3</v>
      </c>
      <c r="H190" s="337">
        <v>4</v>
      </c>
      <c r="I190" s="337">
        <v>5</v>
      </c>
      <c r="J190" s="403"/>
      <c r="K190" s="403"/>
      <c r="L190" s="403"/>
      <c r="M190" s="403"/>
      <c r="N190" s="403"/>
      <c r="O190" s="402"/>
      <c r="P190" s="671"/>
      <c r="Q190" s="403">
        <v>2</v>
      </c>
      <c r="R190" s="346" t="str">
        <f>C186</f>
        <v>P S KARTHICK</v>
      </c>
      <c r="S190" s="346" t="str">
        <f>D186</f>
        <v>ERD</v>
      </c>
      <c r="T190" s="337">
        <v>1</v>
      </c>
      <c r="U190" s="337">
        <v>2</v>
      </c>
      <c r="V190" s="337">
        <v>3</v>
      </c>
      <c r="W190" s="337">
        <v>4</v>
      </c>
      <c r="X190" s="337">
        <v>5</v>
      </c>
      <c r="Y190" s="403"/>
      <c r="Z190" s="403"/>
      <c r="AA190" s="403"/>
      <c r="AB190" s="403"/>
      <c r="AC190" s="403"/>
      <c r="AF190" s="338"/>
      <c r="AG190" s="339"/>
      <c r="AH190" s="339"/>
      <c r="AI190" s="339"/>
      <c r="AJ190" s="339"/>
      <c r="AK190" s="339"/>
      <c r="AL190" s="340"/>
      <c r="AU190" s="338"/>
      <c r="AV190" s="339"/>
      <c r="AW190" s="339"/>
      <c r="AX190" s="339"/>
      <c r="AY190" s="339"/>
      <c r="AZ190" s="339"/>
      <c r="BA190" s="340"/>
      <c r="BI190" s="338"/>
      <c r="BJ190" s="339"/>
      <c r="BK190" s="339"/>
      <c r="BL190" s="339"/>
      <c r="BM190" s="339"/>
      <c r="BN190" s="339"/>
      <c r="BO190" s="340"/>
      <c r="BX190" s="338"/>
      <c r="BY190" s="339"/>
      <c r="BZ190" s="339"/>
      <c r="CA190" s="339"/>
      <c r="CB190" s="339"/>
      <c r="CC190" s="339"/>
      <c r="CD190" s="340"/>
      <c r="CL190" s="338"/>
      <c r="CM190" s="339"/>
      <c r="CN190" s="339"/>
      <c r="CO190" s="339"/>
      <c r="CP190" s="339"/>
      <c r="CQ190" s="339"/>
      <c r="CR190" s="340"/>
      <c r="CY190" s="402"/>
      <c r="CZ190" s="402"/>
      <c r="DA190" s="344"/>
      <c r="DB190" s="342"/>
      <c r="DC190" s="342"/>
      <c r="DD190" s="342"/>
      <c r="DE190" s="342"/>
      <c r="DF190" s="342"/>
      <c r="DG190" s="343"/>
      <c r="DH190" s="402"/>
      <c r="DI190" s="402"/>
      <c r="DJ190" s="402"/>
      <c r="DK190" s="402"/>
      <c r="DL190" s="402"/>
    </row>
    <row r="191" spans="1:116" s="330" customFormat="1" ht="30" customHeight="1">
      <c r="C191" s="338"/>
      <c r="D191" s="339"/>
      <c r="E191" s="339"/>
      <c r="F191" s="339"/>
      <c r="G191" s="339"/>
      <c r="H191" s="339"/>
      <c r="I191" s="340"/>
      <c r="R191" s="338"/>
      <c r="S191" s="339"/>
      <c r="T191" s="339"/>
      <c r="U191" s="339"/>
      <c r="V191" s="339"/>
      <c r="W191" s="339"/>
      <c r="X191" s="340"/>
      <c r="AD191" s="672">
        <v>3</v>
      </c>
      <c r="AE191" s="403">
        <v>6</v>
      </c>
      <c r="AF191" s="273" t="str">
        <f>C190</f>
        <v>S.DHANANSEZHIYAN</v>
      </c>
      <c r="AG191" s="273" t="str">
        <f>D190</f>
        <v>KAN</v>
      </c>
      <c r="AH191" s="337">
        <v>1</v>
      </c>
      <c r="AI191" s="337">
        <v>2</v>
      </c>
      <c r="AJ191" s="337">
        <v>3</v>
      </c>
      <c r="AK191" s="337">
        <v>4</v>
      </c>
      <c r="AL191" s="337">
        <v>5</v>
      </c>
      <c r="AM191" s="403"/>
      <c r="AN191" s="403"/>
      <c r="AO191" s="403"/>
      <c r="AP191" s="403"/>
      <c r="AQ191" s="403"/>
      <c r="AR191" s="402"/>
      <c r="AS191" s="672">
        <v>11</v>
      </c>
      <c r="AT191" s="403">
        <v>6</v>
      </c>
      <c r="AU191" s="273" t="str">
        <f>AF191</f>
        <v>S.DHANANSEZHIYAN</v>
      </c>
      <c r="AV191" s="273" t="str">
        <f>AG191</f>
        <v>KAN</v>
      </c>
      <c r="AW191" s="337">
        <v>1</v>
      </c>
      <c r="AX191" s="337">
        <v>2</v>
      </c>
      <c r="AY191" s="337">
        <v>3</v>
      </c>
      <c r="AZ191" s="337">
        <v>4</v>
      </c>
      <c r="BA191" s="337">
        <v>5</v>
      </c>
      <c r="BB191" s="403"/>
      <c r="BC191" s="403"/>
      <c r="BD191" s="403"/>
      <c r="BE191" s="403"/>
      <c r="BF191" s="403"/>
      <c r="BG191" s="672">
        <v>3</v>
      </c>
      <c r="BH191" s="403">
        <v>5</v>
      </c>
      <c r="BI191" s="272" t="str">
        <f>AF192</f>
        <v>S.SABARI ILANCHELIAN</v>
      </c>
      <c r="BJ191" s="272" t="str">
        <f>AG192</f>
        <v>NKL</v>
      </c>
      <c r="BK191" s="337">
        <v>1</v>
      </c>
      <c r="BL191" s="337">
        <v>2</v>
      </c>
      <c r="BM191" s="337">
        <v>3</v>
      </c>
      <c r="BN191" s="337">
        <v>4</v>
      </c>
      <c r="BO191" s="337">
        <v>5</v>
      </c>
      <c r="BP191" s="403"/>
      <c r="BQ191" s="403"/>
      <c r="BR191" s="403"/>
      <c r="BS191" s="403"/>
      <c r="BT191" s="403"/>
      <c r="BU191" s="402"/>
      <c r="BV191" s="674"/>
      <c r="BW191" s="343"/>
      <c r="BX191" s="364"/>
      <c r="BY191" s="364"/>
      <c r="BZ191" s="342"/>
      <c r="CA191" s="342"/>
      <c r="CB191" s="342"/>
      <c r="CC191" s="342"/>
      <c r="CD191" s="342"/>
      <c r="CE191" s="402"/>
      <c r="CF191" s="402"/>
      <c r="CG191" s="402"/>
      <c r="CH191" s="402"/>
      <c r="CI191" s="402"/>
      <c r="CJ191" s="676">
        <v>3</v>
      </c>
      <c r="CK191" s="403">
        <v>1</v>
      </c>
      <c r="CL191" s="272" t="str">
        <f>CL183</f>
        <v>R.V.JEGAN</v>
      </c>
      <c r="CM191" s="272" t="str">
        <f>CM183</f>
        <v>KK</v>
      </c>
      <c r="CN191" s="337">
        <v>1</v>
      </c>
      <c r="CO191" s="337">
        <v>2</v>
      </c>
      <c r="CP191" s="337">
        <v>3</v>
      </c>
      <c r="CQ191" s="337">
        <v>4</v>
      </c>
      <c r="CR191" s="337">
        <v>5</v>
      </c>
      <c r="CS191" s="403"/>
      <c r="CT191" s="403"/>
      <c r="CU191" s="403"/>
      <c r="CV191" s="403"/>
      <c r="CW191" s="403"/>
      <c r="CX191" s="402"/>
      <c r="CY191" s="674"/>
      <c r="CZ191" s="402"/>
      <c r="DA191" s="319"/>
      <c r="DB191" s="342"/>
      <c r="DC191" s="342"/>
      <c r="DD191" s="342"/>
      <c r="DE191" s="342"/>
      <c r="DF191" s="342"/>
      <c r="DG191" s="343"/>
      <c r="DH191" s="402"/>
      <c r="DI191" s="402"/>
      <c r="DJ191" s="402"/>
      <c r="DK191" s="402"/>
      <c r="DL191" s="402"/>
    </row>
    <row r="192" spans="1:116" s="330" customFormat="1" ht="30" customHeight="1">
      <c r="A192" s="671">
        <v>4</v>
      </c>
      <c r="B192" s="403">
        <v>7</v>
      </c>
      <c r="C192" s="273">
        <f>Pool!B95</f>
        <v>0</v>
      </c>
      <c r="D192" s="273">
        <f>Pool!C95</f>
        <v>0</v>
      </c>
      <c r="E192" s="337">
        <v>1</v>
      </c>
      <c r="F192" s="337">
        <v>2</v>
      </c>
      <c r="G192" s="337">
        <v>3</v>
      </c>
      <c r="H192" s="337">
        <v>4</v>
      </c>
      <c r="I192" s="337">
        <v>5</v>
      </c>
      <c r="J192" s="403"/>
      <c r="K192" s="403"/>
      <c r="L192" s="403"/>
      <c r="M192" s="403"/>
      <c r="N192" s="403"/>
      <c r="O192" s="402"/>
      <c r="P192" s="671">
        <v>15</v>
      </c>
      <c r="Q192" s="403">
        <v>3</v>
      </c>
      <c r="R192" s="273" t="str">
        <f>C189</f>
        <v>BARATHRAJ</v>
      </c>
      <c r="S192" s="273" t="str">
        <f>D189</f>
        <v>TRI</v>
      </c>
      <c r="T192" s="337">
        <v>1</v>
      </c>
      <c r="U192" s="337">
        <v>2</v>
      </c>
      <c r="V192" s="337">
        <v>3</v>
      </c>
      <c r="W192" s="337">
        <v>4</v>
      </c>
      <c r="X192" s="337">
        <v>5</v>
      </c>
      <c r="Y192" s="403"/>
      <c r="Z192" s="403"/>
      <c r="AA192" s="403"/>
      <c r="AB192" s="403"/>
      <c r="AC192" s="403"/>
      <c r="AD192" s="673"/>
      <c r="AE192" s="403">
        <v>5</v>
      </c>
      <c r="AF192" s="273" t="str">
        <f>C187</f>
        <v>S.SABARI ILANCHELIAN</v>
      </c>
      <c r="AG192" s="273" t="str">
        <f>D187</f>
        <v>NKL</v>
      </c>
      <c r="AH192" s="337">
        <v>1</v>
      </c>
      <c r="AI192" s="337">
        <v>2</v>
      </c>
      <c r="AJ192" s="337">
        <v>3</v>
      </c>
      <c r="AK192" s="337">
        <v>4</v>
      </c>
      <c r="AL192" s="337">
        <v>5</v>
      </c>
      <c r="AM192" s="403"/>
      <c r="AN192" s="403"/>
      <c r="AO192" s="403"/>
      <c r="AP192" s="403"/>
      <c r="AQ192" s="403"/>
      <c r="AR192" s="402"/>
      <c r="AS192" s="673"/>
      <c r="AT192" s="403">
        <v>4</v>
      </c>
      <c r="AU192" s="346" t="str">
        <f>AF187</f>
        <v>R. SHANKAR NARAYANAN</v>
      </c>
      <c r="AV192" s="346" t="str">
        <f>AG187</f>
        <v>CHE</v>
      </c>
      <c r="AW192" s="337">
        <v>1</v>
      </c>
      <c r="AX192" s="337">
        <v>2</v>
      </c>
      <c r="AY192" s="337">
        <v>3</v>
      </c>
      <c r="AZ192" s="337">
        <v>4</v>
      </c>
      <c r="BA192" s="337">
        <v>5</v>
      </c>
      <c r="BB192" s="403"/>
      <c r="BC192" s="403"/>
      <c r="BD192" s="403"/>
      <c r="BE192" s="403"/>
      <c r="BF192" s="403"/>
      <c r="BG192" s="673"/>
      <c r="BH192" s="403">
        <v>1</v>
      </c>
      <c r="BI192" s="272" t="str">
        <f>BI183</f>
        <v>R.V.JEGAN</v>
      </c>
      <c r="BJ192" s="272" t="str">
        <f>BJ183</f>
        <v>KK</v>
      </c>
      <c r="BK192" s="337">
        <v>1</v>
      </c>
      <c r="BL192" s="337">
        <v>2</v>
      </c>
      <c r="BM192" s="337">
        <v>3</v>
      </c>
      <c r="BN192" s="337">
        <v>4</v>
      </c>
      <c r="BO192" s="337">
        <v>5</v>
      </c>
      <c r="BP192" s="403"/>
      <c r="BQ192" s="403"/>
      <c r="BR192" s="403"/>
      <c r="BS192" s="403"/>
      <c r="BT192" s="403"/>
      <c r="BU192" s="402"/>
      <c r="BV192" s="674"/>
      <c r="BW192" s="343"/>
      <c r="BX192" s="364"/>
      <c r="BY192" s="364"/>
      <c r="BZ192" s="342"/>
      <c r="CA192" s="342"/>
      <c r="CB192" s="342"/>
      <c r="CC192" s="342"/>
      <c r="CD192" s="342"/>
      <c r="CE192" s="402"/>
      <c r="CF192" s="402"/>
      <c r="CG192" s="402"/>
      <c r="CH192" s="402"/>
      <c r="CI192" s="402"/>
      <c r="CJ192" s="677"/>
      <c r="CK192" s="403">
        <v>3</v>
      </c>
      <c r="CL192" s="272" t="str">
        <f>CL188</f>
        <v>BARATHRAJ</v>
      </c>
      <c r="CM192" s="272" t="str">
        <f>CM188</f>
        <v>TRI</v>
      </c>
      <c r="CN192" s="337">
        <v>1</v>
      </c>
      <c r="CO192" s="337">
        <v>2</v>
      </c>
      <c r="CP192" s="337">
        <v>3</v>
      </c>
      <c r="CQ192" s="337">
        <v>4</v>
      </c>
      <c r="CR192" s="337">
        <v>5</v>
      </c>
      <c r="CS192" s="403"/>
      <c r="CT192" s="403"/>
      <c r="CU192" s="403"/>
      <c r="CV192" s="403"/>
      <c r="CW192" s="403"/>
      <c r="CX192" s="402"/>
      <c r="CY192" s="674"/>
      <c r="CZ192" s="402"/>
      <c r="DA192" s="319"/>
      <c r="DB192" s="342"/>
      <c r="DC192" s="342"/>
      <c r="DD192" s="342"/>
      <c r="DE192" s="342"/>
      <c r="DF192" s="342"/>
      <c r="DG192" s="343"/>
      <c r="DH192" s="402"/>
      <c r="DI192" s="402"/>
      <c r="DJ192" s="402"/>
      <c r="DK192" s="402"/>
      <c r="DL192" s="402"/>
    </row>
    <row r="193" spans="1:116" s="330" customFormat="1" ht="30" customHeight="1">
      <c r="A193" s="671"/>
      <c r="B193" s="403">
        <v>1</v>
      </c>
      <c r="C193" s="273" t="str">
        <f>Pool!B89</f>
        <v>R.V.JEGAN</v>
      </c>
      <c r="D193" s="273" t="str">
        <f>Pool!C89</f>
        <v>KK</v>
      </c>
      <c r="E193" s="337">
        <v>1</v>
      </c>
      <c r="F193" s="337">
        <v>2</v>
      </c>
      <c r="G193" s="337">
        <v>3</v>
      </c>
      <c r="H193" s="337">
        <v>4</v>
      </c>
      <c r="I193" s="337">
        <v>5</v>
      </c>
      <c r="J193" s="403"/>
      <c r="K193" s="403"/>
      <c r="L193" s="403"/>
      <c r="M193" s="403"/>
      <c r="N193" s="403"/>
      <c r="O193" s="402"/>
      <c r="P193" s="671"/>
      <c r="Q193" s="403">
        <v>5</v>
      </c>
      <c r="R193" s="346" t="str">
        <f>C187</f>
        <v>S.SABARI ILANCHELIAN</v>
      </c>
      <c r="S193" s="346" t="str">
        <f>D187</f>
        <v>NKL</v>
      </c>
      <c r="T193" s="337">
        <v>1</v>
      </c>
      <c r="U193" s="337">
        <v>2</v>
      </c>
      <c r="V193" s="337">
        <v>3</v>
      </c>
      <c r="W193" s="337">
        <v>4</v>
      </c>
      <c r="X193" s="337">
        <v>5</v>
      </c>
      <c r="Y193" s="403"/>
      <c r="Z193" s="403"/>
      <c r="AA193" s="403"/>
      <c r="AB193" s="403"/>
      <c r="AC193" s="403"/>
      <c r="AD193" s="402"/>
      <c r="AE193" s="402"/>
      <c r="AF193" s="278"/>
      <c r="AG193" s="342"/>
      <c r="AH193" s="342"/>
      <c r="AI193" s="342"/>
      <c r="AJ193" s="342"/>
      <c r="AK193" s="342"/>
      <c r="AL193" s="343"/>
      <c r="AM193" s="402"/>
      <c r="AN193" s="402"/>
      <c r="AO193" s="402"/>
      <c r="AP193" s="402"/>
      <c r="AQ193" s="402"/>
      <c r="AR193" s="402"/>
      <c r="AS193" s="402"/>
      <c r="AT193" s="402"/>
      <c r="AU193" s="278"/>
      <c r="AV193" s="342"/>
      <c r="AW193" s="342"/>
      <c r="AX193" s="342"/>
      <c r="AY193" s="342"/>
      <c r="AZ193" s="342"/>
      <c r="BA193" s="343"/>
      <c r="BB193" s="402"/>
      <c r="BC193" s="402"/>
      <c r="BD193" s="402"/>
      <c r="BE193" s="402"/>
      <c r="BF193" s="402"/>
      <c r="BG193" s="402"/>
      <c r="BH193" s="402"/>
      <c r="BI193" s="402"/>
      <c r="BJ193" s="342"/>
      <c r="BK193" s="342"/>
      <c r="BL193" s="342"/>
      <c r="BM193" s="342"/>
      <c r="BN193" s="342"/>
      <c r="BO193" s="343"/>
      <c r="BP193" s="402"/>
      <c r="BQ193" s="402"/>
      <c r="BR193" s="402"/>
      <c r="BS193" s="402"/>
      <c r="BT193" s="402"/>
      <c r="BU193" s="402"/>
      <c r="BV193" s="402"/>
      <c r="BW193" s="402"/>
      <c r="BX193" s="402"/>
      <c r="BY193" s="342"/>
      <c r="BZ193" s="342"/>
      <c r="CA193" s="342"/>
      <c r="CB193" s="342"/>
      <c r="CC193" s="342"/>
      <c r="CD193" s="343"/>
      <c r="CE193" s="402"/>
      <c r="CF193" s="402"/>
      <c r="CG193" s="402"/>
      <c r="CH193" s="402"/>
      <c r="CI193" s="402"/>
      <c r="CJ193" s="402"/>
      <c r="CK193" s="402"/>
      <c r="CL193" s="402"/>
      <c r="CM193" s="342"/>
      <c r="CN193" s="342"/>
      <c r="CO193" s="342"/>
      <c r="CP193" s="342"/>
      <c r="CQ193" s="342"/>
      <c r="CR193" s="343"/>
      <c r="CS193" s="402"/>
      <c r="CT193" s="402"/>
      <c r="CU193" s="402"/>
      <c r="CV193" s="402"/>
      <c r="CW193" s="402"/>
      <c r="CX193" s="402"/>
      <c r="CY193" s="402"/>
      <c r="CZ193" s="402"/>
      <c r="DA193" s="319"/>
      <c r="DB193" s="342"/>
      <c r="DC193" s="342"/>
      <c r="DD193" s="342"/>
      <c r="DE193" s="342"/>
      <c r="DF193" s="342"/>
      <c r="DG193" s="343"/>
      <c r="DH193" s="402"/>
      <c r="DI193" s="402"/>
      <c r="DJ193" s="402"/>
      <c r="DK193" s="402"/>
      <c r="DL193" s="402"/>
    </row>
    <row r="194" spans="1:116" s="330" customFormat="1" ht="30" customHeight="1">
      <c r="C194" s="338"/>
      <c r="D194" s="339"/>
      <c r="E194" s="339"/>
      <c r="F194" s="339"/>
      <c r="G194" s="339"/>
      <c r="H194" s="339"/>
      <c r="I194" s="340"/>
      <c r="R194" s="338"/>
      <c r="S194" s="339"/>
      <c r="T194" s="339"/>
      <c r="U194" s="339"/>
      <c r="V194" s="339"/>
      <c r="W194" s="339"/>
      <c r="X194" s="340"/>
      <c r="AE194" s="402"/>
      <c r="AF194" s="344"/>
      <c r="AG194" s="342"/>
      <c r="AH194" s="339"/>
      <c r="AI194" s="339"/>
      <c r="AJ194" s="339"/>
      <c r="AK194" s="339"/>
      <c r="AL194" s="340"/>
      <c r="AU194" s="338"/>
      <c r="AV194" s="339"/>
      <c r="AW194" s="339"/>
      <c r="AX194" s="339"/>
      <c r="AY194" s="339"/>
      <c r="AZ194" s="339"/>
      <c r="BA194" s="340"/>
      <c r="BI194" s="354"/>
      <c r="BJ194" s="339"/>
      <c r="BK194" s="339"/>
      <c r="BL194" s="339"/>
      <c r="BM194" s="339"/>
      <c r="BN194" s="339"/>
      <c r="BO194" s="340"/>
      <c r="BV194" s="402"/>
      <c r="BW194" s="402"/>
      <c r="BX194" s="344"/>
      <c r="BY194" s="342"/>
      <c r="BZ194" s="342"/>
      <c r="CA194" s="342"/>
      <c r="CB194" s="342"/>
      <c r="CC194" s="342"/>
      <c r="CD194" s="343"/>
      <c r="CE194" s="402"/>
      <c r="CF194" s="402"/>
      <c r="CG194" s="402"/>
      <c r="CH194" s="402"/>
      <c r="CI194" s="402"/>
      <c r="CL194" s="354"/>
      <c r="CM194" s="339"/>
      <c r="CN194" s="339"/>
      <c r="CO194" s="339"/>
      <c r="CP194" s="339"/>
      <c r="CQ194" s="339"/>
      <c r="CR194" s="340"/>
      <c r="CY194" s="402"/>
      <c r="CZ194" s="402"/>
      <c r="DA194" s="344"/>
      <c r="DB194" s="342"/>
      <c r="DC194" s="342"/>
      <c r="DD194" s="342"/>
      <c r="DE194" s="342"/>
      <c r="DF194" s="342"/>
      <c r="DG194" s="343"/>
      <c r="DH194" s="402"/>
      <c r="DI194" s="402"/>
      <c r="DJ194" s="402"/>
      <c r="DK194" s="402"/>
      <c r="DL194" s="402"/>
    </row>
    <row r="195" spans="1:116" s="330" customFormat="1" ht="30" customHeight="1">
      <c r="A195" s="671">
        <v>5</v>
      </c>
      <c r="B195" s="403">
        <v>5</v>
      </c>
      <c r="C195" s="273" t="str">
        <f>C187</f>
        <v>S.SABARI ILANCHELIAN</v>
      </c>
      <c r="D195" s="273" t="str">
        <f>D187</f>
        <v>NKL</v>
      </c>
      <c r="E195" s="337">
        <v>1</v>
      </c>
      <c r="F195" s="337">
        <v>2</v>
      </c>
      <c r="G195" s="337">
        <v>3</v>
      </c>
      <c r="H195" s="337">
        <v>4</v>
      </c>
      <c r="I195" s="337">
        <v>5</v>
      </c>
      <c r="J195" s="403"/>
      <c r="K195" s="403"/>
      <c r="L195" s="403"/>
      <c r="M195" s="403"/>
      <c r="N195" s="403"/>
      <c r="O195" s="402"/>
      <c r="P195" s="671">
        <v>16</v>
      </c>
      <c r="Q195" s="403">
        <v>1</v>
      </c>
      <c r="R195" s="273" t="str">
        <f>C183</f>
        <v>R.V.JEGAN</v>
      </c>
      <c r="S195" s="273" t="str">
        <f>D183</f>
        <v>KK</v>
      </c>
      <c r="T195" s="337">
        <v>1</v>
      </c>
      <c r="U195" s="337">
        <v>2</v>
      </c>
      <c r="V195" s="337">
        <v>3</v>
      </c>
      <c r="W195" s="337">
        <v>4</v>
      </c>
      <c r="X195" s="337">
        <v>5</v>
      </c>
      <c r="Y195" s="403"/>
      <c r="Z195" s="403"/>
      <c r="AA195" s="403"/>
      <c r="AB195" s="403"/>
      <c r="AC195" s="403"/>
      <c r="AD195" s="672">
        <v>4</v>
      </c>
      <c r="AE195" s="403">
        <v>3</v>
      </c>
      <c r="AF195" s="273" t="str">
        <f>AF188</f>
        <v>BARATHRAJ</v>
      </c>
      <c r="AG195" s="273" t="str">
        <f>AG188</f>
        <v>TRI</v>
      </c>
      <c r="AH195" s="337">
        <v>1</v>
      </c>
      <c r="AI195" s="337">
        <v>2</v>
      </c>
      <c r="AJ195" s="337">
        <v>3</v>
      </c>
      <c r="AK195" s="337">
        <v>4</v>
      </c>
      <c r="AL195" s="337">
        <v>5</v>
      </c>
      <c r="AM195" s="403"/>
      <c r="AN195" s="403"/>
      <c r="AO195" s="403"/>
      <c r="AP195" s="403"/>
      <c r="AQ195" s="403"/>
      <c r="AR195" s="402"/>
      <c r="AS195" s="672">
        <v>12</v>
      </c>
      <c r="AT195" s="403">
        <v>2</v>
      </c>
      <c r="AU195" s="273" t="str">
        <f>AF184</f>
        <v>P S KARTHICK</v>
      </c>
      <c r="AV195" s="273" t="str">
        <f>AG184</f>
        <v>ERD</v>
      </c>
      <c r="AW195" s="337">
        <v>1</v>
      </c>
      <c r="AX195" s="337">
        <v>2</v>
      </c>
      <c r="AY195" s="337">
        <v>3</v>
      </c>
      <c r="AZ195" s="337">
        <v>4</v>
      </c>
      <c r="BA195" s="337">
        <v>5</v>
      </c>
      <c r="BB195" s="403"/>
      <c r="BC195" s="403"/>
      <c r="BD195" s="403"/>
      <c r="BE195" s="403"/>
      <c r="BF195" s="403"/>
      <c r="BG195" s="672">
        <v>4</v>
      </c>
      <c r="BH195" s="403">
        <v>2</v>
      </c>
      <c r="BI195" s="362" t="str">
        <f>BI184</f>
        <v>P S KARTHICK</v>
      </c>
      <c r="BJ195" s="362" t="str">
        <f>BJ184</f>
        <v>ERD</v>
      </c>
      <c r="BK195" s="337">
        <v>1</v>
      </c>
      <c r="BL195" s="337">
        <v>2</v>
      </c>
      <c r="BM195" s="337">
        <v>3</v>
      </c>
      <c r="BN195" s="337">
        <v>4</v>
      </c>
      <c r="BO195" s="337">
        <v>5</v>
      </c>
      <c r="BP195" s="403"/>
      <c r="BQ195" s="403"/>
      <c r="BR195" s="403"/>
      <c r="BS195" s="403"/>
      <c r="BT195" s="403"/>
      <c r="BU195" s="402"/>
      <c r="BV195" s="674"/>
      <c r="BW195" s="402"/>
      <c r="BX195" s="365"/>
      <c r="BY195" s="365"/>
      <c r="BZ195" s="342"/>
      <c r="CA195" s="342"/>
      <c r="CB195" s="342"/>
      <c r="CC195" s="342"/>
      <c r="CD195" s="342"/>
      <c r="CE195" s="402"/>
      <c r="CF195" s="402"/>
      <c r="CG195" s="402"/>
      <c r="CH195" s="402"/>
      <c r="CI195" s="402"/>
      <c r="CJ195" s="676">
        <v>4</v>
      </c>
      <c r="CK195" s="403">
        <v>2</v>
      </c>
      <c r="CL195" s="272" t="str">
        <f>CL187</f>
        <v>P S KARTHICK</v>
      </c>
      <c r="CM195" s="272" t="str">
        <f>CM187</f>
        <v>ERD</v>
      </c>
      <c r="CN195" s="337">
        <v>1</v>
      </c>
      <c r="CO195" s="337">
        <v>2</v>
      </c>
      <c r="CP195" s="337">
        <v>3</v>
      </c>
      <c r="CQ195" s="337">
        <v>4</v>
      </c>
      <c r="CR195" s="337">
        <v>5</v>
      </c>
      <c r="CS195" s="403"/>
      <c r="CT195" s="403"/>
      <c r="CU195" s="403"/>
      <c r="CV195" s="403"/>
      <c r="CW195" s="403"/>
      <c r="CX195" s="402"/>
      <c r="CY195" s="674"/>
      <c r="CZ195" s="402"/>
      <c r="DA195" s="318"/>
      <c r="DB195" s="342"/>
      <c r="DC195" s="342"/>
      <c r="DD195" s="342"/>
      <c r="DE195" s="342"/>
      <c r="DF195" s="342"/>
      <c r="DG195" s="343"/>
      <c r="DH195" s="402"/>
      <c r="DI195" s="402"/>
      <c r="DJ195" s="402"/>
      <c r="DK195" s="402"/>
      <c r="DL195" s="402"/>
    </row>
    <row r="196" spans="1:116" s="330" customFormat="1" ht="30" customHeight="1">
      <c r="A196" s="671"/>
      <c r="B196" s="403">
        <v>4</v>
      </c>
      <c r="C196" s="346" t="str">
        <f>C184</f>
        <v>R. SHANKAR NARAYANAN</v>
      </c>
      <c r="D196" s="346" t="str">
        <f>D184</f>
        <v>CHE</v>
      </c>
      <c r="E196" s="337">
        <v>1</v>
      </c>
      <c r="F196" s="337">
        <v>2</v>
      </c>
      <c r="G196" s="337">
        <v>3</v>
      </c>
      <c r="H196" s="337">
        <v>4</v>
      </c>
      <c r="I196" s="337">
        <v>5</v>
      </c>
      <c r="J196" s="403"/>
      <c r="K196" s="403"/>
      <c r="L196" s="403"/>
      <c r="M196" s="403"/>
      <c r="N196" s="403"/>
      <c r="O196" s="402"/>
      <c r="P196" s="671"/>
      <c r="Q196" s="403">
        <v>6</v>
      </c>
      <c r="R196" s="346" t="str">
        <f>C190</f>
        <v>S.DHANANSEZHIYAN</v>
      </c>
      <c r="S196" s="346" t="str">
        <f>D190</f>
        <v>KAN</v>
      </c>
      <c r="T196" s="337">
        <v>1</v>
      </c>
      <c r="U196" s="337">
        <v>2</v>
      </c>
      <c r="V196" s="337">
        <v>3</v>
      </c>
      <c r="W196" s="337">
        <v>4</v>
      </c>
      <c r="X196" s="337">
        <v>5</v>
      </c>
      <c r="Y196" s="403"/>
      <c r="Z196" s="403"/>
      <c r="AA196" s="403"/>
      <c r="AB196" s="403"/>
      <c r="AC196" s="403"/>
      <c r="AD196" s="673"/>
      <c r="AE196" s="403">
        <v>1</v>
      </c>
      <c r="AF196" s="346" t="str">
        <f>AF183</f>
        <v>R.V.JEGAN</v>
      </c>
      <c r="AG196" s="346" t="str">
        <f>AG183</f>
        <v>KK</v>
      </c>
      <c r="AH196" s="337">
        <v>1</v>
      </c>
      <c r="AI196" s="337">
        <v>2</v>
      </c>
      <c r="AJ196" s="337">
        <v>3</v>
      </c>
      <c r="AK196" s="337">
        <v>4</v>
      </c>
      <c r="AL196" s="337">
        <v>5</v>
      </c>
      <c r="AM196" s="403"/>
      <c r="AN196" s="403"/>
      <c r="AO196" s="403"/>
      <c r="AP196" s="403"/>
      <c r="AQ196" s="403"/>
      <c r="AR196" s="402"/>
      <c r="AS196" s="673"/>
      <c r="AT196" s="403">
        <v>3</v>
      </c>
      <c r="AU196" s="355" t="str">
        <f>AF188</f>
        <v>BARATHRAJ</v>
      </c>
      <c r="AV196" s="267" t="str">
        <f>AG188</f>
        <v>TRI</v>
      </c>
      <c r="AW196" s="337">
        <v>1</v>
      </c>
      <c r="AX196" s="337">
        <v>2</v>
      </c>
      <c r="AY196" s="337">
        <v>3</v>
      </c>
      <c r="AZ196" s="337">
        <v>4</v>
      </c>
      <c r="BA196" s="337">
        <v>5</v>
      </c>
      <c r="BB196" s="403"/>
      <c r="BC196" s="403"/>
      <c r="BD196" s="403"/>
      <c r="BE196" s="403"/>
      <c r="BF196" s="403"/>
      <c r="BG196" s="673"/>
      <c r="BH196" s="403">
        <v>3</v>
      </c>
      <c r="BI196" s="362" t="str">
        <f>BI188</f>
        <v>BARATHRAJ</v>
      </c>
      <c r="BJ196" s="362" t="str">
        <f>BJ188</f>
        <v>TRI</v>
      </c>
      <c r="BK196" s="337">
        <v>1</v>
      </c>
      <c r="BL196" s="337">
        <v>2</v>
      </c>
      <c r="BM196" s="337">
        <v>3</v>
      </c>
      <c r="BN196" s="337">
        <v>4</v>
      </c>
      <c r="BO196" s="337">
        <v>5</v>
      </c>
      <c r="BP196" s="403"/>
      <c r="BQ196" s="403"/>
      <c r="BR196" s="403"/>
      <c r="BS196" s="403"/>
      <c r="BT196" s="403"/>
      <c r="BU196" s="402"/>
      <c r="BV196" s="674"/>
      <c r="BW196" s="402"/>
      <c r="BX196" s="365"/>
      <c r="BY196" s="365"/>
      <c r="BZ196" s="342"/>
      <c r="CA196" s="342"/>
      <c r="CB196" s="342"/>
      <c r="CC196" s="342"/>
      <c r="CD196" s="342"/>
      <c r="CE196" s="402"/>
      <c r="CF196" s="402"/>
      <c r="CG196" s="402"/>
      <c r="CH196" s="402"/>
      <c r="CI196" s="402"/>
      <c r="CJ196" s="677"/>
      <c r="CK196" s="403">
        <v>4</v>
      </c>
      <c r="CL196" s="272" t="str">
        <f>CL184</f>
        <v>R. SHANKAR NARAYANAN</v>
      </c>
      <c r="CM196" s="272" t="str">
        <f>CM184</f>
        <v>CHE</v>
      </c>
      <c r="CN196" s="337">
        <v>1</v>
      </c>
      <c r="CO196" s="337">
        <v>2</v>
      </c>
      <c r="CP196" s="337">
        <v>3</v>
      </c>
      <c r="CQ196" s="337">
        <v>4</v>
      </c>
      <c r="CR196" s="337">
        <v>5</v>
      </c>
      <c r="CS196" s="403"/>
      <c r="CT196" s="403"/>
      <c r="CU196" s="403"/>
      <c r="CV196" s="403"/>
      <c r="CW196" s="403"/>
      <c r="CX196" s="402"/>
      <c r="CY196" s="674"/>
      <c r="CZ196" s="402"/>
      <c r="DA196" s="319"/>
      <c r="DB196" s="342"/>
      <c r="DC196" s="342"/>
      <c r="DD196" s="342"/>
      <c r="DE196" s="342"/>
      <c r="DF196" s="342"/>
      <c r="DG196" s="343"/>
      <c r="DH196" s="402"/>
      <c r="DI196" s="402"/>
      <c r="DJ196" s="402"/>
      <c r="DK196" s="402"/>
      <c r="DL196" s="402"/>
    </row>
    <row r="197" spans="1:116" s="330" customFormat="1" ht="30" customHeight="1">
      <c r="C197" s="338"/>
      <c r="D197" s="339"/>
      <c r="E197" s="339"/>
      <c r="F197" s="339"/>
      <c r="G197" s="339"/>
      <c r="H197" s="339"/>
      <c r="I197" s="340"/>
      <c r="R197" s="338"/>
      <c r="S197" s="339"/>
      <c r="T197" s="339"/>
      <c r="U197" s="339"/>
      <c r="V197" s="339"/>
      <c r="W197" s="339"/>
      <c r="X197" s="340"/>
      <c r="AD197" s="402"/>
      <c r="AE197" s="402"/>
      <c r="AF197" s="278"/>
      <c r="AG197" s="342"/>
      <c r="AH197" s="342"/>
      <c r="AI197" s="342"/>
      <c r="AJ197" s="342"/>
      <c r="AK197" s="342"/>
      <c r="AL197" s="343"/>
      <c r="AM197" s="402"/>
      <c r="AN197" s="402"/>
      <c r="AO197" s="402"/>
      <c r="AP197" s="402"/>
      <c r="AQ197" s="402"/>
      <c r="AR197" s="402"/>
      <c r="AS197" s="402"/>
      <c r="AT197" s="402"/>
      <c r="AU197" s="356"/>
      <c r="AV197" s="342"/>
      <c r="AW197" s="342"/>
      <c r="AX197" s="342"/>
      <c r="AY197" s="342"/>
      <c r="AZ197" s="342"/>
      <c r="BA197" s="343"/>
      <c r="BB197" s="402"/>
      <c r="BC197" s="402"/>
      <c r="BD197" s="402"/>
      <c r="BE197" s="402"/>
      <c r="BF197" s="402"/>
      <c r="BG197" s="402"/>
      <c r="BH197" s="402"/>
      <c r="BI197" s="318"/>
      <c r="BJ197" s="342"/>
      <c r="BK197" s="342"/>
      <c r="BL197" s="342"/>
      <c r="BM197" s="342"/>
      <c r="BN197" s="342"/>
      <c r="BO197" s="343"/>
      <c r="BP197" s="402"/>
      <c r="BQ197" s="402"/>
      <c r="BR197" s="402"/>
      <c r="BS197" s="402"/>
      <c r="BT197" s="402"/>
      <c r="BU197" s="402"/>
      <c r="BV197" s="402"/>
      <c r="BW197" s="402"/>
      <c r="BX197" s="319"/>
      <c r="BY197" s="342"/>
      <c r="BZ197" s="342"/>
      <c r="CA197" s="342"/>
      <c r="CB197" s="342"/>
      <c r="CC197" s="342"/>
      <c r="CD197" s="343"/>
      <c r="CE197" s="402"/>
      <c r="CF197" s="402"/>
      <c r="CG197" s="402"/>
      <c r="CH197" s="402"/>
      <c r="CI197" s="402"/>
      <c r="CJ197" s="402"/>
      <c r="CK197" s="402"/>
      <c r="CL197" s="402"/>
      <c r="CM197" s="342"/>
      <c r="CN197" s="342"/>
      <c r="CO197" s="342"/>
      <c r="CP197" s="342"/>
      <c r="CQ197" s="342"/>
      <c r="CR197" s="343"/>
      <c r="CS197" s="402"/>
      <c r="CT197" s="402"/>
      <c r="CU197" s="402"/>
      <c r="CV197" s="402"/>
      <c r="CW197" s="402"/>
      <c r="CX197" s="402"/>
      <c r="CY197" s="402"/>
      <c r="CZ197" s="402"/>
      <c r="DA197" s="319"/>
      <c r="DB197" s="342"/>
      <c r="DC197" s="342"/>
      <c r="DD197" s="342"/>
      <c r="DE197" s="342"/>
      <c r="DF197" s="342"/>
      <c r="DG197" s="343"/>
      <c r="DH197" s="402"/>
      <c r="DI197" s="402"/>
      <c r="DJ197" s="402"/>
      <c r="DK197" s="402"/>
      <c r="DL197" s="402"/>
    </row>
    <row r="198" spans="1:116" s="330" customFormat="1" ht="30" customHeight="1">
      <c r="A198" s="671">
        <v>6</v>
      </c>
      <c r="B198" s="403">
        <v>2</v>
      </c>
      <c r="C198" s="273" t="str">
        <f>C186</f>
        <v>P S KARTHICK</v>
      </c>
      <c r="D198" s="273" t="str">
        <f>D186</f>
        <v>ERD</v>
      </c>
      <c r="E198" s="337">
        <v>1</v>
      </c>
      <c r="F198" s="337">
        <v>2</v>
      </c>
      <c r="G198" s="337">
        <v>3</v>
      </c>
      <c r="H198" s="337">
        <v>4</v>
      </c>
      <c r="I198" s="337">
        <v>5</v>
      </c>
      <c r="J198" s="403"/>
      <c r="K198" s="403"/>
      <c r="L198" s="403"/>
      <c r="M198" s="403"/>
      <c r="N198" s="403"/>
      <c r="O198" s="402"/>
      <c r="P198" s="671">
        <v>17</v>
      </c>
      <c r="Q198" s="403">
        <v>2</v>
      </c>
      <c r="R198" s="273" t="str">
        <f>C186</f>
        <v>P S KARTHICK</v>
      </c>
      <c r="S198" s="273" t="str">
        <f>D186</f>
        <v>ERD</v>
      </c>
      <c r="T198" s="337">
        <v>1</v>
      </c>
      <c r="U198" s="337">
        <v>2</v>
      </c>
      <c r="V198" s="337">
        <v>3</v>
      </c>
      <c r="W198" s="337">
        <v>4</v>
      </c>
      <c r="X198" s="337">
        <v>5</v>
      </c>
      <c r="Y198" s="403"/>
      <c r="Z198" s="403"/>
      <c r="AA198" s="403"/>
      <c r="AB198" s="403"/>
      <c r="AC198" s="403"/>
      <c r="AF198" s="338"/>
      <c r="AG198" s="339"/>
      <c r="AH198" s="339"/>
      <c r="AI198" s="339"/>
      <c r="AJ198" s="339"/>
      <c r="AK198" s="339"/>
      <c r="AL198" s="340"/>
      <c r="AU198" s="354"/>
      <c r="AV198" s="339"/>
      <c r="AW198" s="339"/>
      <c r="AX198" s="339"/>
      <c r="AY198" s="339"/>
      <c r="AZ198" s="339"/>
      <c r="BA198" s="340"/>
      <c r="BI198" s="338"/>
      <c r="BJ198" s="339"/>
      <c r="BK198" s="339"/>
      <c r="BL198" s="339"/>
      <c r="BM198" s="339"/>
      <c r="BN198" s="339"/>
      <c r="BO198" s="340"/>
      <c r="BV198" s="402"/>
      <c r="BW198" s="402"/>
      <c r="BX198" s="344"/>
      <c r="BY198" s="342"/>
      <c r="BZ198" s="342"/>
      <c r="CA198" s="342"/>
      <c r="CB198" s="342"/>
      <c r="CC198" s="342"/>
      <c r="CD198" s="343"/>
      <c r="CE198" s="402"/>
      <c r="CF198" s="402"/>
      <c r="CG198" s="402"/>
      <c r="CH198" s="402"/>
      <c r="CI198" s="402"/>
      <c r="CL198" s="338"/>
      <c r="CM198" s="339"/>
      <c r="CN198" s="339"/>
      <c r="CO198" s="339"/>
      <c r="CP198" s="339"/>
      <c r="CQ198" s="339"/>
      <c r="CR198" s="340"/>
      <c r="CY198" s="402"/>
      <c r="CZ198" s="402"/>
      <c r="DA198" s="344"/>
      <c r="DB198" s="342"/>
      <c r="DC198" s="342"/>
      <c r="DD198" s="342"/>
      <c r="DE198" s="342"/>
      <c r="DF198" s="342"/>
      <c r="DG198" s="343"/>
      <c r="DH198" s="402"/>
      <c r="DI198" s="402"/>
      <c r="DJ198" s="402"/>
      <c r="DK198" s="402"/>
      <c r="DL198" s="402"/>
    </row>
    <row r="199" spans="1:116" s="330" customFormat="1" ht="30" customHeight="1">
      <c r="A199" s="671"/>
      <c r="B199" s="403">
        <v>3</v>
      </c>
      <c r="C199" s="346" t="str">
        <f>C189</f>
        <v>BARATHRAJ</v>
      </c>
      <c r="D199" s="346" t="str">
        <f>D189</f>
        <v>TRI</v>
      </c>
      <c r="E199" s="337">
        <v>1</v>
      </c>
      <c r="F199" s="337">
        <v>2</v>
      </c>
      <c r="G199" s="337">
        <v>3</v>
      </c>
      <c r="H199" s="337">
        <v>4</v>
      </c>
      <c r="I199" s="337">
        <v>5</v>
      </c>
      <c r="J199" s="403"/>
      <c r="K199" s="403"/>
      <c r="L199" s="403"/>
      <c r="M199" s="403"/>
      <c r="N199" s="403"/>
      <c r="O199" s="402"/>
      <c r="P199" s="671"/>
      <c r="Q199" s="403">
        <v>4</v>
      </c>
      <c r="R199" s="346" t="str">
        <f>C184</f>
        <v>R. SHANKAR NARAYANAN</v>
      </c>
      <c r="S199" s="346" t="str">
        <f>D184</f>
        <v>CHE</v>
      </c>
      <c r="T199" s="337">
        <v>1</v>
      </c>
      <c r="U199" s="337">
        <v>2</v>
      </c>
      <c r="V199" s="337">
        <v>3</v>
      </c>
      <c r="W199" s="337">
        <v>4</v>
      </c>
      <c r="X199" s="337">
        <v>5</v>
      </c>
      <c r="Y199" s="403"/>
      <c r="Z199" s="403"/>
      <c r="AA199" s="403"/>
      <c r="AB199" s="403"/>
      <c r="AC199" s="403"/>
      <c r="AD199" s="672">
        <v>5</v>
      </c>
      <c r="AE199" s="403">
        <v>2</v>
      </c>
      <c r="AF199" s="273" t="str">
        <f>AF184</f>
        <v>P S KARTHICK</v>
      </c>
      <c r="AG199" s="273" t="str">
        <f>AG184</f>
        <v>ERD</v>
      </c>
      <c r="AH199" s="337">
        <v>1</v>
      </c>
      <c r="AI199" s="337">
        <v>2</v>
      </c>
      <c r="AJ199" s="337">
        <v>3</v>
      </c>
      <c r="AK199" s="337">
        <v>4</v>
      </c>
      <c r="AL199" s="337">
        <v>5</v>
      </c>
      <c r="AM199" s="403"/>
      <c r="AN199" s="403"/>
      <c r="AO199" s="403"/>
      <c r="AP199" s="403"/>
      <c r="AQ199" s="403"/>
      <c r="AR199" s="402"/>
      <c r="AS199" s="672">
        <v>13</v>
      </c>
      <c r="AT199" s="403">
        <v>1</v>
      </c>
      <c r="AU199" s="273" t="str">
        <f>AF183</f>
        <v>R.V.JEGAN</v>
      </c>
      <c r="AV199" s="273" t="str">
        <f>AG183</f>
        <v>KK</v>
      </c>
      <c r="AW199" s="337">
        <v>1</v>
      </c>
      <c r="AX199" s="337">
        <v>2</v>
      </c>
      <c r="AY199" s="337">
        <v>3</v>
      </c>
      <c r="AZ199" s="337">
        <v>4</v>
      </c>
      <c r="BA199" s="337">
        <v>5</v>
      </c>
      <c r="BB199" s="403"/>
      <c r="BC199" s="403"/>
      <c r="BD199" s="403"/>
      <c r="BE199" s="403"/>
      <c r="BF199" s="403"/>
      <c r="BG199" s="671">
        <v>5</v>
      </c>
      <c r="BH199" s="403">
        <v>5</v>
      </c>
      <c r="BI199" s="362" t="str">
        <f>BI191</f>
        <v>S.SABARI ILANCHELIAN</v>
      </c>
      <c r="BJ199" s="362" t="str">
        <f>BJ191</f>
        <v>NKL</v>
      </c>
      <c r="BK199" s="337">
        <v>1</v>
      </c>
      <c r="BL199" s="337">
        <v>2</v>
      </c>
      <c r="BM199" s="337">
        <v>3</v>
      </c>
      <c r="BN199" s="337">
        <v>4</v>
      </c>
      <c r="BO199" s="337">
        <v>5</v>
      </c>
      <c r="BP199" s="403"/>
      <c r="BQ199" s="403"/>
      <c r="BR199" s="403"/>
      <c r="BS199" s="403"/>
      <c r="BT199" s="403"/>
      <c r="BU199" s="402"/>
      <c r="BV199" s="674"/>
      <c r="BW199" s="402"/>
      <c r="BX199" s="319"/>
      <c r="BY199" s="342"/>
      <c r="BZ199" s="342"/>
      <c r="CA199" s="342"/>
      <c r="CB199" s="342"/>
      <c r="CC199" s="342"/>
      <c r="CD199" s="343"/>
      <c r="CE199" s="402"/>
      <c r="CF199" s="402"/>
      <c r="CG199" s="402"/>
      <c r="CH199" s="402"/>
      <c r="CI199" s="402"/>
      <c r="CJ199" s="671">
        <v>5</v>
      </c>
      <c r="CK199" s="403">
        <v>3</v>
      </c>
      <c r="CL199" s="362" t="str">
        <f>CL188</f>
        <v>BARATHRAJ</v>
      </c>
      <c r="CM199" s="362" t="str">
        <f>CM188</f>
        <v>TRI</v>
      </c>
      <c r="CN199" s="337">
        <v>1</v>
      </c>
      <c r="CO199" s="337">
        <v>2</v>
      </c>
      <c r="CP199" s="337">
        <v>3</v>
      </c>
      <c r="CQ199" s="337">
        <v>4</v>
      </c>
      <c r="CR199" s="337">
        <v>5</v>
      </c>
      <c r="CS199" s="403"/>
      <c r="CT199" s="403"/>
      <c r="CU199" s="403"/>
      <c r="CV199" s="403"/>
      <c r="CW199" s="403"/>
      <c r="CX199" s="402"/>
      <c r="CY199" s="674"/>
      <c r="CZ199" s="402"/>
      <c r="DA199" s="319"/>
      <c r="DB199" s="342"/>
      <c r="DC199" s="342"/>
      <c r="DD199" s="342"/>
      <c r="DE199" s="342"/>
      <c r="DF199" s="342"/>
      <c r="DG199" s="343"/>
      <c r="DH199" s="402"/>
      <c r="DI199" s="402"/>
      <c r="DJ199" s="402"/>
      <c r="DK199" s="402"/>
      <c r="DL199" s="402"/>
    </row>
    <row r="200" spans="1:116" s="330" customFormat="1" ht="30" customHeight="1">
      <c r="C200" s="338"/>
      <c r="D200" s="339"/>
      <c r="E200" s="339"/>
      <c r="F200" s="339"/>
      <c r="G200" s="339"/>
      <c r="H200" s="339"/>
      <c r="I200" s="340"/>
      <c r="R200" s="338"/>
      <c r="S200" s="339"/>
      <c r="T200" s="339"/>
      <c r="U200" s="339"/>
      <c r="V200" s="339"/>
      <c r="W200" s="339"/>
      <c r="X200" s="340"/>
      <c r="AD200" s="673"/>
      <c r="AE200" s="403">
        <v>6</v>
      </c>
      <c r="AF200" s="267" t="str">
        <f>AF191</f>
        <v>S.DHANANSEZHIYAN</v>
      </c>
      <c r="AG200" s="267" t="str">
        <f>AG191</f>
        <v>KAN</v>
      </c>
      <c r="AH200" s="337">
        <v>1</v>
      </c>
      <c r="AI200" s="337">
        <v>2</v>
      </c>
      <c r="AJ200" s="337">
        <v>3</v>
      </c>
      <c r="AK200" s="337">
        <v>4</v>
      </c>
      <c r="AL200" s="337">
        <v>5</v>
      </c>
      <c r="AM200" s="403"/>
      <c r="AN200" s="403"/>
      <c r="AO200" s="403"/>
      <c r="AP200" s="403"/>
      <c r="AQ200" s="403"/>
      <c r="AR200" s="402"/>
      <c r="AS200" s="673"/>
      <c r="AT200" s="403">
        <v>4</v>
      </c>
      <c r="AU200" s="346" t="str">
        <f>AF187</f>
        <v>R. SHANKAR NARAYANAN</v>
      </c>
      <c r="AV200" s="346" t="str">
        <f>AG187</f>
        <v>CHE</v>
      </c>
      <c r="AW200" s="337">
        <v>1</v>
      </c>
      <c r="AX200" s="337">
        <v>2</v>
      </c>
      <c r="AY200" s="337">
        <v>3</v>
      </c>
      <c r="AZ200" s="337">
        <v>4</v>
      </c>
      <c r="BA200" s="337">
        <v>5</v>
      </c>
      <c r="BB200" s="403"/>
      <c r="BC200" s="403"/>
      <c r="BD200" s="403"/>
      <c r="BE200" s="403"/>
      <c r="BF200" s="403"/>
      <c r="BG200" s="671"/>
      <c r="BH200" s="403">
        <v>4</v>
      </c>
      <c r="BI200" s="362" t="str">
        <f>BI187</f>
        <v>R. SHANKAR NARAYANAN</v>
      </c>
      <c r="BJ200" s="362" t="str">
        <f>BJ187</f>
        <v>CHE</v>
      </c>
      <c r="BK200" s="337">
        <v>1</v>
      </c>
      <c r="BL200" s="337">
        <v>2</v>
      </c>
      <c r="BM200" s="337">
        <v>3</v>
      </c>
      <c r="BN200" s="337">
        <v>4</v>
      </c>
      <c r="BO200" s="337">
        <v>5</v>
      </c>
      <c r="BP200" s="403"/>
      <c r="BQ200" s="403"/>
      <c r="BR200" s="403"/>
      <c r="BS200" s="403"/>
      <c r="BT200" s="403"/>
      <c r="BU200" s="402"/>
      <c r="BV200" s="674"/>
      <c r="BW200" s="402"/>
      <c r="BX200" s="319"/>
      <c r="BY200" s="342"/>
      <c r="BZ200" s="342"/>
      <c r="CA200" s="342"/>
      <c r="CB200" s="342"/>
      <c r="CC200" s="342"/>
      <c r="CD200" s="343"/>
      <c r="CE200" s="402"/>
      <c r="CF200" s="402"/>
      <c r="CG200" s="402"/>
      <c r="CH200" s="402"/>
      <c r="CI200" s="402"/>
      <c r="CJ200" s="671"/>
      <c r="CK200" s="403">
        <v>4</v>
      </c>
      <c r="CL200" s="362" t="str">
        <f>CL184</f>
        <v>R. SHANKAR NARAYANAN</v>
      </c>
      <c r="CM200" s="362" t="str">
        <f>CM184</f>
        <v>CHE</v>
      </c>
      <c r="CN200" s="337">
        <v>1</v>
      </c>
      <c r="CO200" s="337">
        <v>2</v>
      </c>
      <c r="CP200" s="337">
        <v>3</v>
      </c>
      <c r="CQ200" s="337">
        <v>4</v>
      </c>
      <c r="CR200" s="337">
        <v>5</v>
      </c>
      <c r="CS200" s="404"/>
      <c r="CT200" s="404"/>
      <c r="CU200" s="404"/>
      <c r="CV200" s="404"/>
      <c r="CW200" s="404"/>
      <c r="CX200" s="402"/>
      <c r="CY200" s="674"/>
      <c r="CZ200" s="402"/>
      <c r="DA200" s="319"/>
      <c r="DB200" s="342"/>
      <c r="DC200" s="342"/>
      <c r="DD200" s="342"/>
      <c r="DE200" s="342"/>
      <c r="DF200" s="342"/>
      <c r="DG200" s="343"/>
      <c r="DH200" s="402"/>
      <c r="DI200" s="402"/>
      <c r="DJ200" s="402"/>
      <c r="DK200" s="402"/>
      <c r="DL200" s="402"/>
    </row>
    <row r="201" spans="1:116" s="330" customFormat="1" ht="30" customHeight="1">
      <c r="A201" s="671">
        <v>7</v>
      </c>
      <c r="B201" s="403">
        <v>6</v>
      </c>
      <c r="C201" s="273" t="str">
        <f>C190</f>
        <v>S.DHANANSEZHIYAN</v>
      </c>
      <c r="D201" s="273" t="str">
        <f>D190</f>
        <v>KAN</v>
      </c>
      <c r="E201" s="337">
        <v>1</v>
      </c>
      <c r="F201" s="337">
        <v>2</v>
      </c>
      <c r="G201" s="337">
        <v>3</v>
      </c>
      <c r="H201" s="337">
        <v>4</v>
      </c>
      <c r="I201" s="337">
        <v>5</v>
      </c>
      <c r="J201" s="403"/>
      <c r="K201" s="403"/>
      <c r="L201" s="403"/>
      <c r="M201" s="403"/>
      <c r="N201" s="403"/>
      <c r="O201" s="402"/>
      <c r="P201" s="671">
        <v>18</v>
      </c>
      <c r="Q201" s="403">
        <v>7</v>
      </c>
      <c r="R201" s="273">
        <f>C192</f>
        <v>0</v>
      </c>
      <c r="S201" s="273">
        <f>D192</f>
        <v>0</v>
      </c>
      <c r="T201" s="337">
        <v>1</v>
      </c>
      <c r="U201" s="337">
        <v>2</v>
      </c>
      <c r="V201" s="337">
        <v>3</v>
      </c>
      <c r="W201" s="337">
        <v>4</v>
      </c>
      <c r="X201" s="337">
        <v>5</v>
      </c>
      <c r="Y201" s="403"/>
      <c r="Z201" s="403"/>
      <c r="AA201" s="403"/>
      <c r="AB201" s="403"/>
      <c r="AC201" s="403"/>
      <c r="AD201" s="402"/>
      <c r="AE201" s="402"/>
      <c r="AF201" s="278"/>
      <c r="AG201" s="342"/>
      <c r="AH201" s="342"/>
      <c r="AI201" s="342"/>
      <c r="AJ201" s="342"/>
      <c r="AK201" s="342"/>
      <c r="AL201" s="343"/>
      <c r="AM201" s="402"/>
      <c r="AN201" s="402"/>
      <c r="AO201" s="402"/>
      <c r="AP201" s="402"/>
      <c r="AQ201" s="402"/>
      <c r="AR201" s="402"/>
      <c r="AS201" s="402"/>
      <c r="AT201" s="402"/>
      <c r="AU201" s="278"/>
      <c r="AV201" s="342"/>
      <c r="AW201" s="342"/>
      <c r="AX201" s="342"/>
      <c r="AY201" s="342"/>
      <c r="AZ201" s="342"/>
      <c r="BA201" s="343"/>
      <c r="BB201" s="402"/>
      <c r="BC201" s="402"/>
      <c r="BD201" s="402"/>
      <c r="BE201" s="402"/>
      <c r="BF201" s="402"/>
      <c r="BG201" s="402"/>
      <c r="BH201" s="402"/>
      <c r="BI201" s="319"/>
      <c r="BJ201" s="342"/>
      <c r="BK201" s="350"/>
      <c r="BL201" s="350"/>
      <c r="BM201" s="350"/>
      <c r="BN201" s="350"/>
      <c r="BO201" s="351"/>
      <c r="BP201" s="349"/>
      <c r="BQ201" s="349"/>
      <c r="BR201" s="349"/>
      <c r="BS201" s="349"/>
      <c r="BT201" s="349"/>
      <c r="BU201" s="402"/>
      <c r="BV201" s="402"/>
      <c r="BW201" s="402"/>
      <c r="BX201" s="319"/>
      <c r="BY201" s="342"/>
      <c r="BZ201" s="342"/>
      <c r="CA201" s="342"/>
      <c r="CB201" s="342"/>
      <c r="CC201" s="342"/>
      <c r="CD201" s="343"/>
      <c r="CE201" s="402"/>
      <c r="CF201" s="402"/>
      <c r="CG201" s="402"/>
      <c r="CH201" s="402"/>
      <c r="CI201" s="402"/>
      <c r="CJ201" s="402"/>
      <c r="CK201" s="402"/>
      <c r="CL201" s="319"/>
      <c r="CM201" s="342"/>
      <c r="CN201" s="350"/>
      <c r="CO201" s="350"/>
      <c r="CP201" s="350"/>
      <c r="CQ201" s="350"/>
      <c r="CR201" s="351"/>
      <c r="CS201" s="349"/>
      <c r="CT201" s="349"/>
      <c r="CU201" s="349"/>
      <c r="CV201" s="349"/>
      <c r="CW201" s="349"/>
      <c r="CX201" s="402"/>
      <c r="CY201" s="402"/>
      <c r="CZ201" s="402"/>
      <c r="DA201" s="319"/>
      <c r="DB201" s="342"/>
      <c r="DC201" s="342"/>
      <c r="DD201" s="342"/>
      <c r="DE201" s="342"/>
      <c r="DF201" s="342"/>
      <c r="DG201" s="343"/>
      <c r="DH201" s="402"/>
      <c r="DI201" s="402"/>
      <c r="DJ201" s="402"/>
      <c r="DK201" s="402"/>
      <c r="DL201" s="402"/>
    </row>
    <row r="202" spans="1:116" s="330" customFormat="1" ht="30" customHeight="1">
      <c r="A202" s="671"/>
      <c r="B202" s="403">
        <v>7</v>
      </c>
      <c r="C202" s="346">
        <f>C192</f>
        <v>0</v>
      </c>
      <c r="D202" s="346">
        <f>D192</f>
        <v>0</v>
      </c>
      <c r="E202" s="337">
        <v>1</v>
      </c>
      <c r="F202" s="337">
        <v>2</v>
      </c>
      <c r="G202" s="337">
        <v>3</v>
      </c>
      <c r="H202" s="337">
        <v>4</v>
      </c>
      <c r="I202" s="337">
        <v>5</v>
      </c>
      <c r="J202" s="403"/>
      <c r="K202" s="403"/>
      <c r="L202" s="403"/>
      <c r="M202" s="403"/>
      <c r="N202" s="403"/>
      <c r="O202" s="402"/>
      <c r="P202" s="671"/>
      <c r="Q202" s="403">
        <v>3</v>
      </c>
      <c r="R202" s="346">
        <f>C192</f>
        <v>0</v>
      </c>
      <c r="S202" s="346">
        <f>D192</f>
        <v>0</v>
      </c>
      <c r="T202" s="337">
        <v>1</v>
      </c>
      <c r="U202" s="337">
        <v>2</v>
      </c>
      <c r="V202" s="337">
        <v>3</v>
      </c>
      <c r="W202" s="337">
        <v>4</v>
      </c>
      <c r="X202" s="337">
        <v>5</v>
      </c>
      <c r="Y202" s="403"/>
      <c r="Z202" s="403"/>
      <c r="AA202" s="403"/>
      <c r="AB202" s="403"/>
      <c r="AC202" s="403"/>
      <c r="AF202" s="354"/>
      <c r="AG202" s="339"/>
      <c r="AH202" s="339"/>
      <c r="AI202" s="339"/>
      <c r="AJ202" s="339"/>
      <c r="AK202" s="339"/>
      <c r="AL202" s="340"/>
      <c r="AU202" s="338"/>
      <c r="AV202" s="339"/>
      <c r="AW202" s="339"/>
      <c r="AX202" s="339"/>
      <c r="AY202" s="339"/>
      <c r="AZ202" s="339"/>
      <c r="BA202" s="340"/>
      <c r="BG202" s="402"/>
      <c r="BH202" s="402"/>
      <c r="BI202" s="344"/>
      <c r="BJ202" s="342"/>
      <c r="BK202" s="352"/>
      <c r="BL202" s="352"/>
      <c r="BM202" s="352"/>
      <c r="BN202" s="352"/>
      <c r="BO202" s="353"/>
      <c r="BP202" s="347"/>
      <c r="BQ202" s="347"/>
      <c r="BR202" s="347"/>
      <c r="BS202" s="347"/>
      <c r="BT202" s="347"/>
      <c r="BV202" s="402"/>
      <c r="BW202" s="402"/>
      <c r="BX202" s="344"/>
      <c r="BY202" s="342"/>
      <c r="BZ202" s="342"/>
      <c r="CA202" s="342"/>
      <c r="CB202" s="342"/>
      <c r="CC202" s="342"/>
      <c r="CD202" s="343"/>
      <c r="CE202" s="402"/>
      <c r="CF202" s="402"/>
      <c r="CG202" s="402"/>
      <c r="CH202" s="402"/>
      <c r="CI202" s="402"/>
      <c r="CJ202" s="402"/>
      <c r="CK202" s="402"/>
      <c r="CL202" s="344"/>
      <c r="CM202" s="342"/>
      <c r="CN202" s="352"/>
      <c r="CO202" s="352"/>
      <c r="CP202" s="352"/>
      <c r="CQ202" s="352"/>
      <c r="CR202" s="353"/>
      <c r="CS202" s="347"/>
      <c r="CT202" s="347"/>
      <c r="CU202" s="347"/>
      <c r="CV202" s="347"/>
      <c r="CW202" s="347"/>
      <c r="CY202" s="402"/>
      <c r="CZ202" s="402"/>
      <c r="DA202" s="344"/>
      <c r="DB202" s="342"/>
      <c r="DC202" s="342"/>
      <c r="DD202" s="342"/>
      <c r="DE202" s="342"/>
      <c r="DF202" s="342"/>
      <c r="DG202" s="343"/>
      <c r="DH202" s="402"/>
      <c r="DI202" s="402"/>
      <c r="DJ202" s="402"/>
      <c r="DK202" s="402"/>
      <c r="DL202" s="402"/>
    </row>
    <row r="203" spans="1:116" s="330" customFormat="1" ht="30" customHeight="1">
      <c r="C203" s="338"/>
      <c r="I203" s="340"/>
      <c r="R203" s="338"/>
      <c r="X203" s="340"/>
      <c r="AD203" s="672">
        <v>6</v>
      </c>
      <c r="AE203" s="403">
        <v>5</v>
      </c>
      <c r="AF203" s="273" t="str">
        <f>AF192</f>
        <v>S.SABARI ILANCHELIAN</v>
      </c>
      <c r="AG203" s="273" t="str">
        <f>AG192</f>
        <v>NKL</v>
      </c>
      <c r="AH203" s="337">
        <v>1</v>
      </c>
      <c r="AI203" s="337">
        <v>2</v>
      </c>
      <c r="AJ203" s="337">
        <v>3</v>
      </c>
      <c r="AK203" s="337">
        <v>4</v>
      </c>
      <c r="AL203" s="337">
        <v>5</v>
      </c>
      <c r="AM203" s="403"/>
      <c r="AN203" s="403"/>
      <c r="AO203" s="403"/>
      <c r="AP203" s="403"/>
      <c r="AQ203" s="403"/>
      <c r="AR203" s="402"/>
      <c r="AS203" s="672">
        <v>14</v>
      </c>
      <c r="AT203" s="403">
        <v>5</v>
      </c>
      <c r="AU203" s="273" t="str">
        <f>AF192</f>
        <v>S.SABARI ILANCHELIAN</v>
      </c>
      <c r="AV203" s="273" t="str">
        <f>AG192</f>
        <v>NKL</v>
      </c>
      <c r="AW203" s="337">
        <v>1</v>
      </c>
      <c r="AX203" s="337">
        <v>2</v>
      </c>
      <c r="AY203" s="337">
        <v>3</v>
      </c>
      <c r="AZ203" s="337">
        <v>4</v>
      </c>
      <c r="BA203" s="337">
        <v>5</v>
      </c>
      <c r="BB203" s="403"/>
      <c r="BC203" s="403"/>
      <c r="BD203" s="403"/>
      <c r="BE203" s="403"/>
      <c r="BF203" s="403"/>
      <c r="BG203" s="671">
        <v>6</v>
      </c>
      <c r="BH203" s="403">
        <v>1</v>
      </c>
      <c r="BI203" s="363" t="str">
        <f>BI183</f>
        <v>R.V.JEGAN</v>
      </c>
      <c r="BJ203" s="363" t="str">
        <f>BJ183</f>
        <v>KK</v>
      </c>
      <c r="BK203" s="337">
        <v>1</v>
      </c>
      <c r="BL203" s="337">
        <v>2</v>
      </c>
      <c r="BM203" s="337">
        <v>3</v>
      </c>
      <c r="BN203" s="337">
        <v>4</v>
      </c>
      <c r="BO203" s="337">
        <v>5</v>
      </c>
      <c r="BP203" s="403"/>
      <c r="BQ203" s="403"/>
      <c r="BR203" s="403"/>
      <c r="BS203" s="403"/>
      <c r="BT203" s="403"/>
      <c r="BU203" s="402"/>
      <c r="BV203" s="674"/>
      <c r="BW203" s="402"/>
      <c r="BX203" s="322"/>
      <c r="BY203" s="342"/>
      <c r="BZ203" s="342"/>
      <c r="CA203" s="342"/>
      <c r="CB203" s="342"/>
      <c r="CC203" s="342"/>
      <c r="CD203" s="343"/>
      <c r="CE203" s="402"/>
      <c r="CF203" s="402"/>
      <c r="CG203" s="402"/>
      <c r="CH203" s="402"/>
      <c r="CI203" s="402"/>
      <c r="CJ203" s="671">
        <v>6</v>
      </c>
      <c r="CK203" s="403">
        <v>1</v>
      </c>
      <c r="CL203" s="363" t="str">
        <f>CL183</f>
        <v>R.V.JEGAN</v>
      </c>
      <c r="CM203" s="363" t="str">
        <f>CM183</f>
        <v>KK</v>
      </c>
      <c r="CN203" s="337">
        <v>1</v>
      </c>
      <c r="CO203" s="337">
        <v>2</v>
      </c>
      <c r="CP203" s="337">
        <v>3</v>
      </c>
      <c r="CQ203" s="337">
        <v>4</v>
      </c>
      <c r="CR203" s="337">
        <v>5</v>
      </c>
      <c r="CS203" s="403"/>
      <c r="CT203" s="403"/>
      <c r="CU203" s="403"/>
      <c r="CV203" s="403"/>
      <c r="CW203" s="403"/>
      <c r="CX203" s="402"/>
      <c r="CY203" s="674"/>
      <c r="CZ203" s="402"/>
      <c r="DA203" s="322"/>
      <c r="DB203" s="342"/>
      <c r="DC203" s="342"/>
      <c r="DD203" s="342"/>
      <c r="DE203" s="342"/>
      <c r="DF203" s="342"/>
      <c r="DG203" s="343"/>
      <c r="DH203" s="402"/>
      <c r="DI203" s="402"/>
      <c r="DJ203" s="402"/>
      <c r="DK203" s="402"/>
      <c r="DL203" s="402"/>
    </row>
    <row r="204" spans="1:116" s="330" customFormat="1" ht="30" customHeight="1">
      <c r="A204" s="671">
        <v>8</v>
      </c>
      <c r="B204" s="403">
        <v>5</v>
      </c>
      <c r="C204" s="273" t="str">
        <f>C187</f>
        <v>S.SABARI ILANCHELIAN</v>
      </c>
      <c r="D204" s="273" t="str">
        <f>D187</f>
        <v>NKL</v>
      </c>
      <c r="E204" s="337">
        <v>1</v>
      </c>
      <c r="F204" s="337">
        <v>2</v>
      </c>
      <c r="G204" s="337">
        <v>3</v>
      </c>
      <c r="H204" s="337">
        <v>4</v>
      </c>
      <c r="I204" s="337">
        <v>5</v>
      </c>
      <c r="J204" s="403"/>
      <c r="K204" s="403"/>
      <c r="L204" s="403"/>
      <c r="M204" s="403"/>
      <c r="N204" s="403"/>
      <c r="O204" s="402"/>
      <c r="P204" s="671">
        <v>19</v>
      </c>
      <c r="Q204" s="403">
        <v>6</v>
      </c>
      <c r="R204" s="273" t="str">
        <f>C190</f>
        <v>S.DHANANSEZHIYAN</v>
      </c>
      <c r="S204" s="273" t="str">
        <f>D190</f>
        <v>KAN</v>
      </c>
      <c r="T204" s="337">
        <v>1</v>
      </c>
      <c r="U204" s="337">
        <v>2</v>
      </c>
      <c r="V204" s="337">
        <v>3</v>
      </c>
      <c r="W204" s="337">
        <v>4</v>
      </c>
      <c r="X204" s="337">
        <v>5</v>
      </c>
      <c r="Y204" s="403"/>
      <c r="Z204" s="403"/>
      <c r="AA204" s="403"/>
      <c r="AB204" s="403"/>
      <c r="AC204" s="403"/>
      <c r="AD204" s="673"/>
      <c r="AE204" s="403">
        <v>4</v>
      </c>
      <c r="AF204" s="346" t="str">
        <f>AF187</f>
        <v>R. SHANKAR NARAYANAN</v>
      </c>
      <c r="AG204" s="346" t="str">
        <f>AG187</f>
        <v>CHE</v>
      </c>
      <c r="AH204" s="337">
        <v>1</v>
      </c>
      <c r="AI204" s="337">
        <v>2</v>
      </c>
      <c r="AJ204" s="337">
        <v>3</v>
      </c>
      <c r="AK204" s="337">
        <v>4</v>
      </c>
      <c r="AL204" s="337">
        <v>5</v>
      </c>
      <c r="AM204" s="403"/>
      <c r="AN204" s="403"/>
      <c r="AO204" s="403"/>
      <c r="AP204" s="403"/>
      <c r="AQ204" s="403"/>
      <c r="AR204" s="402"/>
      <c r="AS204" s="673"/>
      <c r="AT204" s="403">
        <v>2</v>
      </c>
      <c r="AU204" s="355" t="str">
        <f>AF184</f>
        <v>P S KARTHICK</v>
      </c>
      <c r="AV204" s="267" t="str">
        <f>AG184</f>
        <v>ERD</v>
      </c>
      <c r="AW204" s="337">
        <v>1</v>
      </c>
      <c r="AX204" s="337">
        <v>2</v>
      </c>
      <c r="AY204" s="337">
        <v>3</v>
      </c>
      <c r="AZ204" s="337">
        <v>4</v>
      </c>
      <c r="BA204" s="337">
        <v>5</v>
      </c>
      <c r="BB204" s="403"/>
      <c r="BC204" s="403"/>
      <c r="BD204" s="403"/>
      <c r="BE204" s="403"/>
      <c r="BF204" s="403"/>
      <c r="BG204" s="671"/>
      <c r="BH204" s="403">
        <v>3</v>
      </c>
      <c r="BI204" s="363" t="str">
        <f>BI188</f>
        <v>BARATHRAJ</v>
      </c>
      <c r="BJ204" s="363" t="str">
        <f>BJ188</f>
        <v>TRI</v>
      </c>
      <c r="BK204" s="337">
        <v>1</v>
      </c>
      <c r="BL204" s="337">
        <v>2</v>
      </c>
      <c r="BM204" s="337">
        <v>3</v>
      </c>
      <c r="BN204" s="337">
        <v>4</v>
      </c>
      <c r="BO204" s="337">
        <v>5</v>
      </c>
      <c r="BP204" s="403"/>
      <c r="BQ204" s="403"/>
      <c r="BR204" s="403"/>
      <c r="BS204" s="403"/>
      <c r="BT204" s="403"/>
      <c r="BU204" s="402"/>
      <c r="BV204" s="674"/>
      <c r="BW204" s="402"/>
      <c r="BX204" s="318"/>
      <c r="BY204" s="342"/>
      <c r="BZ204" s="342"/>
      <c r="CA204" s="342"/>
      <c r="CB204" s="342"/>
      <c r="CC204" s="342"/>
      <c r="CD204" s="343"/>
      <c r="CE204" s="402"/>
      <c r="CF204" s="402"/>
      <c r="CG204" s="402"/>
      <c r="CH204" s="402"/>
      <c r="CI204" s="402"/>
      <c r="CJ204" s="671"/>
      <c r="CK204" s="403">
        <v>2</v>
      </c>
      <c r="CL204" s="363" t="str">
        <f>CL187</f>
        <v>P S KARTHICK</v>
      </c>
      <c r="CM204" s="363" t="str">
        <f>CM187</f>
        <v>ERD</v>
      </c>
      <c r="CN204" s="337">
        <v>1</v>
      </c>
      <c r="CO204" s="337">
        <v>2</v>
      </c>
      <c r="CP204" s="337">
        <v>3</v>
      </c>
      <c r="CQ204" s="337">
        <v>4</v>
      </c>
      <c r="CR204" s="337">
        <v>5</v>
      </c>
      <c r="CS204" s="403"/>
      <c r="CT204" s="403"/>
      <c r="CU204" s="403"/>
      <c r="CV204" s="403"/>
      <c r="CW204" s="403"/>
      <c r="CX204" s="402"/>
      <c r="CY204" s="674"/>
      <c r="CZ204" s="402"/>
      <c r="DA204" s="318"/>
      <c r="DB204" s="342"/>
      <c r="DC204" s="342"/>
      <c r="DD204" s="342"/>
      <c r="DE204" s="342"/>
      <c r="DF204" s="342"/>
      <c r="DG204" s="343"/>
      <c r="DH204" s="402"/>
      <c r="DI204" s="402"/>
      <c r="DJ204" s="402"/>
      <c r="DK204" s="402"/>
      <c r="DL204" s="402"/>
    </row>
    <row r="205" spans="1:116" s="330" customFormat="1" ht="30" customHeight="1">
      <c r="A205" s="671"/>
      <c r="B205" s="403">
        <v>1</v>
      </c>
      <c r="C205" s="346" t="str">
        <f>C183</f>
        <v>R.V.JEGAN</v>
      </c>
      <c r="D205" s="346" t="str">
        <f>D183</f>
        <v>KK</v>
      </c>
      <c r="E205" s="337">
        <v>1</v>
      </c>
      <c r="F205" s="337">
        <v>2</v>
      </c>
      <c r="G205" s="337">
        <v>3</v>
      </c>
      <c r="H205" s="337">
        <v>4</v>
      </c>
      <c r="I205" s="337">
        <v>5</v>
      </c>
      <c r="J205" s="403"/>
      <c r="K205" s="403"/>
      <c r="L205" s="403"/>
      <c r="M205" s="403"/>
      <c r="N205" s="403"/>
      <c r="O205" s="402"/>
      <c r="P205" s="671"/>
      <c r="Q205" s="403">
        <v>5</v>
      </c>
      <c r="R205" s="346" t="str">
        <f>C187</f>
        <v>S.SABARI ILANCHELIAN</v>
      </c>
      <c r="S205" s="346" t="str">
        <f>D187</f>
        <v>NKL</v>
      </c>
      <c r="T205" s="337">
        <v>1</v>
      </c>
      <c r="U205" s="337">
        <v>2</v>
      </c>
      <c r="V205" s="337">
        <v>3</v>
      </c>
      <c r="W205" s="337">
        <v>4</v>
      </c>
      <c r="X205" s="337">
        <v>5</v>
      </c>
      <c r="Y205" s="403"/>
      <c r="Z205" s="403"/>
      <c r="AA205" s="403"/>
      <c r="AB205" s="403"/>
      <c r="AC205" s="403"/>
      <c r="AD205" s="402"/>
      <c r="AE205" s="402"/>
      <c r="AF205" s="278"/>
      <c r="AG205" s="342"/>
      <c r="AH205" s="342"/>
      <c r="AI205" s="342"/>
      <c r="AJ205" s="342"/>
      <c r="AK205" s="342"/>
      <c r="AL205" s="343"/>
      <c r="AM205" s="402"/>
      <c r="AN205" s="402"/>
      <c r="AO205" s="402"/>
      <c r="AP205" s="402"/>
      <c r="AQ205" s="402"/>
      <c r="AR205" s="402"/>
      <c r="AS205" s="402"/>
      <c r="AT205" s="402"/>
      <c r="AU205" s="356"/>
      <c r="AV205" s="342"/>
      <c r="AW205" s="342"/>
      <c r="AX205" s="342"/>
      <c r="AY205" s="342"/>
      <c r="AZ205" s="342"/>
      <c r="BA205" s="343"/>
      <c r="BB205" s="402"/>
      <c r="BC205" s="402"/>
      <c r="BD205" s="402"/>
      <c r="BE205" s="402"/>
      <c r="BF205" s="402"/>
      <c r="BG205" s="402"/>
      <c r="BH205" s="402"/>
      <c r="BI205" s="318"/>
      <c r="BJ205" s="342"/>
      <c r="BK205" s="342"/>
      <c r="BL205" s="342"/>
      <c r="BM205" s="342"/>
      <c r="BN205" s="342"/>
      <c r="BO205" s="343"/>
      <c r="BP205" s="402"/>
      <c r="BQ205" s="402"/>
      <c r="BR205" s="402"/>
      <c r="BS205" s="402"/>
      <c r="BT205" s="402"/>
      <c r="BU205" s="402"/>
      <c r="BV205" s="402"/>
      <c r="BW205" s="402"/>
      <c r="BX205" s="318"/>
      <c r="BY205" s="342"/>
      <c r="BZ205" s="342"/>
      <c r="CA205" s="342"/>
      <c r="CB205" s="342"/>
      <c r="CC205" s="342"/>
      <c r="CD205" s="343"/>
      <c r="CE205" s="402"/>
      <c r="CF205" s="402"/>
      <c r="CG205" s="402"/>
      <c r="CH205" s="402"/>
      <c r="CI205" s="402"/>
      <c r="CJ205" s="402"/>
      <c r="CK205" s="402"/>
      <c r="CL205" s="318"/>
      <c r="CM205" s="342"/>
      <c r="CN205" s="342"/>
      <c r="CO205" s="342"/>
      <c r="CP205" s="342"/>
      <c r="CQ205" s="342"/>
      <c r="CR205" s="343"/>
      <c r="CS205" s="402"/>
      <c r="CT205" s="402"/>
      <c r="CU205" s="402"/>
      <c r="CV205" s="402"/>
      <c r="CW205" s="402"/>
      <c r="CX205" s="402"/>
      <c r="CY205" s="402"/>
      <c r="CZ205" s="402"/>
      <c r="DA205" s="318"/>
      <c r="DB205" s="342"/>
      <c r="DC205" s="342"/>
      <c r="DD205" s="342"/>
      <c r="DE205" s="342"/>
      <c r="DF205" s="342"/>
      <c r="DG205" s="343"/>
      <c r="DH205" s="402"/>
      <c r="DI205" s="402"/>
      <c r="DJ205" s="402"/>
      <c r="DK205" s="402"/>
      <c r="DL205" s="402"/>
    </row>
    <row r="206" spans="1:116" s="330" customFormat="1" ht="30" customHeight="1">
      <c r="C206" s="338"/>
      <c r="I206" s="340"/>
      <c r="R206" s="338"/>
      <c r="X206" s="340"/>
      <c r="AF206" s="338"/>
      <c r="AG206" s="339"/>
      <c r="AH206" s="339"/>
      <c r="AI206" s="339"/>
      <c r="AJ206" s="339"/>
      <c r="AK206" s="339"/>
      <c r="AL206" s="340"/>
      <c r="AU206" s="354"/>
      <c r="AV206" s="339"/>
      <c r="AW206" s="339"/>
      <c r="AX206" s="339"/>
      <c r="AY206" s="339"/>
      <c r="AZ206" s="339"/>
      <c r="BA206" s="340"/>
      <c r="BI206" s="319"/>
      <c r="BJ206" s="339"/>
      <c r="BK206" s="339"/>
      <c r="BL206" s="339"/>
      <c r="BM206" s="339"/>
      <c r="BN206" s="339"/>
      <c r="BO206" s="340"/>
      <c r="BV206" s="402"/>
      <c r="BW206" s="402"/>
      <c r="BX206" s="344"/>
      <c r="BY206" s="342"/>
      <c r="BZ206" s="342"/>
      <c r="CA206" s="342"/>
      <c r="CB206" s="342"/>
      <c r="CC206" s="342"/>
      <c r="CD206" s="343"/>
      <c r="CE206" s="402"/>
      <c r="CF206" s="402"/>
      <c r="CG206" s="402"/>
      <c r="CH206" s="402"/>
      <c r="CI206" s="402"/>
      <c r="CJ206" s="402"/>
      <c r="CK206" s="402"/>
      <c r="CL206" s="319"/>
      <c r="CM206" s="342"/>
      <c r="CN206" s="342"/>
      <c r="CO206" s="342"/>
      <c r="CP206" s="342"/>
      <c r="CQ206" s="342"/>
      <c r="CR206" s="343"/>
      <c r="CS206" s="402"/>
      <c r="CT206" s="402"/>
      <c r="CU206" s="402"/>
      <c r="CV206" s="402"/>
      <c r="CW206" s="402"/>
      <c r="CX206" s="402"/>
      <c r="CY206" s="402"/>
      <c r="CZ206" s="402"/>
      <c r="DA206" s="344"/>
      <c r="DB206" s="342"/>
      <c r="DC206" s="342"/>
      <c r="DD206" s="342"/>
      <c r="DE206" s="342"/>
      <c r="DF206" s="342"/>
      <c r="DG206" s="343"/>
      <c r="DH206" s="402"/>
      <c r="DI206" s="402"/>
      <c r="DJ206" s="402"/>
      <c r="DK206" s="402"/>
      <c r="DL206" s="402"/>
    </row>
    <row r="207" spans="1:116" s="330" customFormat="1" ht="30" customHeight="1">
      <c r="A207" s="671">
        <v>9</v>
      </c>
      <c r="B207" s="403">
        <v>4</v>
      </c>
      <c r="C207" s="273" t="str">
        <f>C184</f>
        <v>R. SHANKAR NARAYANAN</v>
      </c>
      <c r="D207" s="273" t="str">
        <f>D184</f>
        <v>CHE</v>
      </c>
      <c r="E207" s="337">
        <v>1</v>
      </c>
      <c r="F207" s="337">
        <v>2</v>
      </c>
      <c r="G207" s="337">
        <v>3</v>
      </c>
      <c r="H207" s="337">
        <v>4</v>
      </c>
      <c r="I207" s="337">
        <v>5</v>
      </c>
      <c r="J207" s="403"/>
      <c r="K207" s="403"/>
      <c r="L207" s="403"/>
      <c r="M207" s="403"/>
      <c r="N207" s="403"/>
      <c r="O207" s="402"/>
      <c r="P207" s="671">
        <v>20</v>
      </c>
      <c r="Q207" s="403">
        <v>1</v>
      </c>
      <c r="R207" s="273" t="str">
        <f>C183</f>
        <v>R.V.JEGAN</v>
      </c>
      <c r="S207" s="273" t="str">
        <f>D183</f>
        <v>KK</v>
      </c>
      <c r="T207" s="337">
        <v>1</v>
      </c>
      <c r="U207" s="337">
        <v>2</v>
      </c>
      <c r="V207" s="337">
        <v>3</v>
      </c>
      <c r="W207" s="337">
        <v>4</v>
      </c>
      <c r="X207" s="337">
        <v>5</v>
      </c>
      <c r="Y207" s="403"/>
      <c r="Z207" s="403"/>
      <c r="AA207" s="403"/>
      <c r="AB207" s="403"/>
      <c r="AC207" s="403"/>
      <c r="AD207" s="672">
        <v>7</v>
      </c>
      <c r="AE207" s="403">
        <v>1</v>
      </c>
      <c r="AF207" s="273" t="str">
        <f>AF183</f>
        <v>R.V.JEGAN</v>
      </c>
      <c r="AG207" s="273" t="str">
        <f>AG183</f>
        <v>KK</v>
      </c>
      <c r="AH207" s="337">
        <v>1</v>
      </c>
      <c r="AI207" s="337">
        <v>2</v>
      </c>
      <c r="AJ207" s="337">
        <v>3</v>
      </c>
      <c r="AK207" s="337">
        <v>4</v>
      </c>
      <c r="AL207" s="337">
        <v>5</v>
      </c>
      <c r="AM207" s="403"/>
      <c r="AN207" s="403"/>
      <c r="AO207" s="403"/>
      <c r="AP207" s="403"/>
      <c r="AQ207" s="403"/>
      <c r="AR207" s="402"/>
      <c r="AS207" s="672">
        <v>15</v>
      </c>
      <c r="AT207" s="403">
        <v>3</v>
      </c>
      <c r="AU207" s="273" t="str">
        <f>AF188</f>
        <v>BARATHRAJ</v>
      </c>
      <c r="AV207" s="273" t="str">
        <f>AG188</f>
        <v>TRI</v>
      </c>
      <c r="AW207" s="337">
        <v>1</v>
      </c>
      <c r="AX207" s="337">
        <v>2</v>
      </c>
      <c r="AY207" s="337">
        <v>3</v>
      </c>
      <c r="AZ207" s="337">
        <v>4</v>
      </c>
      <c r="BA207" s="337">
        <v>5</v>
      </c>
      <c r="BB207" s="403"/>
      <c r="BC207" s="403"/>
      <c r="BD207" s="403"/>
      <c r="BE207" s="403"/>
      <c r="BF207" s="403"/>
      <c r="BG207" s="672">
        <v>7</v>
      </c>
      <c r="BH207" s="403">
        <v>2</v>
      </c>
      <c r="BI207" s="362" t="str">
        <f>BI184</f>
        <v>P S KARTHICK</v>
      </c>
      <c r="BJ207" s="362" t="str">
        <f>BJ184</f>
        <v>ERD</v>
      </c>
      <c r="BK207" s="337">
        <v>1</v>
      </c>
      <c r="BL207" s="337">
        <v>2</v>
      </c>
      <c r="BM207" s="337">
        <v>3</v>
      </c>
      <c r="BN207" s="337">
        <v>4</v>
      </c>
      <c r="BO207" s="337">
        <v>5</v>
      </c>
      <c r="BP207" s="403"/>
      <c r="BQ207" s="403"/>
      <c r="BR207" s="403"/>
      <c r="BS207" s="403"/>
      <c r="BT207" s="403"/>
      <c r="BU207" s="402"/>
      <c r="BV207" s="674"/>
      <c r="BW207" s="402"/>
      <c r="BX207" s="319"/>
      <c r="BY207" s="342"/>
      <c r="BZ207" s="342"/>
      <c r="CA207" s="342"/>
      <c r="CB207" s="342"/>
      <c r="CC207" s="342"/>
      <c r="CD207" s="343"/>
      <c r="CE207" s="402"/>
      <c r="CF207" s="402"/>
      <c r="CG207" s="402"/>
      <c r="CH207" s="402"/>
      <c r="CI207" s="402"/>
      <c r="CJ207" s="674"/>
      <c r="CK207" s="402"/>
      <c r="CL207" s="365"/>
      <c r="CM207" s="342"/>
      <c r="CN207" s="342"/>
      <c r="CO207" s="342"/>
      <c r="CP207" s="342"/>
      <c r="CQ207" s="342"/>
      <c r="CR207" s="343"/>
      <c r="CS207" s="402"/>
      <c r="CT207" s="402"/>
      <c r="CU207" s="402"/>
      <c r="CV207" s="402"/>
      <c r="CW207" s="402"/>
      <c r="CX207" s="402"/>
      <c r="CY207" s="674"/>
      <c r="CZ207" s="402"/>
      <c r="DA207" s="319"/>
      <c r="DB207" s="342"/>
      <c r="DC207" s="342"/>
      <c r="DD207" s="342"/>
      <c r="DE207" s="342"/>
      <c r="DF207" s="342"/>
      <c r="DG207" s="343"/>
      <c r="DH207" s="402"/>
      <c r="DI207" s="402"/>
      <c r="DJ207" s="402"/>
      <c r="DK207" s="402"/>
      <c r="DL207" s="402"/>
    </row>
    <row r="208" spans="1:116" s="330" customFormat="1" ht="30" customHeight="1">
      <c r="A208" s="671"/>
      <c r="B208" s="403">
        <v>3</v>
      </c>
      <c r="C208" s="346" t="str">
        <f>C189</f>
        <v>BARATHRAJ</v>
      </c>
      <c r="D208" s="346" t="str">
        <f>D189</f>
        <v>TRI</v>
      </c>
      <c r="E208" s="337">
        <v>1</v>
      </c>
      <c r="F208" s="337">
        <v>2</v>
      </c>
      <c r="G208" s="337">
        <v>3</v>
      </c>
      <c r="H208" s="337">
        <v>4</v>
      </c>
      <c r="I208" s="337">
        <v>5</v>
      </c>
      <c r="J208" s="403"/>
      <c r="K208" s="403"/>
      <c r="L208" s="403"/>
      <c r="M208" s="403"/>
      <c r="N208" s="403"/>
      <c r="O208" s="402"/>
      <c r="P208" s="671"/>
      <c r="Q208" s="403">
        <v>2</v>
      </c>
      <c r="R208" s="346" t="str">
        <f>C186</f>
        <v>P S KARTHICK</v>
      </c>
      <c r="S208" s="346" t="str">
        <f>D186</f>
        <v>ERD</v>
      </c>
      <c r="T208" s="337">
        <v>1</v>
      </c>
      <c r="U208" s="337">
        <v>2</v>
      </c>
      <c r="V208" s="337">
        <v>3</v>
      </c>
      <c r="W208" s="337">
        <v>4</v>
      </c>
      <c r="X208" s="337">
        <v>5</v>
      </c>
      <c r="Y208" s="403"/>
      <c r="Z208" s="403"/>
      <c r="AA208" s="403"/>
      <c r="AB208" s="403"/>
      <c r="AC208" s="403"/>
      <c r="AD208" s="673"/>
      <c r="AE208" s="403">
        <v>6</v>
      </c>
      <c r="AF208" s="346" t="str">
        <f>AF191</f>
        <v>S.DHANANSEZHIYAN</v>
      </c>
      <c r="AG208" s="346" t="str">
        <f>AG191</f>
        <v>KAN</v>
      </c>
      <c r="AH208" s="337">
        <v>1</v>
      </c>
      <c r="AI208" s="337">
        <v>2</v>
      </c>
      <c r="AJ208" s="337">
        <v>3</v>
      </c>
      <c r="AK208" s="337">
        <v>4</v>
      </c>
      <c r="AL208" s="337">
        <v>5</v>
      </c>
      <c r="AM208" s="403"/>
      <c r="AN208" s="403"/>
      <c r="AO208" s="403"/>
      <c r="AP208" s="403"/>
      <c r="AQ208" s="403"/>
      <c r="AR208" s="402"/>
      <c r="AS208" s="673"/>
      <c r="AT208" s="403">
        <v>6</v>
      </c>
      <c r="AU208" s="346" t="str">
        <f>AF191</f>
        <v>S.DHANANSEZHIYAN</v>
      </c>
      <c r="AV208" s="346" t="str">
        <f>AG191</f>
        <v>KAN</v>
      </c>
      <c r="AW208" s="337">
        <v>1</v>
      </c>
      <c r="AX208" s="337">
        <v>2</v>
      </c>
      <c r="AY208" s="337">
        <v>3</v>
      </c>
      <c r="AZ208" s="337">
        <v>4</v>
      </c>
      <c r="BA208" s="337">
        <v>5</v>
      </c>
      <c r="BB208" s="403"/>
      <c r="BC208" s="403"/>
      <c r="BD208" s="403"/>
      <c r="BE208" s="403"/>
      <c r="BF208" s="403"/>
      <c r="BG208" s="673"/>
      <c r="BH208" s="403">
        <v>5</v>
      </c>
      <c r="BI208" s="362" t="str">
        <f>BI191</f>
        <v>S.SABARI ILANCHELIAN</v>
      </c>
      <c r="BJ208" s="362" t="str">
        <f>BJ191</f>
        <v>NKL</v>
      </c>
      <c r="BK208" s="337">
        <v>1</v>
      </c>
      <c r="BL208" s="337">
        <v>2</v>
      </c>
      <c r="BM208" s="337">
        <v>3</v>
      </c>
      <c r="BN208" s="337">
        <v>4</v>
      </c>
      <c r="BO208" s="337">
        <v>5</v>
      </c>
      <c r="BP208" s="403"/>
      <c r="BQ208" s="403"/>
      <c r="BR208" s="403"/>
      <c r="BS208" s="403"/>
      <c r="BT208" s="403"/>
      <c r="BU208" s="402"/>
      <c r="BV208" s="674"/>
      <c r="BW208" s="402"/>
      <c r="BX208" s="319"/>
      <c r="BY208" s="342"/>
      <c r="BZ208" s="342"/>
      <c r="CA208" s="342"/>
      <c r="CB208" s="342"/>
      <c r="CC208" s="342"/>
      <c r="CD208" s="343"/>
      <c r="CE208" s="402"/>
      <c r="CF208" s="402"/>
      <c r="CG208" s="402"/>
      <c r="CH208" s="402"/>
      <c r="CI208" s="402"/>
      <c r="CJ208" s="674"/>
      <c r="CK208" s="402"/>
      <c r="CL208" s="365"/>
      <c r="CM208" s="342"/>
      <c r="CN208" s="342"/>
      <c r="CO208" s="342"/>
      <c r="CP208" s="342"/>
      <c r="CQ208" s="342"/>
      <c r="CR208" s="343"/>
      <c r="CS208" s="402"/>
      <c r="CT208" s="402"/>
      <c r="CU208" s="402"/>
      <c r="CV208" s="402"/>
      <c r="CW208" s="402"/>
      <c r="CX208" s="402"/>
      <c r="CY208" s="674"/>
      <c r="CZ208" s="402"/>
      <c r="DA208" s="319"/>
      <c r="DB208" s="342"/>
      <c r="DC208" s="342"/>
      <c r="DD208" s="342"/>
      <c r="DE208" s="342"/>
      <c r="DF208" s="342"/>
      <c r="DG208" s="343"/>
      <c r="DH208" s="402"/>
      <c r="DI208" s="402"/>
      <c r="DJ208" s="402"/>
      <c r="DK208" s="402"/>
      <c r="DL208" s="402"/>
    </row>
    <row r="209" spans="1:116" s="330" customFormat="1" ht="30" customHeight="1">
      <c r="C209" s="338"/>
      <c r="I209" s="340"/>
      <c r="R209" s="338"/>
      <c r="X209" s="340"/>
      <c r="AD209" s="402"/>
      <c r="AE209" s="402"/>
      <c r="AF209" s="278"/>
      <c r="AG209" s="342"/>
      <c r="AH209" s="342"/>
      <c r="AI209" s="342"/>
      <c r="AJ209" s="342"/>
      <c r="AK209" s="342"/>
      <c r="AL209" s="343"/>
      <c r="AM209" s="402"/>
      <c r="AN209" s="402"/>
      <c r="AO209" s="402"/>
      <c r="AP209" s="402"/>
      <c r="AQ209" s="402"/>
      <c r="AR209" s="402"/>
      <c r="AS209" s="402"/>
      <c r="AT209" s="402"/>
      <c r="AU209" s="278"/>
      <c r="AV209" s="342"/>
      <c r="AW209" s="342"/>
      <c r="AX209" s="342"/>
      <c r="AY209" s="342"/>
      <c r="AZ209" s="342"/>
      <c r="BA209" s="343"/>
      <c r="BB209" s="402"/>
      <c r="BC209" s="402"/>
      <c r="BD209" s="402"/>
      <c r="BE209" s="402"/>
      <c r="BF209" s="402"/>
      <c r="BG209" s="402"/>
      <c r="BH209" s="402"/>
      <c r="BI209" s="318"/>
      <c r="BJ209" s="342"/>
      <c r="BK209" s="342"/>
      <c r="BL209" s="342"/>
      <c r="BM209" s="342"/>
      <c r="BN209" s="342"/>
      <c r="BO209" s="343"/>
      <c r="BP209" s="402"/>
      <c r="BQ209" s="402"/>
      <c r="BR209" s="402"/>
      <c r="BS209" s="402"/>
      <c r="BT209" s="402"/>
      <c r="BU209" s="402"/>
      <c r="BV209" s="402"/>
      <c r="BW209" s="402"/>
      <c r="BX209" s="319"/>
      <c r="BY209" s="342"/>
      <c r="BZ209" s="342"/>
      <c r="CA209" s="342"/>
      <c r="CB209" s="342"/>
      <c r="CC209" s="342"/>
      <c r="CD209" s="343"/>
      <c r="CE209" s="402"/>
      <c r="CF209" s="402"/>
      <c r="CG209" s="402"/>
      <c r="CH209" s="402"/>
      <c r="CI209" s="402"/>
      <c r="CJ209" s="402"/>
      <c r="CK209" s="402"/>
      <c r="CL209" s="318"/>
      <c r="CM209" s="342"/>
      <c r="CN209" s="342"/>
      <c r="CO209" s="342"/>
      <c r="CP209" s="342"/>
      <c r="CQ209" s="342"/>
      <c r="CR209" s="343"/>
      <c r="CS209" s="402"/>
      <c r="CT209" s="402"/>
      <c r="CU209" s="402"/>
      <c r="CV209" s="402"/>
      <c r="CW209" s="402"/>
      <c r="CX209" s="402"/>
      <c r="CY209" s="402"/>
      <c r="CZ209" s="402"/>
      <c r="DA209" s="319"/>
      <c r="DB209" s="342"/>
      <c r="DC209" s="342"/>
      <c r="DD209" s="342"/>
      <c r="DE209" s="342"/>
      <c r="DF209" s="342"/>
      <c r="DG209" s="343"/>
      <c r="DH209" s="402"/>
      <c r="DI209" s="402"/>
      <c r="DJ209" s="402"/>
      <c r="DK209" s="402"/>
      <c r="DL209" s="402"/>
    </row>
    <row r="210" spans="1:116" s="330" customFormat="1" ht="30" customHeight="1">
      <c r="A210" s="671">
        <v>10</v>
      </c>
      <c r="B210" s="403">
        <v>6</v>
      </c>
      <c r="C210" s="273" t="str">
        <f>C190</f>
        <v>S.DHANANSEZHIYAN</v>
      </c>
      <c r="D210" s="273" t="str">
        <f>D190</f>
        <v>KAN</v>
      </c>
      <c r="E210" s="337">
        <v>1</v>
      </c>
      <c r="F210" s="337">
        <v>2</v>
      </c>
      <c r="G210" s="337">
        <v>3</v>
      </c>
      <c r="H210" s="337">
        <v>4</v>
      </c>
      <c r="I210" s="337">
        <v>5</v>
      </c>
      <c r="J210" s="403"/>
      <c r="K210" s="403"/>
      <c r="L210" s="403"/>
      <c r="M210" s="403"/>
      <c r="N210" s="403"/>
      <c r="O210" s="402"/>
      <c r="P210" s="671">
        <v>21</v>
      </c>
      <c r="Q210" s="403">
        <v>4</v>
      </c>
      <c r="R210" s="273" t="str">
        <f>C184</f>
        <v>R. SHANKAR NARAYANAN</v>
      </c>
      <c r="S210" s="273" t="str">
        <f>D184</f>
        <v>CHE</v>
      </c>
      <c r="T210" s="337">
        <v>1</v>
      </c>
      <c r="U210" s="337">
        <v>2</v>
      </c>
      <c r="V210" s="337">
        <v>3</v>
      </c>
      <c r="W210" s="337">
        <v>4</v>
      </c>
      <c r="X210" s="337">
        <v>5</v>
      </c>
      <c r="Y210" s="403"/>
      <c r="Z210" s="403"/>
      <c r="AA210" s="403"/>
      <c r="AB210" s="403"/>
      <c r="AC210" s="403"/>
      <c r="AF210" s="338"/>
      <c r="AG210" s="339"/>
      <c r="AH210" s="339"/>
      <c r="AI210" s="339"/>
      <c r="AJ210" s="339"/>
      <c r="AK210" s="339"/>
      <c r="AL210" s="340"/>
      <c r="AU210" s="338"/>
      <c r="BA210" s="340"/>
      <c r="BI210" s="338"/>
      <c r="BJ210" s="339"/>
      <c r="BK210" s="339"/>
      <c r="BL210" s="339"/>
      <c r="BM210" s="339"/>
      <c r="BN210" s="339"/>
      <c r="BO210" s="340"/>
      <c r="BX210" s="338"/>
      <c r="CD210" s="340"/>
      <c r="CJ210" s="402"/>
      <c r="CK210" s="402"/>
      <c r="CL210" s="344"/>
      <c r="CM210" s="342"/>
      <c r="CN210" s="342"/>
      <c r="CO210" s="342"/>
      <c r="CP210" s="342"/>
      <c r="CQ210" s="342"/>
      <c r="CR210" s="343"/>
      <c r="CS210" s="402"/>
      <c r="CT210" s="402"/>
      <c r="CU210" s="402"/>
      <c r="CV210" s="402"/>
      <c r="CW210" s="402"/>
      <c r="CX210" s="402"/>
      <c r="DA210" s="338"/>
      <c r="DG210" s="340"/>
    </row>
    <row r="211" spans="1:116" s="330" customFormat="1" ht="30" customHeight="1">
      <c r="A211" s="671"/>
      <c r="B211" s="403">
        <v>2</v>
      </c>
      <c r="C211" s="346" t="str">
        <f>C186</f>
        <v>P S KARTHICK</v>
      </c>
      <c r="D211" s="346" t="str">
        <f>D186</f>
        <v>ERD</v>
      </c>
      <c r="E211" s="337">
        <v>1</v>
      </c>
      <c r="F211" s="337">
        <v>2</v>
      </c>
      <c r="G211" s="337">
        <v>3</v>
      </c>
      <c r="H211" s="337">
        <v>4</v>
      </c>
      <c r="I211" s="337">
        <v>5</v>
      </c>
      <c r="J211" s="403"/>
      <c r="K211" s="403"/>
      <c r="L211" s="403"/>
      <c r="M211" s="403"/>
      <c r="N211" s="403"/>
      <c r="O211" s="402"/>
      <c r="P211" s="671"/>
      <c r="Q211" s="403">
        <v>7</v>
      </c>
      <c r="R211" s="346">
        <f>C192</f>
        <v>0</v>
      </c>
      <c r="S211" s="346">
        <f>D192</f>
        <v>0</v>
      </c>
      <c r="T211" s="337">
        <v>1</v>
      </c>
      <c r="U211" s="337">
        <v>2</v>
      </c>
      <c r="V211" s="337">
        <v>3</v>
      </c>
      <c r="W211" s="337">
        <v>4</v>
      </c>
      <c r="X211" s="337">
        <v>5</v>
      </c>
      <c r="Y211" s="403"/>
      <c r="Z211" s="403"/>
      <c r="AA211" s="403"/>
      <c r="AB211" s="403"/>
      <c r="AC211" s="403"/>
      <c r="AD211" s="672">
        <v>8</v>
      </c>
      <c r="AE211" s="403">
        <v>3</v>
      </c>
      <c r="AF211" s="273" t="str">
        <f>AF188</f>
        <v>BARATHRAJ</v>
      </c>
      <c r="AG211" s="273" t="str">
        <f>AG188</f>
        <v>TRI</v>
      </c>
      <c r="AH211" s="337">
        <v>1</v>
      </c>
      <c r="AI211" s="337">
        <v>2</v>
      </c>
      <c r="AJ211" s="337">
        <v>3</v>
      </c>
      <c r="AK211" s="337">
        <v>4</v>
      </c>
      <c r="AL211" s="337">
        <v>5</v>
      </c>
      <c r="AM211" s="403"/>
      <c r="AN211" s="403"/>
      <c r="AO211" s="403"/>
      <c r="AP211" s="403"/>
      <c r="AQ211" s="403"/>
      <c r="AR211" s="402"/>
      <c r="BG211" s="672">
        <v>8</v>
      </c>
      <c r="BH211" s="403">
        <v>4</v>
      </c>
      <c r="BI211" s="362" t="str">
        <f>BI187</f>
        <v>R. SHANKAR NARAYANAN</v>
      </c>
      <c r="BJ211" s="362" t="str">
        <f>BJ187</f>
        <v>CHE</v>
      </c>
      <c r="BK211" s="337">
        <v>1</v>
      </c>
      <c r="BL211" s="337">
        <v>2</v>
      </c>
      <c r="BM211" s="337">
        <v>3</v>
      </c>
      <c r="BN211" s="337">
        <v>4</v>
      </c>
      <c r="BO211" s="337">
        <v>5</v>
      </c>
      <c r="BP211" s="403"/>
      <c r="BQ211" s="403"/>
      <c r="BR211" s="403"/>
      <c r="BS211" s="403"/>
      <c r="BT211" s="403"/>
      <c r="BU211" s="402"/>
      <c r="CJ211" s="674"/>
      <c r="CK211" s="402"/>
      <c r="CL211" s="365"/>
      <c r="CM211" s="342"/>
      <c r="CN211" s="342"/>
      <c r="CO211" s="342"/>
      <c r="CP211" s="342"/>
      <c r="CQ211" s="342"/>
      <c r="CR211" s="343"/>
      <c r="CS211" s="402"/>
      <c r="CT211" s="402"/>
      <c r="CU211" s="402"/>
      <c r="CV211" s="402"/>
      <c r="CW211" s="402"/>
      <c r="CX211" s="402"/>
    </row>
    <row r="212" spans="1:116" s="330" customFormat="1" ht="30" customHeight="1">
      <c r="C212" s="338"/>
      <c r="I212" s="340"/>
      <c r="R212" s="338"/>
      <c r="X212" s="340"/>
      <c r="AD212" s="673"/>
      <c r="AE212" s="403">
        <v>5</v>
      </c>
      <c r="AF212" s="346" t="str">
        <f>AF192</f>
        <v>S.SABARI ILANCHELIAN</v>
      </c>
      <c r="AG212" s="346" t="str">
        <f>AG192</f>
        <v>NKL</v>
      </c>
      <c r="AH212" s="337">
        <v>1</v>
      </c>
      <c r="AI212" s="337">
        <v>2</v>
      </c>
      <c r="AJ212" s="337">
        <v>3</v>
      </c>
      <c r="AK212" s="337">
        <v>4</v>
      </c>
      <c r="AL212" s="337">
        <v>5</v>
      </c>
      <c r="AM212" s="403"/>
      <c r="AN212" s="403"/>
      <c r="AO212" s="403"/>
      <c r="AP212" s="403"/>
      <c r="AQ212" s="403"/>
      <c r="AR212" s="402"/>
      <c r="BG212" s="673"/>
      <c r="BH212" s="403">
        <v>1</v>
      </c>
      <c r="BI212" s="362" t="str">
        <f>BI183</f>
        <v>R.V.JEGAN</v>
      </c>
      <c r="BJ212" s="362" t="str">
        <f>BJ183</f>
        <v>KK</v>
      </c>
      <c r="BK212" s="337">
        <v>1</v>
      </c>
      <c r="BL212" s="337">
        <v>2</v>
      </c>
      <c r="BM212" s="337">
        <v>3</v>
      </c>
      <c r="BN212" s="337">
        <v>4</v>
      </c>
      <c r="BO212" s="337">
        <v>5</v>
      </c>
      <c r="BP212" s="403"/>
      <c r="BQ212" s="403"/>
      <c r="BR212" s="403"/>
      <c r="BS212" s="403"/>
      <c r="BT212" s="403"/>
      <c r="BU212" s="402"/>
      <c r="CJ212" s="674"/>
      <c r="CK212" s="402"/>
      <c r="CL212" s="365"/>
      <c r="CM212" s="342"/>
      <c r="CN212" s="342"/>
      <c r="CO212" s="342"/>
      <c r="CP212" s="342"/>
      <c r="CQ212" s="342"/>
      <c r="CR212" s="343"/>
      <c r="CS212" s="402"/>
      <c r="CT212" s="402"/>
      <c r="CU212" s="402"/>
      <c r="CV212" s="402"/>
      <c r="CW212" s="402"/>
      <c r="CX212" s="402"/>
    </row>
    <row r="213" spans="1:116" s="330" customFormat="1" ht="30" customHeight="1">
      <c r="A213" s="671">
        <v>11</v>
      </c>
      <c r="B213" s="403">
        <v>5</v>
      </c>
      <c r="C213" s="273" t="str">
        <f>C187</f>
        <v>S.SABARI ILANCHELIAN</v>
      </c>
      <c r="D213" s="273" t="str">
        <f>D187</f>
        <v>NKL</v>
      </c>
      <c r="E213" s="337">
        <v>1</v>
      </c>
      <c r="F213" s="337">
        <v>2</v>
      </c>
      <c r="G213" s="337">
        <v>3</v>
      </c>
      <c r="H213" s="337">
        <v>4</v>
      </c>
      <c r="I213" s="337">
        <v>5</v>
      </c>
      <c r="J213" s="403"/>
      <c r="K213" s="403"/>
      <c r="L213" s="403"/>
      <c r="M213" s="403"/>
      <c r="N213" s="403"/>
      <c r="O213" s="402"/>
      <c r="AD213" s="402"/>
      <c r="AE213" s="402"/>
      <c r="AF213" s="278"/>
      <c r="AG213" s="342"/>
      <c r="AH213" s="342"/>
      <c r="AI213" s="342"/>
      <c r="AJ213" s="342"/>
      <c r="AK213" s="342"/>
      <c r="AL213" s="343"/>
      <c r="AM213" s="402"/>
      <c r="AN213" s="402"/>
      <c r="AO213" s="402"/>
      <c r="AP213" s="402"/>
      <c r="AQ213" s="402"/>
      <c r="AR213" s="402"/>
      <c r="CJ213" s="402"/>
      <c r="CK213" s="402"/>
      <c r="CL213" s="402"/>
      <c r="CM213" s="402"/>
      <c r="CN213" s="402"/>
      <c r="CO213" s="402"/>
      <c r="CP213" s="402"/>
      <c r="CQ213" s="402"/>
      <c r="CR213" s="402"/>
      <c r="CS213" s="402"/>
      <c r="CT213" s="402"/>
      <c r="CU213" s="402"/>
      <c r="CV213" s="402"/>
      <c r="CW213" s="402"/>
      <c r="CX213" s="402"/>
    </row>
    <row r="214" spans="1:116" s="330" customFormat="1" ht="30" customHeight="1">
      <c r="A214" s="671"/>
      <c r="B214" s="403">
        <v>7</v>
      </c>
      <c r="C214" s="346">
        <f>C192</f>
        <v>0</v>
      </c>
      <c r="D214" s="346">
        <f>D192</f>
        <v>0</v>
      </c>
      <c r="E214" s="337">
        <v>1</v>
      </c>
      <c r="F214" s="337">
        <v>2</v>
      </c>
      <c r="G214" s="337">
        <v>3</v>
      </c>
      <c r="H214" s="337">
        <v>4</v>
      </c>
      <c r="I214" s="337">
        <v>5</v>
      </c>
      <c r="J214" s="403"/>
      <c r="K214" s="403"/>
      <c r="L214" s="403"/>
      <c r="M214" s="403"/>
      <c r="N214" s="403"/>
      <c r="O214" s="402"/>
      <c r="CJ214" s="402"/>
      <c r="CK214" s="402"/>
      <c r="CL214" s="402"/>
      <c r="CM214" s="402"/>
      <c r="CN214" s="402"/>
      <c r="CO214" s="402"/>
      <c r="CP214" s="402"/>
      <c r="CQ214" s="402"/>
      <c r="CR214" s="402"/>
      <c r="CS214" s="402"/>
      <c r="CT214" s="402"/>
      <c r="CU214" s="402"/>
      <c r="CV214" s="402"/>
      <c r="CW214" s="402"/>
      <c r="CX214" s="402"/>
    </row>
    <row r="215" spans="1:116" s="330" customFormat="1" ht="30" customHeight="1">
      <c r="C215" s="338"/>
      <c r="I215" s="340"/>
      <c r="R215" s="338"/>
      <c r="X215" s="340"/>
      <c r="AE215" s="271" t="s">
        <v>8</v>
      </c>
      <c r="AF215" s="313"/>
      <c r="AG215" s="320"/>
      <c r="AH215" s="320"/>
      <c r="AI215" s="320"/>
      <c r="AJ215" s="320"/>
      <c r="AK215" s="320"/>
      <c r="AL215" s="320"/>
      <c r="AM215" s="320"/>
      <c r="AN215" s="320"/>
      <c r="AO215" s="321"/>
      <c r="AP215" s="322"/>
      <c r="AQ215" s="322"/>
      <c r="AR215" s="322"/>
      <c r="AT215" s="271" t="s">
        <v>49</v>
      </c>
      <c r="AU215" s="313"/>
      <c r="AV215" s="313"/>
      <c r="AW215" s="320"/>
      <c r="AX215" s="320"/>
      <c r="AY215" s="320"/>
      <c r="AZ215" s="320"/>
      <c r="BA215" s="320"/>
      <c r="BB215" s="320"/>
      <c r="BC215" s="323"/>
      <c r="BI215" s="338"/>
      <c r="BO215" s="340"/>
      <c r="BX215" s="338"/>
      <c r="CD215" s="340"/>
      <c r="CL215" s="338"/>
      <c r="CR215" s="340"/>
      <c r="DA215" s="338"/>
      <c r="DG215" s="340"/>
    </row>
    <row r="216" spans="1:116" s="330" customFormat="1" ht="30" customHeight="1">
      <c r="B216" s="271" t="s">
        <v>8</v>
      </c>
      <c r="C216" s="313"/>
      <c r="D216" s="320"/>
      <c r="E216" s="320"/>
      <c r="F216" s="320"/>
      <c r="G216" s="320"/>
      <c r="H216" s="320"/>
      <c r="I216" s="320"/>
      <c r="J216" s="320"/>
      <c r="K216" s="320"/>
      <c r="L216" s="321"/>
      <c r="M216" s="322"/>
      <c r="N216" s="322"/>
      <c r="O216" s="322"/>
      <c r="Q216" s="271" t="s">
        <v>49</v>
      </c>
      <c r="R216" s="313"/>
      <c r="S216" s="313"/>
      <c r="T216" s="320"/>
      <c r="U216" s="320"/>
      <c r="V216" s="320"/>
      <c r="W216" s="320"/>
      <c r="X216" s="320"/>
      <c r="Y216" s="320"/>
      <c r="Z216" s="323"/>
      <c r="AE216" s="324" t="s">
        <v>45</v>
      </c>
      <c r="AF216" s="325"/>
      <c r="AG216" s="325"/>
      <c r="AH216" s="325"/>
      <c r="AI216" s="325"/>
      <c r="AJ216" s="325"/>
      <c r="AK216" s="325"/>
      <c r="AL216" s="325"/>
      <c r="AM216" s="325"/>
      <c r="AN216" s="326"/>
      <c r="AO216" s="321"/>
      <c r="AP216" s="322"/>
      <c r="AQ216" s="322"/>
      <c r="AR216" s="322"/>
      <c r="AT216" s="324" t="s">
        <v>45</v>
      </c>
      <c r="AU216" s="325"/>
      <c r="AV216" s="325"/>
      <c r="AW216" s="325"/>
      <c r="AX216" s="325"/>
      <c r="AY216" s="325"/>
      <c r="AZ216" s="325"/>
      <c r="BA216" s="325"/>
      <c r="BB216" s="325"/>
      <c r="BC216" s="326"/>
      <c r="BH216" s="271" t="s">
        <v>8</v>
      </c>
      <c r="BI216" s="313"/>
      <c r="BJ216" s="320"/>
      <c r="BK216" s="320"/>
      <c r="BL216" s="320"/>
      <c r="BM216" s="320"/>
      <c r="BN216" s="320"/>
      <c r="BO216" s="320"/>
      <c r="BP216" s="320"/>
      <c r="BQ216" s="320"/>
      <c r="BR216" s="321"/>
      <c r="BS216" s="322"/>
      <c r="BT216" s="322"/>
      <c r="BU216" s="322"/>
      <c r="BW216" s="271" t="s">
        <v>49</v>
      </c>
      <c r="BX216" s="313"/>
      <c r="BY216" s="313"/>
      <c r="BZ216" s="320"/>
      <c r="CA216" s="320"/>
      <c r="CB216" s="320"/>
      <c r="CC216" s="320"/>
      <c r="CD216" s="320"/>
      <c r="CE216" s="320"/>
      <c r="CF216" s="323"/>
      <c r="CK216" s="271" t="s">
        <v>8</v>
      </c>
      <c r="CL216" s="313"/>
      <c r="CM216" s="320"/>
      <c r="CN216" s="320"/>
      <c r="CO216" s="320"/>
      <c r="CP216" s="320"/>
      <c r="CQ216" s="320"/>
      <c r="CR216" s="320"/>
      <c r="CS216" s="320"/>
      <c r="CT216" s="320"/>
      <c r="CU216" s="321"/>
      <c r="CV216" s="322"/>
      <c r="CW216" s="322"/>
      <c r="CX216" s="322"/>
      <c r="CZ216" s="271" t="s">
        <v>49</v>
      </c>
      <c r="DA216" s="313"/>
      <c r="DB216" s="313"/>
      <c r="DC216" s="320"/>
      <c r="DD216" s="320"/>
      <c r="DE216" s="320"/>
      <c r="DF216" s="320"/>
      <c r="DG216" s="320"/>
      <c r="DH216" s="320"/>
      <c r="DI216" s="323"/>
    </row>
    <row r="217" spans="1:116" s="330" customFormat="1" ht="30" customHeight="1">
      <c r="B217" s="324" t="s">
        <v>45</v>
      </c>
      <c r="C217" s="325"/>
      <c r="D217" s="325"/>
      <c r="E217" s="325"/>
      <c r="F217" s="325"/>
      <c r="G217" s="325"/>
      <c r="H217" s="325"/>
      <c r="I217" s="325"/>
      <c r="J217" s="325"/>
      <c r="K217" s="326"/>
      <c r="L217" s="321"/>
      <c r="M217" s="322"/>
      <c r="N217" s="322"/>
      <c r="O217" s="322"/>
      <c r="Q217" s="324" t="s">
        <v>45</v>
      </c>
      <c r="R217" s="325"/>
      <c r="S217" s="325"/>
      <c r="T217" s="325"/>
      <c r="U217" s="325"/>
      <c r="V217" s="325"/>
      <c r="W217" s="325"/>
      <c r="X217" s="325"/>
      <c r="Y217" s="325"/>
      <c r="Z217" s="326"/>
      <c r="AE217" s="327"/>
      <c r="AF217" s="328"/>
      <c r="AG217" s="328"/>
      <c r="AH217" s="328"/>
      <c r="AI217" s="328"/>
      <c r="AJ217" s="328"/>
      <c r="AK217" s="328"/>
      <c r="AL217" s="328"/>
      <c r="AM217" s="328"/>
      <c r="AN217" s="329"/>
      <c r="AO217" s="321"/>
      <c r="AP217" s="322"/>
      <c r="AQ217" s="322"/>
      <c r="AR217" s="322"/>
      <c r="AT217" s="327"/>
      <c r="AU217" s="328"/>
      <c r="AV217" s="328"/>
      <c r="AW217" s="328"/>
      <c r="AX217" s="328"/>
      <c r="AY217" s="328"/>
      <c r="AZ217" s="328"/>
      <c r="BA217" s="328"/>
      <c r="BB217" s="328"/>
      <c r="BC217" s="329"/>
      <c r="BH217" s="324" t="s">
        <v>45</v>
      </c>
      <c r="BI217" s="325"/>
      <c r="BJ217" s="325"/>
      <c r="BK217" s="325"/>
      <c r="BL217" s="325"/>
      <c r="BM217" s="325"/>
      <c r="BN217" s="325"/>
      <c r="BO217" s="325"/>
      <c r="BP217" s="325"/>
      <c r="BQ217" s="326"/>
      <c r="BR217" s="321"/>
      <c r="BS217" s="322"/>
      <c r="BT217" s="322"/>
      <c r="BU217" s="322"/>
      <c r="BW217" s="324" t="s">
        <v>45</v>
      </c>
      <c r="BX217" s="325"/>
      <c r="BY217" s="325"/>
      <c r="BZ217" s="325"/>
      <c r="CA217" s="325"/>
      <c r="CB217" s="325"/>
      <c r="CC217" s="325"/>
      <c r="CD217" s="325"/>
      <c r="CE217" s="325"/>
      <c r="CF217" s="326"/>
      <c r="CK217" s="324" t="s">
        <v>45</v>
      </c>
      <c r="CL217" s="325"/>
      <c r="CM217" s="325"/>
      <c r="CN217" s="325"/>
      <c r="CO217" s="325"/>
      <c r="CP217" s="325"/>
      <c r="CQ217" s="325"/>
      <c r="CR217" s="325"/>
      <c r="CS217" s="325"/>
      <c r="CT217" s="326"/>
      <c r="CU217" s="321"/>
      <c r="CV217" s="322"/>
      <c r="CW217" s="322"/>
      <c r="CX217" s="322"/>
      <c r="CZ217" s="324" t="s">
        <v>45</v>
      </c>
      <c r="DA217" s="325"/>
      <c r="DB217" s="325"/>
      <c r="DC217" s="325"/>
      <c r="DD217" s="325"/>
      <c r="DE217" s="325"/>
      <c r="DF217" s="325"/>
      <c r="DG217" s="325"/>
      <c r="DH217" s="325"/>
      <c r="DI217" s="326"/>
    </row>
    <row r="218" spans="1:116" s="330" customFormat="1" ht="30" customHeight="1">
      <c r="B218" s="327"/>
      <c r="C218" s="328"/>
      <c r="D218" s="328"/>
      <c r="E218" s="328"/>
      <c r="F218" s="328"/>
      <c r="G218" s="328"/>
      <c r="H218" s="328"/>
      <c r="I218" s="328"/>
      <c r="J218" s="328"/>
      <c r="K218" s="329"/>
      <c r="L218" s="321"/>
      <c r="M218" s="322"/>
      <c r="N218" s="322"/>
      <c r="O218" s="322"/>
      <c r="Q218" s="327"/>
      <c r="R218" s="328"/>
      <c r="S218" s="328"/>
      <c r="T218" s="328"/>
      <c r="U218" s="328"/>
      <c r="V218" s="328"/>
      <c r="W218" s="328"/>
      <c r="X218" s="328"/>
      <c r="Y218" s="328"/>
      <c r="Z218" s="329"/>
      <c r="BH218" s="327"/>
      <c r="BI218" s="328"/>
      <c r="BJ218" s="328"/>
      <c r="BK218" s="328"/>
      <c r="BL218" s="328"/>
      <c r="BM218" s="328"/>
      <c r="BN218" s="328"/>
      <c r="BO218" s="328"/>
      <c r="BP218" s="328"/>
      <c r="BQ218" s="329"/>
      <c r="BR218" s="321"/>
      <c r="BS218" s="322"/>
      <c r="BT218" s="322"/>
      <c r="BU218" s="322"/>
      <c r="BW218" s="327"/>
      <c r="BX218" s="328"/>
      <c r="BY218" s="328"/>
      <c r="BZ218" s="328"/>
      <c r="CA218" s="328"/>
      <c r="CB218" s="328"/>
      <c r="CC218" s="328"/>
      <c r="CD218" s="328"/>
      <c r="CE218" s="328"/>
      <c r="CF218" s="329"/>
      <c r="CK218" s="327"/>
      <c r="CL218" s="328"/>
      <c r="CM218" s="328"/>
      <c r="CN218" s="328"/>
      <c r="CO218" s="328"/>
      <c r="CP218" s="328"/>
      <c r="CQ218" s="328"/>
      <c r="CR218" s="328"/>
      <c r="CS218" s="328"/>
      <c r="CT218" s="329"/>
      <c r="CU218" s="321"/>
      <c r="CV218" s="322"/>
      <c r="CW218" s="322"/>
      <c r="CX218" s="322"/>
      <c r="CZ218" s="327"/>
      <c r="DA218" s="328"/>
      <c r="DB218" s="328"/>
      <c r="DC218" s="328"/>
      <c r="DD218" s="328"/>
      <c r="DE218" s="328"/>
      <c r="DF218" s="328"/>
      <c r="DG218" s="328"/>
      <c r="DH218" s="328"/>
      <c r="DI218" s="329"/>
    </row>
    <row r="219" spans="1:116" s="330" customFormat="1" ht="30" customHeight="1"/>
    <row r="220" spans="1:116" s="330" customFormat="1" ht="30" customHeight="1">
      <c r="A220" s="675"/>
      <c r="B220" s="675"/>
      <c r="C220" s="675"/>
      <c r="D220" s="675"/>
      <c r="E220" s="675"/>
      <c r="F220" s="675"/>
      <c r="G220" s="675"/>
      <c r="H220" s="675"/>
      <c r="I220" s="675"/>
      <c r="J220" s="675"/>
      <c r="K220" s="675"/>
      <c r="L220" s="675"/>
      <c r="M220" s="675"/>
      <c r="N220" s="675"/>
      <c r="O220" s="675"/>
      <c r="P220" s="675"/>
      <c r="Q220" s="675"/>
      <c r="R220" s="675"/>
      <c r="S220" s="675"/>
      <c r="T220" s="675"/>
      <c r="U220" s="675"/>
      <c r="V220" s="675"/>
      <c r="W220" s="331"/>
      <c r="X220" s="331"/>
      <c r="Y220" s="331"/>
      <c r="Z220" s="331"/>
      <c r="AA220" s="331"/>
      <c r="AB220" s="331"/>
      <c r="AC220" s="331"/>
      <c r="AJ220" s="274"/>
      <c r="AK220" s="274"/>
    </row>
    <row r="225" spans="1:116" s="330" customFormat="1" ht="30" customHeight="1"/>
    <row r="226" spans="1:116" s="330" customFormat="1" ht="30" customHeight="1">
      <c r="A226" s="675"/>
      <c r="B226" s="675"/>
      <c r="C226" s="675"/>
      <c r="D226" s="675"/>
      <c r="E226" s="675"/>
      <c r="F226" s="675"/>
      <c r="G226" s="675"/>
      <c r="H226" s="675"/>
      <c r="I226" s="675"/>
      <c r="J226" s="675"/>
      <c r="K226" s="675"/>
      <c r="L226" s="675"/>
      <c r="M226" s="675"/>
      <c r="N226" s="675"/>
      <c r="O226" s="675"/>
      <c r="P226" s="675"/>
      <c r="Q226" s="675"/>
      <c r="R226" s="675"/>
      <c r="S226" s="675"/>
      <c r="T226" s="675"/>
      <c r="U226" s="675"/>
      <c r="V226" s="675"/>
      <c r="W226" s="331"/>
      <c r="X226" s="331"/>
      <c r="Y226" s="331"/>
      <c r="Z226" s="331"/>
      <c r="AA226" s="331"/>
      <c r="AB226" s="331"/>
      <c r="AC226" s="331"/>
      <c r="AD226" s="675"/>
      <c r="AE226" s="675"/>
      <c r="AF226" s="675"/>
      <c r="AG226" s="675"/>
      <c r="AH226" s="675"/>
      <c r="AI226" s="675"/>
      <c r="AJ226" s="675"/>
      <c r="AK226" s="675"/>
      <c r="AL226" s="675"/>
      <c r="AM226" s="675"/>
      <c r="AN226" s="675"/>
      <c r="AO226" s="675"/>
      <c r="AP226" s="675"/>
      <c r="AQ226" s="675"/>
      <c r="AR226" s="675"/>
      <c r="AS226" s="675"/>
      <c r="AT226" s="675"/>
      <c r="AU226" s="675"/>
      <c r="AV226" s="675"/>
      <c r="AW226" s="675"/>
      <c r="AX226" s="675"/>
      <c r="AY226" s="675"/>
      <c r="AZ226" s="331"/>
      <c r="BA226" s="331"/>
      <c r="BB226" s="331"/>
      <c r="BC226" s="331"/>
      <c r="BD226" s="331"/>
      <c r="BE226" s="331"/>
      <c r="BF226" s="331"/>
      <c r="BG226" s="675"/>
      <c r="BH226" s="675"/>
      <c r="BI226" s="675"/>
      <c r="BJ226" s="675"/>
      <c r="BK226" s="675"/>
      <c r="BL226" s="675"/>
      <c r="BM226" s="675"/>
      <c r="BN226" s="675"/>
      <c r="BO226" s="675"/>
      <c r="BP226" s="675"/>
      <c r="BQ226" s="675"/>
      <c r="BR226" s="675"/>
      <c r="BS226" s="675"/>
      <c r="BT226" s="675"/>
      <c r="BU226" s="675"/>
      <c r="BV226" s="675"/>
      <c r="BW226" s="675"/>
      <c r="BX226" s="675"/>
      <c r="BY226" s="675"/>
      <c r="BZ226" s="675"/>
      <c r="CA226" s="675"/>
      <c r="CB226" s="675"/>
      <c r="CC226" s="331"/>
      <c r="CD226" s="331"/>
      <c r="CE226" s="331"/>
      <c r="CF226" s="331"/>
      <c r="CG226" s="331"/>
      <c r="CH226" s="331"/>
      <c r="CI226" s="331"/>
      <c r="CJ226" s="675"/>
      <c r="CK226" s="675"/>
      <c r="CL226" s="675"/>
      <c r="CM226" s="675"/>
      <c r="CN226" s="675"/>
      <c r="CO226" s="675"/>
      <c r="CP226" s="675"/>
      <c r="CQ226" s="675"/>
      <c r="CR226" s="675"/>
      <c r="CS226" s="675"/>
      <c r="CT226" s="675"/>
      <c r="CU226" s="675"/>
      <c r="CV226" s="675"/>
      <c r="CW226" s="675"/>
      <c r="CX226" s="675"/>
      <c r="CY226" s="675"/>
      <c r="CZ226" s="675"/>
      <c r="DA226" s="675"/>
      <c r="DB226" s="675"/>
      <c r="DC226" s="675"/>
      <c r="DD226" s="675"/>
      <c r="DE226" s="675"/>
      <c r="DF226" s="331"/>
      <c r="DG226" s="331"/>
      <c r="DH226" s="331"/>
      <c r="DI226" s="331"/>
      <c r="DJ226" s="331"/>
      <c r="DK226" s="331"/>
      <c r="DL226" s="331"/>
    </row>
    <row r="227" spans="1:116" s="330" customFormat="1" ht="30" customHeight="1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05"/>
      <c r="P227" s="405"/>
      <c r="Q227" s="405"/>
      <c r="R227" s="405"/>
      <c r="S227" s="405"/>
      <c r="T227" s="405"/>
      <c r="U227" s="405"/>
      <c r="V227" s="405"/>
      <c r="W227" s="331"/>
      <c r="X227" s="331"/>
      <c r="Y227" s="331"/>
      <c r="Z227" s="331"/>
      <c r="AA227" s="331"/>
      <c r="AB227" s="331"/>
      <c r="AC227" s="331"/>
      <c r="AD227" s="405"/>
      <c r="AE227" s="405"/>
      <c r="AF227" s="405"/>
      <c r="AG227" s="405"/>
      <c r="AH227" s="405"/>
      <c r="AI227" s="405"/>
      <c r="AJ227" s="405"/>
      <c r="AK227" s="405"/>
      <c r="AL227" s="405"/>
      <c r="AM227" s="405"/>
      <c r="AN227" s="405"/>
      <c r="AO227" s="405"/>
      <c r="AP227" s="405"/>
      <c r="AQ227" s="405"/>
      <c r="AR227" s="405"/>
      <c r="AS227" s="405"/>
      <c r="AT227" s="405"/>
      <c r="AU227" s="405"/>
      <c r="AV227" s="405"/>
      <c r="AW227" s="405"/>
      <c r="AX227" s="405"/>
      <c r="AY227" s="405"/>
      <c r="AZ227" s="331"/>
      <c r="BA227" s="331"/>
      <c r="BB227" s="331"/>
      <c r="BC227" s="331"/>
      <c r="BD227" s="331"/>
      <c r="BE227" s="331"/>
      <c r="BF227" s="331"/>
      <c r="BG227" s="405"/>
      <c r="BH227" s="405"/>
      <c r="BI227" s="405"/>
      <c r="BJ227" s="405"/>
      <c r="BK227" s="405"/>
      <c r="BL227" s="405"/>
      <c r="BM227" s="405"/>
      <c r="BN227" s="405"/>
      <c r="BO227" s="405"/>
      <c r="BP227" s="405"/>
      <c r="BQ227" s="405"/>
      <c r="BR227" s="405"/>
      <c r="BS227" s="405"/>
      <c r="BT227" s="405"/>
      <c r="BU227" s="405"/>
      <c r="BV227" s="405"/>
      <c r="BW227" s="405"/>
      <c r="BX227" s="405"/>
      <c r="BY227" s="405"/>
      <c r="BZ227" s="405"/>
      <c r="CA227" s="405"/>
      <c r="CB227" s="405"/>
      <c r="CC227" s="331"/>
      <c r="CD227" s="331"/>
      <c r="CE227" s="331"/>
      <c r="CF227" s="331"/>
      <c r="CG227" s="331"/>
      <c r="CH227" s="331"/>
      <c r="CI227" s="331"/>
      <c r="CJ227" s="405"/>
      <c r="CK227" s="405"/>
      <c r="CL227" s="405"/>
      <c r="CM227" s="405"/>
      <c r="CN227" s="405"/>
      <c r="CO227" s="405"/>
      <c r="CP227" s="405"/>
      <c r="CQ227" s="405"/>
      <c r="CR227" s="405"/>
      <c r="CS227" s="405"/>
      <c r="CT227" s="405"/>
      <c r="CU227" s="405"/>
      <c r="CV227" s="405"/>
      <c r="CW227" s="405"/>
      <c r="CX227" s="405"/>
      <c r="CY227" s="405"/>
      <c r="CZ227" s="405"/>
      <c r="DA227" s="405"/>
      <c r="DB227" s="405"/>
      <c r="DC227" s="405"/>
      <c r="DD227" s="405"/>
      <c r="DE227" s="405"/>
      <c r="DF227" s="331"/>
      <c r="DG227" s="331"/>
      <c r="DH227" s="331"/>
      <c r="DI227" s="331"/>
      <c r="DJ227" s="331"/>
      <c r="DK227" s="331"/>
      <c r="DL227" s="331"/>
    </row>
    <row r="228" spans="1:116" s="330" customFormat="1" ht="30" customHeight="1">
      <c r="A228" s="675"/>
      <c r="B228" s="675"/>
      <c r="C228" s="675"/>
      <c r="D228" s="675"/>
      <c r="E228" s="675"/>
      <c r="F228" s="675"/>
      <c r="G228" s="675"/>
      <c r="H228" s="675"/>
      <c r="I228" s="675"/>
      <c r="J228" s="675"/>
      <c r="K228" s="675"/>
      <c r="L228" s="675"/>
      <c r="M228" s="675"/>
      <c r="N228" s="675"/>
      <c r="O228" s="675"/>
      <c r="P228" s="675"/>
      <c r="Q228" s="675"/>
      <c r="R228" s="675"/>
      <c r="S228" s="675"/>
      <c r="T228" s="675"/>
      <c r="U228" s="675"/>
      <c r="V228" s="675"/>
      <c r="W228" s="331"/>
      <c r="X228" s="331"/>
      <c r="Y228" s="331"/>
      <c r="Z228" s="331"/>
      <c r="AA228" s="331"/>
      <c r="AB228" s="331"/>
      <c r="AC228" s="331"/>
      <c r="AD228" s="675"/>
      <c r="AE228" s="675"/>
      <c r="AF228" s="675"/>
      <c r="AG228" s="675"/>
      <c r="AH228" s="675"/>
      <c r="AI228" s="675"/>
      <c r="AJ228" s="675"/>
      <c r="AK228" s="675"/>
      <c r="AL228" s="675"/>
      <c r="AM228" s="675"/>
      <c r="AN228" s="675"/>
      <c r="AO228" s="675"/>
      <c r="AP228" s="675"/>
      <c r="AQ228" s="675"/>
      <c r="AR228" s="675"/>
      <c r="AS228" s="675"/>
      <c r="AT228" s="675"/>
      <c r="AU228" s="675"/>
      <c r="AV228" s="675"/>
      <c r="AW228" s="675"/>
      <c r="AX228" s="675"/>
      <c r="AY228" s="675"/>
      <c r="AZ228" s="331"/>
      <c r="BA228" s="331"/>
      <c r="BB228" s="331"/>
      <c r="BC228" s="331"/>
      <c r="BD228" s="331"/>
      <c r="BE228" s="331"/>
      <c r="BF228" s="331"/>
      <c r="BG228" s="675"/>
      <c r="BH228" s="675"/>
      <c r="BI228" s="675"/>
      <c r="BJ228" s="675"/>
      <c r="BK228" s="675"/>
      <c r="BL228" s="675"/>
      <c r="BM228" s="675"/>
      <c r="BN228" s="675"/>
      <c r="BO228" s="675"/>
      <c r="BP228" s="675"/>
      <c r="BQ228" s="675"/>
      <c r="BR228" s="675"/>
      <c r="BS228" s="675"/>
      <c r="BT228" s="675"/>
      <c r="BU228" s="675"/>
      <c r="BV228" s="675"/>
      <c r="BW228" s="675"/>
      <c r="BX228" s="675"/>
      <c r="BY228" s="675"/>
      <c r="BZ228" s="675"/>
      <c r="CA228" s="675"/>
      <c r="CB228" s="675"/>
      <c r="CC228" s="331"/>
      <c r="CD228" s="331"/>
      <c r="CE228" s="331"/>
      <c r="CF228" s="331"/>
      <c r="CG228" s="331"/>
      <c r="CH228" s="331"/>
      <c r="CI228" s="331"/>
      <c r="CJ228" s="675"/>
      <c r="CK228" s="675"/>
      <c r="CL228" s="675"/>
      <c r="CM228" s="675"/>
      <c r="CN228" s="675"/>
      <c r="CO228" s="675"/>
      <c r="CP228" s="675"/>
      <c r="CQ228" s="675"/>
      <c r="CR228" s="675"/>
      <c r="CS228" s="675"/>
      <c r="CT228" s="675"/>
      <c r="CU228" s="675"/>
      <c r="CV228" s="675"/>
      <c r="CW228" s="675"/>
      <c r="CX228" s="675"/>
      <c r="CY228" s="675"/>
      <c r="CZ228" s="675"/>
      <c r="DA228" s="675"/>
      <c r="DB228" s="675"/>
      <c r="DC228" s="675"/>
      <c r="DD228" s="675"/>
      <c r="DE228" s="675"/>
      <c r="DF228" s="331"/>
      <c r="DG228" s="331"/>
      <c r="DH228" s="331"/>
      <c r="DI228" s="331"/>
      <c r="DJ228" s="331"/>
      <c r="DK228" s="331"/>
      <c r="DL228" s="331"/>
    </row>
    <row r="229" spans="1:116" s="330" customFormat="1" ht="30" customHeight="1">
      <c r="A229" s="405"/>
      <c r="B229" s="405"/>
      <c r="C229" s="405"/>
      <c r="D229" s="405"/>
      <c r="E229" s="405"/>
      <c r="F229" s="405"/>
      <c r="G229" s="405"/>
      <c r="H229" s="405"/>
      <c r="I229" s="405"/>
      <c r="J229" s="405"/>
      <c r="K229" s="405"/>
      <c r="L229" s="405"/>
      <c r="M229" s="405"/>
      <c r="N229" s="405"/>
      <c r="O229" s="405"/>
      <c r="P229" s="405"/>
      <c r="Q229" s="405"/>
      <c r="R229" s="405"/>
      <c r="S229" s="405"/>
      <c r="T229" s="405"/>
      <c r="U229" s="405"/>
      <c r="V229" s="405"/>
      <c r="W229" s="331"/>
      <c r="X229" s="331"/>
      <c r="Y229" s="331"/>
      <c r="Z229" s="331"/>
      <c r="AA229" s="331"/>
      <c r="AB229" s="331"/>
      <c r="AC229" s="331"/>
      <c r="AD229" s="675"/>
      <c r="AE229" s="675"/>
      <c r="AF229" s="675"/>
      <c r="AG229" s="675"/>
      <c r="AH229" s="675"/>
      <c r="AI229" s="675"/>
      <c r="AJ229" s="675"/>
      <c r="AK229" s="675"/>
      <c r="AL229" s="675"/>
      <c r="AM229" s="675"/>
      <c r="AN229" s="675"/>
      <c r="AO229" s="675"/>
      <c r="AP229" s="675"/>
      <c r="AQ229" s="675"/>
      <c r="AR229" s="675"/>
      <c r="AS229" s="675"/>
      <c r="AT229" s="675"/>
      <c r="AU229" s="675"/>
      <c r="AV229" s="675"/>
      <c r="AW229" s="675"/>
      <c r="AX229" s="675"/>
      <c r="AY229" s="675"/>
      <c r="AZ229" s="331"/>
      <c r="BA229" s="331"/>
      <c r="BB229" s="331"/>
      <c r="BC229" s="331"/>
      <c r="BD229" s="331"/>
      <c r="BE229" s="331"/>
      <c r="BF229" s="331"/>
      <c r="BG229" s="675"/>
      <c r="BH229" s="675"/>
      <c r="BI229" s="675"/>
      <c r="BJ229" s="675"/>
      <c r="BK229" s="675"/>
      <c r="BL229" s="675"/>
      <c r="BM229" s="675"/>
      <c r="BN229" s="675"/>
      <c r="BO229" s="675"/>
      <c r="BP229" s="675"/>
      <c r="BQ229" s="675"/>
      <c r="BR229" s="675"/>
      <c r="BS229" s="675"/>
      <c r="BT229" s="675"/>
      <c r="BU229" s="675"/>
      <c r="BV229" s="675"/>
      <c r="BW229" s="675"/>
      <c r="BX229" s="675"/>
      <c r="BY229" s="675"/>
      <c r="BZ229" s="675"/>
      <c r="CA229" s="675"/>
      <c r="CB229" s="675"/>
      <c r="CC229" s="331"/>
      <c r="CD229" s="331"/>
      <c r="CE229" s="331"/>
      <c r="CF229" s="331"/>
      <c r="CG229" s="331"/>
      <c r="CH229" s="331"/>
      <c r="CI229" s="331"/>
      <c r="CJ229" s="675"/>
      <c r="CK229" s="675"/>
      <c r="CL229" s="675"/>
      <c r="CM229" s="675"/>
      <c r="CN229" s="675"/>
      <c r="CO229" s="675"/>
      <c r="CP229" s="675"/>
      <c r="CQ229" s="675"/>
      <c r="CR229" s="675"/>
      <c r="CS229" s="675"/>
      <c r="CT229" s="675"/>
      <c r="CU229" s="675"/>
      <c r="CV229" s="675"/>
      <c r="CW229" s="675"/>
      <c r="CX229" s="675"/>
      <c r="CY229" s="675"/>
      <c r="CZ229" s="675"/>
      <c r="DA229" s="675"/>
      <c r="DB229" s="675"/>
      <c r="DC229" s="675"/>
      <c r="DD229" s="675"/>
      <c r="DE229" s="675"/>
      <c r="DF229" s="331"/>
      <c r="DG229" s="331"/>
      <c r="DH229" s="331"/>
      <c r="DI229" s="331"/>
      <c r="DJ229" s="331"/>
      <c r="DK229" s="331"/>
      <c r="DL229" s="331"/>
    </row>
    <row r="230" spans="1:116" s="330" customFormat="1" ht="30" customHeight="1">
      <c r="A230" s="675"/>
      <c r="B230" s="675"/>
      <c r="C230" s="675"/>
      <c r="D230" s="675"/>
      <c r="E230" s="675"/>
      <c r="F230" s="675"/>
      <c r="G230" s="675"/>
      <c r="H230" s="675"/>
      <c r="I230" s="675"/>
      <c r="J230" s="675"/>
      <c r="K230" s="675"/>
      <c r="L230" s="675"/>
      <c r="M230" s="675"/>
      <c r="N230" s="675"/>
      <c r="O230" s="675"/>
      <c r="P230" s="675"/>
      <c r="Q230" s="675"/>
      <c r="R230" s="675"/>
      <c r="S230" s="675"/>
      <c r="T230" s="675"/>
      <c r="U230" s="675"/>
      <c r="V230" s="675"/>
      <c r="W230" s="331"/>
      <c r="X230" s="331"/>
      <c r="Y230" s="331"/>
      <c r="Z230" s="331"/>
      <c r="AA230" s="331"/>
      <c r="AB230" s="331"/>
      <c r="AC230" s="331"/>
      <c r="AD230" s="675"/>
      <c r="AE230" s="675"/>
      <c r="AF230" s="675"/>
      <c r="AG230" s="675"/>
      <c r="AH230" s="675"/>
      <c r="AI230" s="675"/>
      <c r="AJ230" s="675"/>
      <c r="AK230" s="675"/>
      <c r="AL230" s="675"/>
      <c r="AM230" s="675"/>
      <c r="AN230" s="675"/>
      <c r="AO230" s="675"/>
      <c r="AP230" s="675"/>
      <c r="AQ230" s="675"/>
      <c r="AR230" s="675"/>
      <c r="AS230" s="675"/>
      <c r="AT230" s="675"/>
      <c r="AU230" s="675"/>
      <c r="AV230" s="675"/>
      <c r="AW230" s="675"/>
      <c r="AX230" s="675"/>
      <c r="AY230" s="675"/>
      <c r="AZ230" s="331"/>
      <c r="BA230" s="331"/>
      <c r="BB230" s="331"/>
      <c r="BC230" s="331"/>
      <c r="BD230" s="331"/>
      <c r="BE230" s="331"/>
      <c r="BF230" s="331"/>
      <c r="BG230" s="675"/>
      <c r="BH230" s="675"/>
      <c r="BI230" s="675"/>
      <c r="BJ230" s="675"/>
      <c r="BK230" s="675"/>
      <c r="BL230" s="675"/>
      <c r="BM230" s="675"/>
      <c r="BN230" s="675"/>
      <c r="BO230" s="675"/>
      <c r="BP230" s="675"/>
      <c r="BQ230" s="675"/>
      <c r="BR230" s="675"/>
      <c r="BS230" s="675"/>
      <c r="BT230" s="675"/>
      <c r="BU230" s="675"/>
      <c r="BV230" s="675"/>
      <c r="BW230" s="675"/>
      <c r="BX230" s="675"/>
      <c r="BY230" s="675"/>
      <c r="BZ230" s="675"/>
      <c r="CA230" s="675"/>
      <c r="CB230" s="675"/>
      <c r="CC230" s="331"/>
      <c r="CD230" s="331"/>
      <c r="CE230" s="331"/>
      <c r="CF230" s="331"/>
      <c r="CG230" s="331"/>
      <c r="CH230" s="331"/>
      <c r="CI230" s="331"/>
      <c r="CJ230" s="675"/>
      <c r="CK230" s="675"/>
      <c r="CL230" s="675"/>
      <c r="CM230" s="675"/>
      <c r="CN230" s="675"/>
      <c r="CO230" s="675"/>
      <c r="CP230" s="675"/>
      <c r="CQ230" s="675"/>
      <c r="CR230" s="675"/>
      <c r="CS230" s="675"/>
      <c r="CT230" s="675"/>
      <c r="CU230" s="675"/>
      <c r="CV230" s="675"/>
      <c r="CW230" s="675"/>
      <c r="CX230" s="675"/>
      <c r="CY230" s="675"/>
      <c r="CZ230" s="675"/>
      <c r="DA230" s="675"/>
      <c r="DB230" s="675"/>
      <c r="DC230" s="675"/>
      <c r="DD230" s="675"/>
      <c r="DE230" s="675"/>
      <c r="DF230" s="331"/>
      <c r="DG230" s="331"/>
      <c r="DH230" s="331"/>
      <c r="DI230" s="331"/>
      <c r="DJ230" s="331"/>
      <c r="DK230" s="331"/>
      <c r="DL230" s="331"/>
    </row>
    <row r="231" spans="1:116" s="330" customFormat="1" ht="30" customHeight="1" thickBot="1">
      <c r="A231" s="333"/>
      <c r="B231" s="333"/>
      <c r="C231" s="333"/>
      <c r="D231" s="333"/>
      <c r="E231" s="333"/>
      <c r="F231" s="333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34"/>
      <c r="AB231" s="334"/>
      <c r="AC231" s="334"/>
      <c r="AD231" s="333"/>
      <c r="AE231" s="333"/>
      <c r="AF231" s="333"/>
      <c r="AG231" s="333"/>
      <c r="AH231" s="333"/>
      <c r="AI231" s="333"/>
      <c r="AJ231" s="334"/>
      <c r="AK231" s="334"/>
      <c r="AL231" s="334"/>
      <c r="AM231" s="334"/>
      <c r="AN231" s="334"/>
      <c r="AO231" s="334"/>
      <c r="AP231" s="334"/>
      <c r="AQ231" s="334"/>
      <c r="AR231" s="334"/>
      <c r="AS231" s="334"/>
      <c r="AT231" s="334"/>
      <c r="AU231" s="334"/>
      <c r="AV231" s="334"/>
      <c r="AW231" s="334"/>
      <c r="AX231" s="334"/>
      <c r="AY231" s="334"/>
      <c r="AZ231" s="334"/>
      <c r="BA231" s="334"/>
      <c r="BB231" s="334"/>
      <c r="BC231" s="334"/>
      <c r="BD231" s="334"/>
      <c r="BE231" s="334"/>
      <c r="BF231" s="334"/>
      <c r="BG231" s="333"/>
      <c r="BH231" s="333"/>
      <c r="BI231" s="333"/>
      <c r="BJ231" s="333"/>
      <c r="BK231" s="333"/>
      <c r="BL231" s="333"/>
      <c r="BM231" s="334"/>
      <c r="BN231" s="334"/>
      <c r="BO231" s="334"/>
      <c r="BP231" s="334"/>
      <c r="BQ231" s="334"/>
      <c r="BR231" s="334"/>
      <c r="BS231" s="334"/>
      <c r="BT231" s="334"/>
      <c r="BU231" s="334"/>
      <c r="BV231" s="334"/>
      <c r="BW231" s="334"/>
      <c r="BX231" s="334"/>
      <c r="BY231" s="334"/>
      <c r="BZ231" s="334"/>
      <c r="CA231" s="334"/>
      <c r="CB231" s="334"/>
      <c r="CC231" s="334"/>
      <c r="CD231" s="334"/>
      <c r="CE231" s="334"/>
      <c r="CF231" s="334"/>
      <c r="CG231" s="334"/>
      <c r="CH231" s="334"/>
      <c r="CI231" s="334"/>
      <c r="CJ231" s="333"/>
      <c r="CK231" s="333"/>
      <c r="CL231" s="333"/>
      <c r="CM231" s="333"/>
      <c r="CN231" s="333"/>
      <c r="CO231" s="333"/>
      <c r="CP231" s="334"/>
      <c r="CQ231" s="334"/>
      <c r="CR231" s="334"/>
      <c r="CS231" s="334"/>
      <c r="CT231" s="334"/>
      <c r="CU231" s="334"/>
      <c r="CV231" s="334"/>
      <c r="CW231" s="334"/>
      <c r="CX231" s="334"/>
      <c r="CY231" s="334"/>
      <c r="CZ231" s="334"/>
      <c r="DA231" s="334"/>
      <c r="DB231" s="334"/>
      <c r="DC231" s="334"/>
      <c r="DD231" s="334"/>
      <c r="DE231" s="334"/>
      <c r="DF231" s="334"/>
      <c r="DG231" s="334"/>
      <c r="DH231" s="334"/>
      <c r="DI231" s="334"/>
      <c r="DJ231" s="334"/>
      <c r="DK231" s="334"/>
      <c r="DL231" s="334"/>
    </row>
    <row r="232" spans="1:116" s="274" customFormat="1" ht="30" customHeight="1" thickTop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  <c r="AK232" s="307"/>
      <c r="AL232" s="307"/>
      <c r="AM232" s="307"/>
      <c r="AN232" s="307"/>
      <c r="AO232" s="307"/>
      <c r="AP232" s="307"/>
      <c r="AQ232" s="307"/>
      <c r="AR232" s="307"/>
      <c r="AS232" s="307"/>
      <c r="AT232" s="307"/>
      <c r="AU232" s="307"/>
      <c r="AV232" s="307"/>
      <c r="AW232" s="307"/>
      <c r="AX232" s="307"/>
      <c r="AY232" s="307"/>
      <c r="AZ232" s="307"/>
      <c r="BA232" s="307"/>
      <c r="BB232" s="307"/>
      <c r="BC232" s="307"/>
      <c r="BD232" s="307"/>
      <c r="BE232" s="307"/>
      <c r="BF232" s="307"/>
      <c r="BG232" s="307"/>
      <c r="BH232" s="307"/>
      <c r="BI232" s="307"/>
      <c r="BJ232" s="307"/>
      <c r="BK232" s="307"/>
      <c r="BL232" s="307"/>
      <c r="BM232" s="307"/>
      <c r="BN232" s="307"/>
      <c r="BO232" s="307"/>
      <c r="BP232" s="307"/>
      <c r="BQ232" s="307"/>
      <c r="BR232" s="307"/>
      <c r="BS232" s="307"/>
      <c r="BT232" s="307"/>
      <c r="BU232" s="307"/>
      <c r="BV232" s="307"/>
      <c r="BW232" s="307"/>
      <c r="BX232" s="307"/>
      <c r="BY232" s="307"/>
      <c r="BZ232" s="307"/>
      <c r="CA232" s="307"/>
      <c r="CB232" s="307"/>
      <c r="CC232" s="307"/>
      <c r="CD232" s="307"/>
      <c r="CE232" s="307"/>
      <c r="CF232" s="307"/>
      <c r="CG232" s="307"/>
      <c r="CH232" s="307"/>
      <c r="CI232" s="307"/>
      <c r="CJ232" s="307"/>
      <c r="CK232" s="307"/>
      <c r="CL232" s="307"/>
      <c r="CM232" s="307"/>
      <c r="CN232" s="307"/>
      <c r="CO232" s="307"/>
      <c r="CP232" s="307"/>
      <c r="CQ232" s="307"/>
      <c r="CR232" s="307"/>
      <c r="CS232" s="307"/>
      <c r="CT232" s="307"/>
      <c r="CU232" s="307"/>
      <c r="CV232" s="307"/>
      <c r="CW232" s="307"/>
      <c r="CX232" s="307"/>
      <c r="CY232" s="307"/>
      <c r="CZ232" s="307"/>
      <c r="DA232" s="307"/>
      <c r="DB232" s="307"/>
      <c r="DC232" s="307"/>
      <c r="DD232" s="307"/>
      <c r="DE232" s="307"/>
      <c r="DF232" s="307"/>
      <c r="DG232" s="307"/>
      <c r="DH232" s="307"/>
      <c r="DI232" s="307"/>
      <c r="DJ232" s="307"/>
      <c r="DK232" s="307"/>
      <c r="DL232" s="307"/>
    </row>
    <row r="233" spans="1:116" s="274" customFormat="1" ht="30" customHeight="1">
      <c r="A233" s="691" t="s">
        <v>62</v>
      </c>
      <c r="B233" s="691"/>
      <c r="C233" s="691"/>
      <c r="D233" s="691"/>
      <c r="E233" s="691"/>
      <c r="F233" s="691"/>
      <c r="G233" s="691"/>
      <c r="H233" s="691"/>
      <c r="I233" s="691"/>
      <c r="J233" s="691"/>
      <c r="K233" s="691"/>
      <c r="L233" s="691"/>
      <c r="M233" s="691"/>
      <c r="N233" s="691"/>
      <c r="O233" s="691"/>
      <c r="P233" s="691"/>
      <c r="Q233" s="691"/>
      <c r="R233" s="691"/>
      <c r="S233" s="691"/>
      <c r="T233" s="691"/>
      <c r="U233" s="691"/>
      <c r="V233" s="691"/>
      <c r="W233" s="691"/>
      <c r="X233" s="691"/>
      <c r="Y233" s="691"/>
      <c r="Z233" s="691"/>
      <c r="AA233" s="691"/>
      <c r="AB233" s="691"/>
      <c r="AC233" s="691"/>
      <c r="AD233" s="691" t="s">
        <v>62</v>
      </c>
      <c r="AE233" s="691"/>
      <c r="AF233" s="691"/>
      <c r="AG233" s="691"/>
      <c r="AH233" s="691"/>
      <c r="AI233" s="691"/>
      <c r="AJ233" s="691"/>
      <c r="AK233" s="691"/>
      <c r="AL233" s="691"/>
      <c r="AM233" s="691"/>
      <c r="AN233" s="691"/>
      <c r="AO233" s="691"/>
      <c r="AP233" s="691"/>
      <c r="AQ233" s="691"/>
      <c r="AR233" s="691"/>
      <c r="AS233" s="691"/>
      <c r="AT233" s="691"/>
      <c r="AU233" s="691"/>
      <c r="AV233" s="691"/>
      <c r="AW233" s="691"/>
      <c r="AX233" s="691"/>
      <c r="AY233" s="691"/>
      <c r="AZ233" s="691"/>
      <c r="BA233" s="691"/>
      <c r="BB233" s="691"/>
      <c r="BC233" s="691"/>
      <c r="BD233" s="691"/>
      <c r="BE233" s="691"/>
      <c r="BF233" s="691"/>
      <c r="BG233" s="691" t="s">
        <v>62</v>
      </c>
      <c r="BH233" s="691"/>
      <c r="BI233" s="691"/>
      <c r="BJ233" s="691"/>
      <c r="BK233" s="691"/>
      <c r="BL233" s="691"/>
      <c r="BM233" s="691"/>
      <c r="BN233" s="691"/>
      <c r="BO233" s="691"/>
      <c r="BP233" s="691"/>
      <c r="BQ233" s="691"/>
      <c r="BR233" s="691"/>
      <c r="BS233" s="691"/>
      <c r="BT233" s="691"/>
      <c r="BU233" s="691"/>
      <c r="BV233" s="691"/>
      <c r="BW233" s="691"/>
      <c r="BX233" s="691"/>
      <c r="BY233" s="691"/>
      <c r="BZ233" s="691"/>
      <c r="CA233" s="691"/>
      <c r="CB233" s="691"/>
      <c r="CC233" s="691"/>
      <c r="CD233" s="691"/>
      <c r="CE233" s="691"/>
      <c r="CF233" s="691"/>
      <c r="CG233" s="691"/>
      <c r="CH233" s="691"/>
      <c r="CI233" s="691"/>
      <c r="CJ233" s="691" t="s">
        <v>62</v>
      </c>
      <c r="CK233" s="691"/>
      <c r="CL233" s="691"/>
      <c r="CM233" s="691"/>
      <c r="CN233" s="691"/>
      <c r="CO233" s="691"/>
      <c r="CP233" s="691"/>
      <c r="CQ233" s="691"/>
      <c r="CR233" s="691"/>
      <c r="CS233" s="691"/>
      <c r="CT233" s="691"/>
      <c r="CU233" s="691"/>
      <c r="CV233" s="691"/>
      <c r="CW233" s="691"/>
      <c r="CX233" s="691"/>
      <c r="CY233" s="691"/>
      <c r="CZ233" s="691"/>
      <c r="DA233" s="691"/>
      <c r="DB233" s="691"/>
      <c r="DC233" s="691"/>
      <c r="DD233" s="691"/>
      <c r="DE233" s="691"/>
      <c r="DF233" s="691"/>
      <c r="DG233" s="691"/>
      <c r="DH233" s="691"/>
      <c r="DI233" s="691"/>
      <c r="DJ233" s="691"/>
      <c r="DK233" s="691"/>
      <c r="DL233" s="691"/>
    </row>
    <row r="234" spans="1:116" s="274" customFormat="1" ht="30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  <c r="AK234" s="307"/>
      <c r="AL234" s="307"/>
      <c r="AM234" s="307"/>
      <c r="AN234" s="307"/>
      <c r="AO234" s="307"/>
      <c r="AP234" s="307"/>
      <c r="AQ234" s="307"/>
      <c r="AR234" s="307"/>
      <c r="AS234" s="307"/>
      <c r="AT234" s="307"/>
      <c r="AU234" s="307"/>
      <c r="AV234" s="307"/>
      <c r="AW234" s="307"/>
      <c r="AX234" s="307"/>
      <c r="AY234" s="307"/>
      <c r="AZ234" s="307"/>
      <c r="BA234" s="307"/>
      <c r="BB234" s="307"/>
      <c r="BC234" s="307"/>
      <c r="BD234" s="307"/>
      <c r="BE234" s="307"/>
      <c r="BF234" s="307"/>
      <c r="BG234" s="307"/>
      <c r="BH234" s="307"/>
      <c r="BI234" s="307"/>
      <c r="BJ234" s="307"/>
      <c r="BK234" s="307"/>
      <c r="BL234" s="307"/>
      <c r="BM234" s="307"/>
      <c r="BN234" s="307"/>
      <c r="BO234" s="307"/>
      <c r="BP234" s="307"/>
      <c r="BQ234" s="307"/>
      <c r="BR234" s="307"/>
      <c r="BS234" s="307"/>
      <c r="BT234" s="307"/>
      <c r="BU234" s="307"/>
      <c r="BV234" s="307"/>
      <c r="BW234" s="307"/>
      <c r="BX234" s="307"/>
      <c r="BY234" s="307"/>
      <c r="BZ234" s="307"/>
      <c r="CA234" s="307"/>
      <c r="CB234" s="307"/>
      <c r="CC234" s="307"/>
      <c r="CD234" s="307"/>
      <c r="CE234" s="307"/>
      <c r="CF234" s="307"/>
      <c r="CG234" s="307"/>
      <c r="CH234" s="307"/>
      <c r="CI234" s="307"/>
      <c r="CJ234" s="307"/>
      <c r="CK234" s="307"/>
      <c r="CL234" s="307"/>
      <c r="CM234" s="307"/>
      <c r="CN234" s="307"/>
      <c r="CO234" s="307"/>
      <c r="CP234" s="307"/>
      <c r="CQ234" s="307"/>
      <c r="CR234" s="307"/>
      <c r="CS234" s="307"/>
      <c r="CT234" s="307"/>
      <c r="CU234" s="307"/>
      <c r="CV234" s="307"/>
      <c r="CW234" s="307"/>
      <c r="CX234" s="307"/>
      <c r="CY234" s="307"/>
      <c r="CZ234" s="307"/>
      <c r="DA234" s="307"/>
      <c r="DB234" s="307"/>
      <c r="DC234" s="307"/>
      <c r="DD234" s="307"/>
      <c r="DE234" s="307"/>
      <c r="DF234" s="307"/>
      <c r="DG234" s="307"/>
      <c r="DH234" s="307"/>
      <c r="DI234" s="307"/>
      <c r="DJ234" s="307"/>
      <c r="DK234" s="307"/>
      <c r="DL234" s="307"/>
    </row>
    <row r="235" spans="1:116" s="274" customFormat="1" ht="30" customHeight="1">
      <c r="A235" s="308" t="s">
        <v>23</v>
      </c>
      <c r="B235" s="309"/>
      <c r="C235" s="309" t="str">
        <f>Pool!B113</f>
        <v>MEN'S EPEE</v>
      </c>
      <c r="D235" s="309"/>
      <c r="E235" s="309"/>
      <c r="F235" s="310"/>
      <c r="G235" s="311" t="s">
        <v>24</v>
      </c>
      <c r="H235" s="409"/>
      <c r="I235" s="309" t="str">
        <f>Pool!E113</f>
        <v>E</v>
      </c>
      <c r="J235" s="309"/>
      <c r="K235" s="313"/>
      <c r="L235" s="314"/>
      <c r="M235" s="311" t="s">
        <v>10</v>
      </c>
      <c r="N235" s="409"/>
      <c r="O235" s="409"/>
      <c r="P235" s="409"/>
      <c r="Q235" s="409"/>
      <c r="R235" s="409"/>
      <c r="S235" s="315"/>
      <c r="T235" s="313"/>
      <c r="U235" s="313"/>
      <c r="V235" s="310"/>
      <c r="W235" s="308" t="s">
        <v>12</v>
      </c>
      <c r="X235" s="313"/>
      <c r="Y235" s="313"/>
      <c r="Z235" s="680" t="str">
        <f>Z178</f>
        <v>30.11.19</v>
      </c>
      <c r="AA235" s="681"/>
      <c r="AB235" s="681"/>
      <c r="AC235" s="682"/>
      <c r="AD235" s="308" t="s">
        <v>23</v>
      </c>
      <c r="AE235" s="309"/>
      <c r="AF235" s="309" t="str">
        <f>C235</f>
        <v>MEN'S EPEE</v>
      </c>
      <c r="AG235" s="309"/>
      <c r="AH235" s="309"/>
      <c r="AI235" s="310"/>
      <c r="AJ235" s="311" t="s">
        <v>24</v>
      </c>
      <c r="AK235" s="409"/>
      <c r="AL235" s="309" t="str">
        <f>I235</f>
        <v>E</v>
      </c>
      <c r="AM235" s="309"/>
      <c r="AN235" s="313"/>
      <c r="AO235" s="314"/>
      <c r="AP235" s="311" t="s">
        <v>10</v>
      </c>
      <c r="AQ235" s="409"/>
      <c r="AR235" s="409"/>
      <c r="AS235" s="409"/>
      <c r="AT235" s="409"/>
      <c r="AU235" s="409"/>
      <c r="AV235" s="315"/>
      <c r="AW235" s="313"/>
      <c r="AX235" s="313"/>
      <c r="AY235" s="310"/>
      <c r="AZ235" s="308" t="s">
        <v>12</v>
      </c>
      <c r="BA235" s="313"/>
      <c r="BB235" s="313"/>
      <c r="BC235" s="680" t="str">
        <f>BC178</f>
        <v>30.11.19</v>
      </c>
      <c r="BD235" s="681"/>
      <c r="BE235" s="681"/>
      <c r="BF235" s="682"/>
      <c r="BG235" s="308" t="s">
        <v>23</v>
      </c>
      <c r="BH235" s="309"/>
      <c r="BI235" s="681" t="str">
        <f>AF235</f>
        <v>MEN'S EPEE</v>
      </c>
      <c r="BJ235" s="681"/>
      <c r="BK235" s="681"/>
      <c r="BL235" s="682"/>
      <c r="BM235" s="311" t="s">
        <v>24</v>
      </c>
      <c r="BN235" s="409"/>
      <c r="BO235" s="309" t="str">
        <f>AL235</f>
        <v>E</v>
      </c>
      <c r="BP235" s="309"/>
      <c r="BQ235" s="313"/>
      <c r="BR235" s="314"/>
      <c r="BS235" s="311" t="s">
        <v>10</v>
      </c>
      <c r="BT235" s="409"/>
      <c r="BU235" s="409"/>
      <c r="BV235" s="409"/>
      <c r="BW235" s="311" t="s">
        <v>25</v>
      </c>
      <c r="BX235" s="409"/>
      <c r="BY235" s="315"/>
      <c r="BZ235" s="313"/>
      <c r="CA235" s="313"/>
      <c r="CB235" s="310"/>
      <c r="CC235" s="308" t="s">
        <v>12</v>
      </c>
      <c r="CD235" s="313"/>
      <c r="CE235" s="680" t="str">
        <f>BC178</f>
        <v>30.11.19</v>
      </c>
      <c r="CF235" s="681"/>
      <c r="CG235" s="681"/>
      <c r="CH235" s="681"/>
      <c r="CI235" s="682"/>
      <c r="CJ235" s="308" t="s">
        <v>23</v>
      </c>
      <c r="CK235" s="309"/>
      <c r="CL235" s="681" t="str">
        <f>BI235</f>
        <v>MEN'S EPEE</v>
      </c>
      <c r="CM235" s="681"/>
      <c r="CN235" s="681"/>
      <c r="CO235" s="682"/>
      <c r="CP235" s="311" t="s">
        <v>24</v>
      </c>
      <c r="CQ235" s="409"/>
      <c r="CR235" s="309" t="str">
        <f>BO235</f>
        <v>E</v>
      </c>
      <c r="CS235" s="309"/>
      <c r="CT235" s="313"/>
      <c r="CU235" s="314"/>
      <c r="CV235" s="311" t="s">
        <v>10</v>
      </c>
      <c r="CW235" s="409"/>
      <c r="CX235" s="409"/>
      <c r="CY235" s="409"/>
      <c r="CZ235" s="311" t="s">
        <v>25</v>
      </c>
      <c r="DA235" s="409"/>
      <c r="DB235" s="315"/>
      <c r="DC235" s="313"/>
      <c r="DD235" s="313"/>
      <c r="DE235" s="310"/>
      <c r="DF235" s="308" t="s">
        <v>12</v>
      </c>
      <c r="DG235" s="313"/>
      <c r="DH235" s="313"/>
      <c r="DI235" s="680" t="str">
        <f>DI178</f>
        <v>30.11.19</v>
      </c>
      <c r="DJ235" s="681"/>
      <c r="DK235" s="681"/>
      <c r="DL235" s="682"/>
    </row>
    <row r="236" spans="1:116" s="274" customFormat="1" ht="30" customHeight="1">
      <c r="A236" s="316"/>
      <c r="B236" s="316"/>
      <c r="C236" s="316"/>
      <c r="D236" s="316"/>
      <c r="E236" s="316"/>
      <c r="F236" s="316"/>
      <c r="G236" s="317"/>
      <c r="H236" s="317"/>
      <c r="I236" s="316"/>
      <c r="J236" s="316"/>
      <c r="M236" s="317"/>
      <c r="N236" s="317"/>
      <c r="O236" s="317"/>
      <c r="P236" s="317"/>
      <c r="Q236" s="317"/>
      <c r="R236" s="317"/>
      <c r="S236" s="317"/>
      <c r="V236" s="316"/>
      <c r="W236" s="316"/>
      <c r="Z236" s="317"/>
      <c r="AD236" s="316"/>
      <c r="AE236" s="316"/>
      <c r="AF236" s="316"/>
      <c r="AG236" s="316"/>
      <c r="AH236" s="316"/>
      <c r="AI236" s="316"/>
      <c r="AJ236" s="317"/>
      <c r="AK236" s="317"/>
      <c r="AL236" s="316"/>
      <c r="AM236" s="316"/>
      <c r="AP236" s="317"/>
      <c r="AQ236" s="317"/>
      <c r="AR236" s="317"/>
      <c r="AS236" s="317"/>
      <c r="AT236" s="317"/>
      <c r="AU236" s="317"/>
      <c r="AV236" s="317"/>
      <c r="AY236" s="316"/>
      <c r="AZ236" s="316"/>
      <c r="BC236" s="317"/>
      <c r="BG236" s="316"/>
      <c r="BH236" s="316"/>
      <c r="BI236" s="316"/>
      <c r="BJ236" s="316"/>
      <c r="BK236" s="316"/>
      <c r="BL236" s="316"/>
      <c r="BM236" s="317"/>
      <c r="BN236" s="317"/>
      <c r="BO236" s="316"/>
      <c r="BP236" s="316"/>
      <c r="BS236" s="317"/>
      <c r="BT236" s="317"/>
      <c r="BU236" s="317"/>
      <c r="BV236" s="317"/>
      <c r="BW236" s="317"/>
      <c r="BX236" s="317"/>
      <c r="BY236" s="317"/>
      <c r="CB236" s="316"/>
      <c r="CC236" s="316"/>
      <c r="CF236" s="317"/>
      <c r="CJ236" s="316"/>
      <c r="CK236" s="316"/>
      <c r="CL236" s="316"/>
      <c r="CM236" s="316"/>
      <c r="CN236" s="316"/>
      <c r="CO236" s="316"/>
      <c r="CP236" s="317"/>
      <c r="CQ236" s="317"/>
      <c r="CR236" s="316"/>
      <c r="CS236" s="316"/>
      <c r="CV236" s="317"/>
      <c r="CW236" s="317"/>
      <c r="CX236" s="317"/>
      <c r="CY236" s="317"/>
      <c r="CZ236" s="317"/>
      <c r="DA236" s="317"/>
      <c r="DB236" s="317"/>
      <c r="DE236" s="316"/>
      <c r="DF236" s="316"/>
      <c r="DI236" s="317"/>
    </row>
    <row r="237" spans="1:116" s="274" customFormat="1" ht="30" customHeight="1">
      <c r="A237" s="330"/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30"/>
      <c r="AB237" s="330"/>
      <c r="AC237" s="330"/>
      <c r="AD237" s="330"/>
      <c r="AE237" s="330"/>
      <c r="AF237" s="330"/>
      <c r="AG237" s="330"/>
      <c r="AH237" s="330"/>
      <c r="AI237" s="330"/>
      <c r="AJ237" s="330"/>
      <c r="AK237" s="330"/>
      <c r="AL237" s="330"/>
      <c r="AM237" s="330"/>
      <c r="AN237" s="330"/>
      <c r="AO237" s="330"/>
      <c r="AP237" s="330"/>
      <c r="AQ237" s="330"/>
      <c r="AR237" s="330"/>
      <c r="AS237" s="330"/>
      <c r="AT237" s="330"/>
      <c r="AU237" s="330"/>
      <c r="AV237" s="330"/>
      <c r="AW237" s="330"/>
      <c r="AX237" s="330"/>
      <c r="AY237" s="330"/>
      <c r="AZ237" s="330"/>
      <c r="BA237" s="330"/>
      <c r="BB237" s="330"/>
      <c r="BC237" s="330"/>
      <c r="BD237" s="330"/>
      <c r="BE237" s="330"/>
      <c r="BF237" s="330"/>
      <c r="BG237" s="330"/>
      <c r="BH237" s="330"/>
      <c r="BI237" s="330"/>
      <c r="BJ237" s="330"/>
      <c r="BK237" s="330"/>
      <c r="BL237" s="330"/>
      <c r="BM237" s="330"/>
      <c r="BN237" s="330"/>
      <c r="BO237" s="330"/>
      <c r="BP237" s="330"/>
      <c r="BQ237" s="330"/>
      <c r="BR237" s="330"/>
      <c r="BS237" s="330"/>
      <c r="BT237" s="330"/>
      <c r="BU237" s="330"/>
      <c r="BV237" s="330"/>
      <c r="BW237" s="330"/>
      <c r="BX237" s="330"/>
      <c r="BY237" s="330"/>
      <c r="BZ237" s="330"/>
      <c r="CA237" s="330"/>
      <c r="CB237" s="330"/>
      <c r="CC237" s="330"/>
      <c r="CD237" s="330"/>
      <c r="CE237" s="330"/>
      <c r="CF237" s="330"/>
      <c r="CG237" s="330"/>
      <c r="CH237" s="330"/>
      <c r="CI237" s="330"/>
      <c r="CJ237" s="330"/>
      <c r="CK237" s="330"/>
      <c r="CL237" s="330"/>
      <c r="CM237" s="330"/>
      <c r="CN237" s="330"/>
      <c r="CO237" s="330"/>
      <c r="CP237" s="330"/>
      <c r="CQ237" s="330"/>
      <c r="CR237" s="330"/>
      <c r="CS237" s="330"/>
      <c r="CT237" s="330"/>
      <c r="CU237" s="330"/>
      <c r="CV237" s="330"/>
      <c r="CW237" s="330"/>
      <c r="CX237" s="330"/>
      <c r="CY237" s="402"/>
      <c r="CZ237" s="402"/>
      <c r="DA237" s="402"/>
      <c r="DB237" s="402"/>
      <c r="DC237" s="402"/>
      <c r="DD237" s="402"/>
      <c r="DE237" s="402"/>
      <c r="DF237" s="402"/>
      <c r="DG237" s="402"/>
      <c r="DH237" s="402"/>
      <c r="DI237" s="402"/>
      <c r="DJ237" s="402"/>
      <c r="DK237" s="402"/>
      <c r="DL237" s="402"/>
    </row>
    <row r="238" spans="1:116" s="345" customFormat="1" ht="30" customHeight="1">
      <c r="A238" s="330"/>
      <c r="B238" s="330"/>
      <c r="C238" s="330"/>
      <c r="D238" s="330"/>
      <c r="E238" s="330"/>
      <c r="F238" s="330"/>
      <c r="G238" s="330"/>
      <c r="H238" s="330"/>
      <c r="J238" s="683" t="s">
        <v>5</v>
      </c>
      <c r="K238" s="685" t="s">
        <v>61</v>
      </c>
      <c r="L238" s="686"/>
      <c r="M238" s="686"/>
      <c r="N238" s="687"/>
      <c r="O238" s="402"/>
      <c r="P238" s="330"/>
      <c r="Q238" s="330"/>
      <c r="R238" s="330"/>
      <c r="S238" s="330"/>
      <c r="T238" s="330"/>
      <c r="U238" s="330"/>
      <c r="V238" s="330"/>
      <c r="W238" s="330"/>
      <c r="Y238" s="683" t="s">
        <v>5</v>
      </c>
      <c r="Z238" s="685" t="s">
        <v>61</v>
      </c>
      <c r="AA238" s="686"/>
      <c r="AB238" s="686"/>
      <c r="AC238" s="687"/>
      <c r="AD238" s="330"/>
      <c r="AE238" s="330"/>
      <c r="AF238" s="330"/>
      <c r="AG238" s="330"/>
      <c r="AH238" s="330"/>
      <c r="AI238" s="330"/>
      <c r="AJ238" s="330"/>
      <c r="AK238" s="330"/>
      <c r="AM238" s="683" t="s">
        <v>5</v>
      </c>
      <c r="AN238" s="685" t="s">
        <v>61</v>
      </c>
      <c r="AO238" s="686"/>
      <c r="AP238" s="686"/>
      <c r="AQ238" s="687"/>
      <c r="AR238" s="402"/>
      <c r="AS238" s="330"/>
      <c r="AT238" s="330"/>
      <c r="AU238" s="330"/>
      <c r="AV238" s="330"/>
      <c r="AW238" s="330"/>
      <c r="AX238" s="330"/>
      <c r="AY238" s="330"/>
      <c r="AZ238" s="330"/>
      <c r="BB238" s="683" t="s">
        <v>5</v>
      </c>
      <c r="BC238" s="685" t="s">
        <v>61</v>
      </c>
      <c r="BD238" s="686"/>
      <c r="BE238" s="686"/>
      <c r="BF238" s="687"/>
      <c r="BG238" s="330"/>
      <c r="BH238" s="330"/>
      <c r="BI238" s="330"/>
      <c r="BJ238" s="330"/>
      <c r="BK238" s="330"/>
      <c r="BL238" s="330"/>
      <c r="BM238" s="330"/>
      <c r="BN238" s="330"/>
      <c r="BP238" s="683" t="s">
        <v>5</v>
      </c>
      <c r="BQ238" s="685" t="s">
        <v>61</v>
      </c>
      <c r="BR238" s="686"/>
      <c r="BS238" s="686"/>
      <c r="BT238" s="687"/>
      <c r="BU238" s="402"/>
      <c r="BV238" s="330"/>
      <c r="BW238" s="330"/>
      <c r="BX238" s="330"/>
      <c r="BY238" s="330"/>
      <c r="BZ238" s="330"/>
      <c r="CA238" s="330"/>
      <c r="CB238" s="330"/>
      <c r="CC238" s="330"/>
      <c r="CE238" s="683" t="s">
        <v>5</v>
      </c>
      <c r="CF238" s="357" t="s">
        <v>61</v>
      </c>
      <c r="CG238" s="358"/>
      <c r="CH238" s="358"/>
      <c r="CI238" s="359"/>
      <c r="CJ238" s="330"/>
      <c r="CK238" s="330"/>
      <c r="CL238" s="330"/>
      <c r="CM238" s="330"/>
      <c r="CN238" s="330"/>
      <c r="CO238" s="330"/>
      <c r="CP238" s="330"/>
      <c r="CQ238" s="330"/>
      <c r="CS238" s="683" t="s">
        <v>5</v>
      </c>
      <c r="CT238" s="357" t="s">
        <v>61</v>
      </c>
      <c r="CU238" s="358"/>
      <c r="CV238" s="358"/>
      <c r="CW238" s="359"/>
      <c r="CX238" s="402"/>
      <c r="CY238" s="402"/>
      <c r="CZ238" s="402"/>
      <c r="DA238" s="402"/>
      <c r="DB238" s="402"/>
      <c r="DC238" s="402"/>
      <c r="DD238" s="402"/>
      <c r="DE238" s="402"/>
      <c r="DF238" s="402"/>
      <c r="DG238" s="688"/>
      <c r="DH238" s="674"/>
      <c r="DI238" s="674"/>
      <c r="DJ238" s="674"/>
      <c r="DK238" s="674"/>
      <c r="DL238" s="674"/>
    </row>
    <row r="239" spans="1:116" s="307" customFormat="1" ht="30" customHeight="1">
      <c r="A239" s="330"/>
      <c r="B239" s="330"/>
      <c r="C239" s="330"/>
      <c r="D239" s="330"/>
      <c r="E239" s="330"/>
      <c r="F239" s="330"/>
      <c r="G239" s="330"/>
      <c r="H239" s="330"/>
      <c r="J239" s="684"/>
      <c r="K239" s="403" t="s">
        <v>59</v>
      </c>
      <c r="L239" s="678" t="s">
        <v>60</v>
      </c>
      <c r="M239" s="679"/>
      <c r="N239" s="403" t="s">
        <v>41</v>
      </c>
      <c r="O239" s="402"/>
      <c r="P239" s="330"/>
      <c r="Q239" s="330"/>
      <c r="R239" s="330"/>
      <c r="S239" s="330"/>
      <c r="T239" s="330"/>
      <c r="U239" s="330"/>
      <c r="V239" s="330"/>
      <c r="W239" s="330"/>
      <c r="Y239" s="684"/>
      <c r="Z239" s="403" t="s">
        <v>59</v>
      </c>
      <c r="AA239" s="678" t="s">
        <v>60</v>
      </c>
      <c r="AB239" s="679"/>
      <c r="AC239" s="403" t="s">
        <v>41</v>
      </c>
      <c r="AD239" s="330"/>
      <c r="AE239" s="330"/>
      <c r="AF239" s="330"/>
      <c r="AG239" s="330"/>
      <c r="AH239" s="330"/>
      <c r="AI239" s="330"/>
      <c r="AJ239" s="330"/>
      <c r="AK239" s="330"/>
      <c r="AM239" s="684"/>
      <c r="AN239" s="403" t="s">
        <v>59</v>
      </c>
      <c r="AO239" s="689" t="s">
        <v>60</v>
      </c>
      <c r="AP239" s="690"/>
      <c r="AQ239" s="403" t="s">
        <v>41</v>
      </c>
      <c r="AR239" s="402"/>
      <c r="AS239" s="330"/>
      <c r="AT239" s="330"/>
      <c r="AU239" s="402"/>
      <c r="AV239" s="330"/>
      <c r="AW239" s="330"/>
      <c r="AX239" s="330"/>
      <c r="AY239" s="330"/>
      <c r="AZ239" s="330"/>
      <c r="BB239" s="684"/>
      <c r="BC239" s="403" t="s">
        <v>59</v>
      </c>
      <c r="BD239" s="678" t="s">
        <v>60</v>
      </c>
      <c r="BE239" s="679"/>
      <c r="BF239" s="403" t="s">
        <v>41</v>
      </c>
      <c r="BG239" s="330"/>
      <c r="BH239" s="330"/>
      <c r="BI239" s="330"/>
      <c r="BJ239" s="330"/>
      <c r="BK239" s="330"/>
      <c r="BL239" s="330"/>
      <c r="BM239" s="330"/>
      <c r="BN239" s="330"/>
      <c r="BP239" s="684"/>
      <c r="BQ239" s="403" t="s">
        <v>59</v>
      </c>
      <c r="BR239" s="678" t="s">
        <v>60</v>
      </c>
      <c r="BS239" s="679"/>
      <c r="BT239" s="403" t="s">
        <v>41</v>
      </c>
      <c r="BU239" s="402"/>
      <c r="BV239" s="330"/>
      <c r="BW239" s="330"/>
      <c r="BX239" s="402"/>
      <c r="BY239" s="330"/>
      <c r="BZ239" s="330"/>
      <c r="CA239" s="330"/>
      <c r="CB239" s="330"/>
      <c r="CC239" s="330"/>
      <c r="CE239" s="684"/>
      <c r="CF239" s="403" t="s">
        <v>59</v>
      </c>
      <c r="CG239" s="678" t="s">
        <v>60</v>
      </c>
      <c r="CH239" s="679"/>
      <c r="CI239" s="403" t="s">
        <v>41</v>
      </c>
      <c r="CJ239" s="330"/>
      <c r="CK239" s="330"/>
      <c r="CL239" s="330"/>
      <c r="CM239" s="330"/>
      <c r="CN239" s="330"/>
      <c r="CO239" s="330"/>
      <c r="CP239" s="330"/>
      <c r="CQ239" s="330"/>
      <c r="CS239" s="684"/>
      <c r="CT239" s="403" t="s">
        <v>59</v>
      </c>
      <c r="CU239" s="678" t="s">
        <v>60</v>
      </c>
      <c r="CV239" s="679"/>
      <c r="CW239" s="403" t="s">
        <v>41</v>
      </c>
      <c r="CX239" s="402"/>
      <c r="CY239" s="402"/>
      <c r="CZ239" s="402"/>
      <c r="DA239" s="402"/>
      <c r="DB239" s="402"/>
      <c r="DC239" s="402"/>
      <c r="DD239" s="402"/>
      <c r="DE239" s="402"/>
      <c r="DF239" s="402"/>
      <c r="DG239" s="688"/>
      <c r="DH239" s="402"/>
      <c r="DI239" s="674"/>
      <c r="DJ239" s="674"/>
      <c r="DK239" s="674"/>
      <c r="DL239" s="402"/>
    </row>
    <row r="240" spans="1:116" s="307" customFormat="1" ht="30" customHeight="1">
      <c r="A240" s="671">
        <v>1</v>
      </c>
      <c r="B240" s="403">
        <v>1</v>
      </c>
      <c r="C240" s="273" t="str">
        <f>Pool!B115</f>
        <v>RANJITH KUMAR</v>
      </c>
      <c r="D240" s="273" t="str">
        <f>Pool!C115</f>
        <v>TRI</v>
      </c>
      <c r="E240" s="337">
        <v>1</v>
      </c>
      <c r="F240" s="337">
        <v>2</v>
      </c>
      <c r="G240" s="337">
        <v>3</v>
      </c>
      <c r="H240" s="337">
        <v>4</v>
      </c>
      <c r="I240" s="337">
        <v>5</v>
      </c>
      <c r="J240" s="403"/>
      <c r="K240" s="403"/>
      <c r="L240" s="403"/>
      <c r="M240" s="403"/>
      <c r="N240" s="403"/>
      <c r="O240" s="402"/>
      <c r="P240" s="671">
        <v>12</v>
      </c>
      <c r="Q240" s="403">
        <v>3</v>
      </c>
      <c r="R240" s="273" t="str">
        <f>C246</f>
        <v>T.LIBIN</v>
      </c>
      <c r="S240" s="273" t="str">
        <f>D246</f>
        <v>KK</v>
      </c>
      <c r="T240" s="337">
        <v>1</v>
      </c>
      <c r="U240" s="337">
        <v>2</v>
      </c>
      <c r="V240" s="337">
        <v>3</v>
      </c>
      <c r="W240" s="337">
        <v>4</v>
      </c>
      <c r="X240" s="337">
        <v>5</v>
      </c>
      <c r="Y240" s="403"/>
      <c r="Z240" s="403"/>
      <c r="AA240" s="403"/>
      <c r="AB240" s="403"/>
      <c r="AC240" s="403"/>
      <c r="AD240" s="672">
        <v>1</v>
      </c>
      <c r="AE240" s="403">
        <v>1</v>
      </c>
      <c r="AF240" s="267" t="str">
        <f>C240</f>
        <v>RANJITH KUMAR</v>
      </c>
      <c r="AG240" s="267" t="str">
        <f>D240</f>
        <v>TRI</v>
      </c>
      <c r="AH240" s="337">
        <v>1</v>
      </c>
      <c r="AI240" s="337">
        <v>2</v>
      </c>
      <c r="AJ240" s="337">
        <v>3</v>
      </c>
      <c r="AK240" s="337">
        <v>4</v>
      </c>
      <c r="AL240" s="337">
        <v>5</v>
      </c>
      <c r="AM240" s="403"/>
      <c r="AN240" s="403"/>
      <c r="AO240" s="403"/>
      <c r="AP240" s="403"/>
      <c r="AQ240" s="403"/>
      <c r="AR240" s="402"/>
      <c r="AS240" s="672">
        <v>9</v>
      </c>
      <c r="AT240" s="403">
        <v>4</v>
      </c>
      <c r="AU240" s="267" t="str">
        <f>AF244</f>
        <v>VIGNESH KUMAR</v>
      </c>
      <c r="AV240" s="267" t="str">
        <f>AG244</f>
        <v>SLM</v>
      </c>
      <c r="AW240" s="337">
        <v>1</v>
      </c>
      <c r="AX240" s="337">
        <v>2</v>
      </c>
      <c r="AY240" s="337">
        <v>3</v>
      </c>
      <c r="AZ240" s="337">
        <v>4</v>
      </c>
      <c r="BA240" s="337">
        <v>5</v>
      </c>
      <c r="BB240" s="403"/>
      <c r="BC240" s="403"/>
      <c r="BD240" s="403"/>
      <c r="BE240" s="403"/>
      <c r="BF240" s="403"/>
      <c r="BG240" s="672">
        <v>1</v>
      </c>
      <c r="BH240" s="403">
        <v>1</v>
      </c>
      <c r="BI240" s="360" t="str">
        <f>AF240</f>
        <v>RANJITH KUMAR</v>
      </c>
      <c r="BJ240" s="362" t="str">
        <f>AG240</f>
        <v>TRI</v>
      </c>
      <c r="BK240" s="337">
        <v>1</v>
      </c>
      <c r="BL240" s="337">
        <v>2</v>
      </c>
      <c r="BM240" s="337">
        <v>3</v>
      </c>
      <c r="BN240" s="337">
        <v>4</v>
      </c>
      <c r="BO240" s="337">
        <v>5</v>
      </c>
      <c r="BP240" s="403"/>
      <c r="BQ240" s="403"/>
      <c r="BR240" s="403"/>
      <c r="BS240" s="403"/>
      <c r="BT240" s="403"/>
      <c r="BU240" s="402"/>
      <c r="BV240" s="672">
        <v>9</v>
      </c>
      <c r="BW240" s="403">
        <v>3</v>
      </c>
      <c r="BX240" s="271" t="str">
        <f>BI245</f>
        <v>T.LIBIN</v>
      </c>
      <c r="BY240" s="271" t="str">
        <f>BJ245</f>
        <v>KK</v>
      </c>
      <c r="BZ240" s="337">
        <v>1</v>
      </c>
      <c r="CA240" s="337">
        <v>2</v>
      </c>
      <c r="CB240" s="337">
        <v>3</v>
      </c>
      <c r="CC240" s="337">
        <v>4</v>
      </c>
      <c r="CD240" s="337">
        <v>5</v>
      </c>
      <c r="CE240" s="403"/>
      <c r="CF240" s="403"/>
      <c r="CG240" s="403"/>
      <c r="CH240" s="403"/>
      <c r="CI240" s="403"/>
      <c r="CJ240" s="672">
        <v>1</v>
      </c>
      <c r="CK240" s="403">
        <v>1</v>
      </c>
      <c r="CL240" s="360" t="str">
        <f>BI240</f>
        <v>RANJITH KUMAR</v>
      </c>
      <c r="CM240" s="362" t="str">
        <f>BJ240</f>
        <v>TRI</v>
      </c>
      <c r="CN240" s="337">
        <v>1</v>
      </c>
      <c r="CO240" s="337">
        <v>2</v>
      </c>
      <c r="CP240" s="337">
        <v>3</v>
      </c>
      <c r="CQ240" s="337">
        <v>4</v>
      </c>
      <c r="CR240" s="337">
        <v>5</v>
      </c>
      <c r="CS240" s="403"/>
      <c r="CT240" s="403"/>
      <c r="CU240" s="403"/>
      <c r="CV240" s="403"/>
      <c r="CW240" s="403"/>
      <c r="CX240" s="402"/>
      <c r="CY240" s="674"/>
      <c r="CZ240" s="402"/>
      <c r="DA240" s="322"/>
      <c r="DB240" s="342"/>
      <c r="DC240" s="342"/>
      <c r="DD240" s="342"/>
      <c r="DE240" s="342"/>
      <c r="DF240" s="342"/>
      <c r="DG240" s="343"/>
      <c r="DH240" s="402"/>
      <c r="DI240" s="402"/>
      <c r="DJ240" s="402"/>
      <c r="DK240" s="402"/>
      <c r="DL240" s="402"/>
    </row>
    <row r="241" spans="1:116" s="307" customFormat="1" ht="30" customHeight="1">
      <c r="A241" s="671"/>
      <c r="B241" s="403">
        <v>4</v>
      </c>
      <c r="C241" s="346" t="str">
        <f>Pool!B118</f>
        <v>VIGNESH KUMAR</v>
      </c>
      <c r="D241" s="346" t="str">
        <f>Pool!C118</f>
        <v>SLM</v>
      </c>
      <c r="E241" s="337">
        <v>1</v>
      </c>
      <c r="F241" s="337">
        <v>2</v>
      </c>
      <c r="G241" s="337">
        <v>3</v>
      </c>
      <c r="H241" s="337">
        <v>4</v>
      </c>
      <c r="I241" s="337">
        <v>5</v>
      </c>
      <c r="J241" s="403"/>
      <c r="K241" s="403"/>
      <c r="L241" s="403"/>
      <c r="M241" s="403"/>
      <c r="N241" s="403"/>
      <c r="O241" s="402"/>
      <c r="P241" s="671"/>
      <c r="Q241" s="403">
        <v>1</v>
      </c>
      <c r="R241" s="346" t="str">
        <f>C240</f>
        <v>RANJITH KUMAR</v>
      </c>
      <c r="S241" s="346" t="str">
        <f>D240</f>
        <v>TRI</v>
      </c>
      <c r="T241" s="337">
        <v>1</v>
      </c>
      <c r="U241" s="337">
        <v>2</v>
      </c>
      <c r="V241" s="337">
        <v>3</v>
      </c>
      <c r="W241" s="337">
        <v>4</v>
      </c>
      <c r="X241" s="337">
        <v>5</v>
      </c>
      <c r="Y241" s="403"/>
      <c r="Z241" s="403"/>
      <c r="AA241" s="403"/>
      <c r="AB241" s="403"/>
      <c r="AC241" s="403"/>
      <c r="AD241" s="673"/>
      <c r="AE241" s="403">
        <v>2</v>
      </c>
      <c r="AF241" s="267" t="str">
        <f>C243</f>
        <v>K.JAGATHISH</v>
      </c>
      <c r="AG241" s="267" t="str">
        <f>D243</f>
        <v>KAN</v>
      </c>
      <c r="AH241" s="337">
        <v>1</v>
      </c>
      <c r="AI241" s="337">
        <v>2</v>
      </c>
      <c r="AJ241" s="337">
        <v>3</v>
      </c>
      <c r="AK241" s="337">
        <v>4</v>
      </c>
      <c r="AL241" s="337">
        <v>5</v>
      </c>
      <c r="AM241" s="403"/>
      <c r="AN241" s="403"/>
      <c r="AO241" s="403"/>
      <c r="AP241" s="403"/>
      <c r="AQ241" s="403"/>
      <c r="AR241" s="402"/>
      <c r="AS241" s="673"/>
      <c r="AT241" s="403">
        <v>2</v>
      </c>
      <c r="AU241" s="267" t="str">
        <f>AF241</f>
        <v>K.JAGATHISH</v>
      </c>
      <c r="AV241" s="267" t="str">
        <f>AG241</f>
        <v>KAN</v>
      </c>
      <c r="AW241" s="337">
        <v>1</v>
      </c>
      <c r="AX241" s="337">
        <v>2</v>
      </c>
      <c r="AY241" s="337">
        <v>3</v>
      </c>
      <c r="AZ241" s="337">
        <v>4</v>
      </c>
      <c r="BA241" s="337">
        <v>5</v>
      </c>
      <c r="BB241" s="403"/>
      <c r="BC241" s="403"/>
      <c r="BD241" s="403"/>
      <c r="BE241" s="403"/>
      <c r="BF241" s="403"/>
      <c r="BG241" s="673"/>
      <c r="BH241" s="403">
        <v>2</v>
      </c>
      <c r="BI241" s="361" t="str">
        <f>AF241</f>
        <v>K.JAGATHISH</v>
      </c>
      <c r="BJ241" s="361" t="str">
        <f>AG241</f>
        <v>KAN</v>
      </c>
      <c r="BK241" s="337">
        <v>1</v>
      </c>
      <c r="BL241" s="337">
        <v>2</v>
      </c>
      <c r="BM241" s="337">
        <v>3</v>
      </c>
      <c r="BN241" s="337">
        <v>4</v>
      </c>
      <c r="BO241" s="337">
        <v>5</v>
      </c>
      <c r="BP241" s="403"/>
      <c r="BQ241" s="403"/>
      <c r="BR241" s="403"/>
      <c r="BS241" s="403"/>
      <c r="BT241" s="403"/>
      <c r="BU241" s="402"/>
      <c r="BV241" s="673"/>
      <c r="BW241" s="403">
        <v>5</v>
      </c>
      <c r="BX241" s="271" t="str">
        <f>BI248</f>
        <v>C. R. GOKULA KANNAN</v>
      </c>
      <c r="BY241" s="271" t="str">
        <f>BJ248</f>
        <v>MAD</v>
      </c>
      <c r="BZ241" s="337">
        <v>1</v>
      </c>
      <c r="CA241" s="337">
        <v>2</v>
      </c>
      <c r="CB241" s="337">
        <v>3</v>
      </c>
      <c r="CC241" s="337">
        <v>4</v>
      </c>
      <c r="CD241" s="337">
        <v>5</v>
      </c>
      <c r="CE241" s="403"/>
      <c r="CF241" s="403"/>
      <c r="CG241" s="403"/>
      <c r="CH241" s="403"/>
      <c r="CI241" s="403"/>
      <c r="CJ241" s="673"/>
      <c r="CK241" s="403">
        <v>4</v>
      </c>
      <c r="CL241" s="361" t="str">
        <f>BI244</f>
        <v>VIGNESH KUMAR</v>
      </c>
      <c r="CM241" s="361" t="str">
        <f>BJ244</f>
        <v>SLM</v>
      </c>
      <c r="CN241" s="337">
        <v>1</v>
      </c>
      <c r="CO241" s="337">
        <v>2</v>
      </c>
      <c r="CP241" s="337">
        <v>3</v>
      </c>
      <c r="CQ241" s="337">
        <v>4</v>
      </c>
      <c r="CR241" s="337">
        <v>5</v>
      </c>
      <c r="CS241" s="403"/>
      <c r="CT241" s="403"/>
      <c r="CU241" s="403"/>
      <c r="CV241" s="403"/>
      <c r="CW241" s="403"/>
      <c r="CX241" s="402"/>
      <c r="CY241" s="674"/>
      <c r="CZ241" s="402"/>
      <c r="DA241" s="322"/>
      <c r="DB241" s="342"/>
      <c r="DC241" s="342"/>
      <c r="DD241" s="342"/>
      <c r="DE241" s="342"/>
      <c r="DF241" s="342"/>
      <c r="DG241" s="343"/>
      <c r="DH241" s="402"/>
      <c r="DI241" s="402"/>
      <c r="DJ241" s="402"/>
      <c r="DK241" s="402"/>
      <c r="DL241" s="402"/>
    </row>
    <row r="242" spans="1:116" s="307" customFormat="1" ht="30" customHeight="1">
      <c r="A242" s="330"/>
      <c r="B242" s="330"/>
      <c r="C242" s="338"/>
      <c r="D242" s="339"/>
      <c r="E242" s="339"/>
      <c r="F242" s="339"/>
      <c r="G242" s="339"/>
      <c r="H242" s="339"/>
      <c r="I242" s="340"/>
      <c r="J242" s="330"/>
      <c r="K242" s="330"/>
      <c r="L242" s="330"/>
      <c r="M242" s="330"/>
      <c r="N242" s="330"/>
      <c r="O242" s="330"/>
      <c r="P242" s="330"/>
      <c r="Q242" s="330"/>
      <c r="R242" s="338"/>
      <c r="S242" s="339"/>
      <c r="T242" s="339"/>
      <c r="U242" s="339"/>
      <c r="V242" s="339"/>
      <c r="W242" s="339"/>
      <c r="X242" s="340"/>
      <c r="Y242" s="330"/>
      <c r="Z242" s="330"/>
      <c r="AA242" s="330"/>
      <c r="AB242" s="330"/>
      <c r="AC242" s="330"/>
      <c r="AD242" s="402"/>
      <c r="AE242" s="402"/>
      <c r="AF242" s="278"/>
      <c r="AG242" s="342"/>
      <c r="AH242" s="342"/>
      <c r="AI242" s="342"/>
      <c r="AJ242" s="342"/>
      <c r="AK242" s="342"/>
      <c r="AL242" s="343"/>
      <c r="AM242" s="402"/>
      <c r="AN242" s="402"/>
      <c r="AO242" s="402"/>
      <c r="AP242" s="402"/>
      <c r="AQ242" s="402"/>
      <c r="AR242" s="402"/>
      <c r="AS242" s="402"/>
      <c r="AT242" s="402"/>
      <c r="AU242" s="278"/>
      <c r="AV242" s="342"/>
      <c r="AW242" s="342"/>
      <c r="AX242" s="342"/>
      <c r="AY242" s="342"/>
      <c r="AZ242" s="342"/>
      <c r="BA242" s="343"/>
      <c r="BB242" s="402"/>
      <c r="BC242" s="402"/>
      <c r="BD242" s="402"/>
      <c r="BE242" s="402"/>
      <c r="BF242" s="402"/>
      <c r="BG242" s="402"/>
      <c r="BH242" s="402"/>
      <c r="BI242" s="318"/>
      <c r="BJ242" s="342"/>
      <c r="BK242" s="342"/>
      <c r="BL242" s="342"/>
      <c r="BM242" s="342"/>
      <c r="BN242" s="342"/>
      <c r="BO242" s="343"/>
      <c r="BP242" s="402"/>
      <c r="BQ242" s="402"/>
      <c r="BR242" s="402"/>
      <c r="BS242" s="402"/>
      <c r="BT242" s="402"/>
      <c r="BU242" s="402"/>
      <c r="BV242" s="402"/>
      <c r="BW242" s="402"/>
      <c r="BX242" s="274"/>
      <c r="BY242" s="342"/>
      <c r="BZ242" s="342"/>
      <c r="CA242" s="342"/>
      <c r="CB242" s="342"/>
      <c r="CC242" s="342"/>
      <c r="CD242" s="343"/>
      <c r="CE242" s="402"/>
      <c r="CF242" s="402"/>
      <c r="CG242" s="402"/>
      <c r="CH242" s="402"/>
      <c r="CI242" s="402"/>
      <c r="CJ242" s="402"/>
      <c r="CK242" s="402"/>
      <c r="CL242" s="318"/>
      <c r="CM242" s="342"/>
      <c r="CN242" s="342"/>
      <c r="CO242" s="342"/>
      <c r="CP242" s="342"/>
      <c r="CQ242" s="342"/>
      <c r="CR242" s="343"/>
      <c r="CS242" s="402"/>
      <c r="CT242" s="402"/>
      <c r="CU242" s="402"/>
      <c r="CV242" s="402"/>
      <c r="CW242" s="402"/>
      <c r="CX242" s="402"/>
      <c r="CY242" s="402"/>
      <c r="CZ242" s="402"/>
      <c r="DA242" s="274"/>
      <c r="DB242" s="342"/>
      <c r="DC242" s="342"/>
      <c r="DD242" s="342"/>
      <c r="DE242" s="342"/>
      <c r="DF242" s="342"/>
      <c r="DG242" s="343"/>
      <c r="DH242" s="402"/>
      <c r="DI242" s="402"/>
      <c r="DJ242" s="402"/>
      <c r="DK242" s="402"/>
      <c r="DL242" s="402"/>
    </row>
    <row r="243" spans="1:116" s="307" customFormat="1" ht="30" customHeight="1">
      <c r="A243" s="671">
        <v>2</v>
      </c>
      <c r="B243" s="403">
        <v>2</v>
      </c>
      <c r="C243" s="273" t="str">
        <f>Pool!B116</f>
        <v>K.JAGATHISH</v>
      </c>
      <c r="D243" s="273" t="str">
        <f>Pool!C116</f>
        <v>KAN</v>
      </c>
      <c r="E243" s="337">
        <v>1</v>
      </c>
      <c r="F243" s="337">
        <v>2</v>
      </c>
      <c r="G243" s="337">
        <v>3</v>
      </c>
      <c r="H243" s="337">
        <v>4</v>
      </c>
      <c r="I243" s="337">
        <v>5</v>
      </c>
      <c r="J243" s="403"/>
      <c r="K243" s="403"/>
      <c r="L243" s="403"/>
      <c r="M243" s="403"/>
      <c r="N243" s="403"/>
      <c r="O243" s="402"/>
      <c r="P243" s="671">
        <v>13</v>
      </c>
      <c r="Q243" s="403">
        <v>4</v>
      </c>
      <c r="R243" s="273" t="str">
        <f>C241</f>
        <v>VIGNESH KUMAR</v>
      </c>
      <c r="S243" s="273" t="str">
        <f>D241</f>
        <v>SLM</v>
      </c>
      <c r="T243" s="337">
        <v>1</v>
      </c>
      <c r="U243" s="337">
        <v>2</v>
      </c>
      <c r="V243" s="337">
        <v>3</v>
      </c>
      <c r="W243" s="337">
        <v>4</v>
      </c>
      <c r="X243" s="337">
        <v>5</v>
      </c>
      <c r="Y243" s="403"/>
      <c r="Z243" s="403"/>
      <c r="AA243" s="403"/>
      <c r="AB243" s="403"/>
      <c r="AC243" s="403"/>
      <c r="AD243" s="330"/>
      <c r="AE243" s="330"/>
      <c r="AF243" s="338"/>
      <c r="AG243" s="339"/>
      <c r="AH243" s="339"/>
      <c r="AI243" s="339"/>
      <c r="AJ243" s="339"/>
      <c r="AK243" s="339"/>
      <c r="AL243" s="340"/>
      <c r="AM243" s="330"/>
      <c r="AN243" s="330"/>
      <c r="AO243" s="330"/>
      <c r="AP243" s="330"/>
      <c r="AQ243" s="330"/>
      <c r="AR243" s="330"/>
      <c r="AS243" s="330"/>
      <c r="AT243" s="330"/>
      <c r="AU243" s="338"/>
      <c r="AV243" s="339"/>
      <c r="AW243" s="339"/>
      <c r="AX243" s="339"/>
      <c r="AY243" s="339"/>
      <c r="AZ243" s="339"/>
      <c r="BA243" s="340"/>
      <c r="BB243" s="330"/>
      <c r="BC243" s="330"/>
      <c r="BD243" s="330"/>
      <c r="BE243" s="330"/>
      <c r="BF243" s="330"/>
      <c r="BG243" s="330"/>
      <c r="BH243" s="330"/>
      <c r="BI243" s="338"/>
      <c r="BJ243" s="339"/>
      <c r="BK243" s="339"/>
      <c r="BL243" s="339"/>
      <c r="BM243" s="339"/>
      <c r="BN243" s="339"/>
      <c r="BO243" s="340"/>
      <c r="BP243" s="330"/>
      <c r="BQ243" s="330"/>
      <c r="BR243" s="330"/>
      <c r="BS243" s="330"/>
      <c r="BT243" s="330"/>
      <c r="BU243" s="330"/>
      <c r="BV243" s="330"/>
      <c r="BW243" s="330"/>
      <c r="BX243" s="338"/>
      <c r="BY243" s="339"/>
      <c r="BZ243" s="339"/>
      <c r="CA243" s="339"/>
      <c r="CB243" s="339"/>
      <c r="CC243" s="339"/>
      <c r="CD243" s="340"/>
      <c r="CE243" s="330"/>
      <c r="CF243" s="330"/>
      <c r="CG243" s="330"/>
      <c r="CH243" s="330"/>
      <c r="CI243" s="330"/>
      <c r="CJ243" s="330"/>
      <c r="CK243" s="330"/>
      <c r="CL243" s="338"/>
      <c r="CM243" s="339"/>
      <c r="CN243" s="339"/>
      <c r="CO243" s="339"/>
      <c r="CP243" s="339"/>
      <c r="CQ243" s="339"/>
      <c r="CR243" s="340"/>
      <c r="CS243" s="330"/>
      <c r="CT243" s="330"/>
      <c r="CU243" s="330"/>
      <c r="CV243" s="330"/>
      <c r="CW243" s="330"/>
      <c r="CX243" s="330"/>
      <c r="CY243" s="402"/>
      <c r="CZ243" s="402"/>
      <c r="DA243" s="344"/>
      <c r="DB243" s="342"/>
      <c r="DC243" s="342"/>
      <c r="DD243" s="342"/>
      <c r="DE243" s="342"/>
      <c r="DF243" s="342"/>
      <c r="DG243" s="343"/>
      <c r="DH243" s="402"/>
      <c r="DI243" s="402"/>
      <c r="DJ243" s="402"/>
      <c r="DK243" s="402"/>
      <c r="DL243" s="402"/>
    </row>
    <row r="244" spans="1:116" s="330" customFormat="1" ht="30" customHeight="1">
      <c r="A244" s="671"/>
      <c r="B244" s="403">
        <v>5</v>
      </c>
      <c r="C244" s="346" t="str">
        <f>Pool!B119</f>
        <v>C. R. GOKULA KANNAN</v>
      </c>
      <c r="D244" s="346" t="str">
        <f>Pool!C119</f>
        <v>MAD</v>
      </c>
      <c r="E244" s="337">
        <v>1</v>
      </c>
      <c r="F244" s="337">
        <v>2</v>
      </c>
      <c r="G244" s="337">
        <v>3</v>
      </c>
      <c r="H244" s="337">
        <v>4</v>
      </c>
      <c r="I244" s="337">
        <v>5</v>
      </c>
      <c r="J244" s="403"/>
      <c r="K244" s="403"/>
      <c r="L244" s="403"/>
      <c r="M244" s="403"/>
      <c r="N244" s="403"/>
      <c r="O244" s="402"/>
      <c r="P244" s="671"/>
      <c r="Q244" s="403">
        <v>6</v>
      </c>
      <c r="R244" s="346" t="str">
        <f>C247</f>
        <v>S.ARAVIND BABU</v>
      </c>
      <c r="S244" s="346" t="str">
        <f>D247</f>
        <v>VEL</v>
      </c>
      <c r="T244" s="337">
        <v>1</v>
      </c>
      <c r="U244" s="337">
        <v>2</v>
      </c>
      <c r="V244" s="337">
        <v>3</v>
      </c>
      <c r="W244" s="337">
        <v>4</v>
      </c>
      <c r="X244" s="337">
        <v>5</v>
      </c>
      <c r="Y244" s="403"/>
      <c r="Z244" s="403"/>
      <c r="AA244" s="403"/>
      <c r="AB244" s="403"/>
      <c r="AC244" s="403"/>
      <c r="AD244" s="672">
        <v>2</v>
      </c>
      <c r="AE244" s="403">
        <v>4</v>
      </c>
      <c r="AF244" s="273" t="str">
        <f>C241</f>
        <v>VIGNESH KUMAR</v>
      </c>
      <c r="AG244" s="273" t="str">
        <f>D241</f>
        <v>SLM</v>
      </c>
      <c r="AH244" s="337">
        <v>1</v>
      </c>
      <c r="AI244" s="337">
        <v>2</v>
      </c>
      <c r="AJ244" s="337">
        <v>3</v>
      </c>
      <c r="AK244" s="337">
        <v>4</v>
      </c>
      <c r="AL244" s="337">
        <v>5</v>
      </c>
      <c r="AM244" s="403"/>
      <c r="AN244" s="403"/>
      <c r="AO244" s="403"/>
      <c r="AP244" s="403"/>
      <c r="AQ244" s="403"/>
      <c r="AR244" s="402"/>
      <c r="AS244" s="672">
        <v>10</v>
      </c>
      <c r="AT244" s="403">
        <v>5</v>
      </c>
      <c r="AU244" s="273" t="str">
        <f>AF249</f>
        <v>C. R. GOKULA KANNAN</v>
      </c>
      <c r="AV244" s="273" t="str">
        <f>AG249</f>
        <v>MAD</v>
      </c>
      <c r="AW244" s="337">
        <v>1</v>
      </c>
      <c r="AX244" s="337">
        <v>2</v>
      </c>
      <c r="AY244" s="337">
        <v>3</v>
      </c>
      <c r="AZ244" s="337">
        <v>4</v>
      </c>
      <c r="BA244" s="337">
        <v>5</v>
      </c>
      <c r="BB244" s="403"/>
      <c r="BC244" s="403"/>
      <c r="BD244" s="403"/>
      <c r="BE244" s="403"/>
      <c r="BF244" s="403"/>
      <c r="BG244" s="672">
        <v>2</v>
      </c>
      <c r="BH244" s="403">
        <v>4</v>
      </c>
      <c r="BI244" s="360" t="str">
        <f>AF244</f>
        <v>VIGNESH KUMAR</v>
      </c>
      <c r="BJ244" s="362" t="str">
        <f>AG244</f>
        <v>SLM</v>
      </c>
      <c r="BK244" s="337">
        <v>1</v>
      </c>
      <c r="BL244" s="337">
        <v>2</v>
      </c>
      <c r="BM244" s="337">
        <v>3</v>
      </c>
      <c r="BN244" s="337">
        <v>4</v>
      </c>
      <c r="BO244" s="337">
        <v>5</v>
      </c>
      <c r="BP244" s="403"/>
      <c r="BQ244" s="403"/>
      <c r="BR244" s="403"/>
      <c r="BS244" s="403"/>
      <c r="BT244" s="403"/>
      <c r="BU244" s="402"/>
      <c r="BV244" s="672">
        <v>10</v>
      </c>
      <c r="BW244" s="403">
        <v>4</v>
      </c>
      <c r="BX244" s="362" t="str">
        <f>BI244</f>
        <v>VIGNESH KUMAR</v>
      </c>
      <c r="BY244" s="362" t="str">
        <f>BJ244</f>
        <v>SLM</v>
      </c>
      <c r="BZ244" s="337">
        <v>1</v>
      </c>
      <c r="CA244" s="337">
        <v>2</v>
      </c>
      <c r="CB244" s="337">
        <v>3</v>
      </c>
      <c r="CC244" s="337">
        <v>4</v>
      </c>
      <c r="CD244" s="337">
        <v>5</v>
      </c>
      <c r="CE244" s="403"/>
      <c r="CF244" s="403"/>
      <c r="CG244" s="403"/>
      <c r="CH244" s="403"/>
      <c r="CI244" s="403"/>
      <c r="CJ244" s="672">
        <v>2</v>
      </c>
      <c r="CK244" s="403">
        <v>2</v>
      </c>
      <c r="CL244" s="360" t="str">
        <f>BI241</f>
        <v>K.JAGATHISH</v>
      </c>
      <c r="CM244" s="360" t="str">
        <f>BJ241</f>
        <v>KAN</v>
      </c>
      <c r="CN244" s="337">
        <v>1</v>
      </c>
      <c r="CO244" s="337">
        <v>2</v>
      </c>
      <c r="CP244" s="337">
        <v>3</v>
      </c>
      <c r="CQ244" s="337">
        <v>4</v>
      </c>
      <c r="CR244" s="337">
        <v>5</v>
      </c>
      <c r="CS244" s="403"/>
      <c r="CT244" s="403"/>
      <c r="CU244" s="403"/>
      <c r="CV244" s="403"/>
      <c r="CW244" s="403"/>
      <c r="CX244" s="402"/>
      <c r="CY244" s="674"/>
      <c r="CZ244" s="402"/>
      <c r="DA244" s="365"/>
      <c r="DB244" s="342"/>
      <c r="DC244" s="342"/>
      <c r="DD244" s="342"/>
      <c r="DE244" s="342"/>
      <c r="DF244" s="342"/>
      <c r="DG244" s="343"/>
      <c r="DH244" s="402"/>
      <c r="DI244" s="402"/>
      <c r="DJ244" s="402"/>
      <c r="DK244" s="402"/>
      <c r="DL244" s="402"/>
    </row>
    <row r="245" spans="1:116" s="330" customFormat="1" ht="30" customHeight="1">
      <c r="C245" s="338"/>
      <c r="D245" s="339"/>
      <c r="E245" s="339"/>
      <c r="F245" s="339"/>
      <c r="G245" s="339"/>
      <c r="H245" s="339"/>
      <c r="I245" s="340"/>
      <c r="R245" s="338"/>
      <c r="S245" s="339"/>
      <c r="T245" s="339"/>
      <c r="U245" s="339"/>
      <c r="V245" s="339"/>
      <c r="W245" s="339"/>
      <c r="X245" s="340"/>
      <c r="AD245" s="673"/>
      <c r="AE245" s="403">
        <v>3</v>
      </c>
      <c r="AF245" s="346" t="str">
        <f>C246</f>
        <v>T.LIBIN</v>
      </c>
      <c r="AG245" s="346" t="str">
        <f>D246</f>
        <v>KK</v>
      </c>
      <c r="AH245" s="337">
        <v>1</v>
      </c>
      <c r="AI245" s="337">
        <v>2</v>
      </c>
      <c r="AJ245" s="337">
        <v>3</v>
      </c>
      <c r="AK245" s="337">
        <v>4</v>
      </c>
      <c r="AL245" s="337">
        <v>5</v>
      </c>
      <c r="AM245" s="403"/>
      <c r="AN245" s="403"/>
      <c r="AO245" s="403"/>
      <c r="AP245" s="403"/>
      <c r="AQ245" s="403"/>
      <c r="AR245" s="402"/>
      <c r="AS245" s="673"/>
      <c r="AT245" s="403">
        <v>1</v>
      </c>
      <c r="AU245" s="346" t="str">
        <f>AF240</f>
        <v>RANJITH KUMAR</v>
      </c>
      <c r="AV245" s="346" t="str">
        <f>AG240</f>
        <v>TRI</v>
      </c>
      <c r="AW245" s="337">
        <v>1</v>
      </c>
      <c r="AX245" s="337">
        <v>2</v>
      </c>
      <c r="AY245" s="337">
        <v>3</v>
      </c>
      <c r="AZ245" s="337">
        <v>4</v>
      </c>
      <c r="BA245" s="337">
        <v>5</v>
      </c>
      <c r="BB245" s="403"/>
      <c r="BC245" s="403"/>
      <c r="BD245" s="403"/>
      <c r="BE245" s="403"/>
      <c r="BF245" s="403"/>
      <c r="BG245" s="673"/>
      <c r="BH245" s="403">
        <v>3</v>
      </c>
      <c r="BI245" s="362" t="str">
        <f>AF245</f>
        <v>T.LIBIN</v>
      </c>
      <c r="BJ245" s="362" t="str">
        <f>AG245</f>
        <v>KK</v>
      </c>
      <c r="BK245" s="337">
        <v>1</v>
      </c>
      <c r="BL245" s="337">
        <v>2</v>
      </c>
      <c r="BM245" s="337">
        <v>3</v>
      </c>
      <c r="BN245" s="337">
        <v>4</v>
      </c>
      <c r="BO245" s="337">
        <v>5</v>
      </c>
      <c r="BP245" s="403"/>
      <c r="BQ245" s="403"/>
      <c r="BR245" s="403"/>
      <c r="BS245" s="403"/>
      <c r="BT245" s="403"/>
      <c r="BU245" s="402"/>
      <c r="BV245" s="673"/>
      <c r="BW245" s="403">
        <v>2</v>
      </c>
      <c r="BX245" s="362" t="str">
        <f>BI241</f>
        <v>K.JAGATHISH</v>
      </c>
      <c r="BY245" s="362" t="str">
        <f>BJ241</f>
        <v>KAN</v>
      </c>
      <c r="BZ245" s="337">
        <v>1</v>
      </c>
      <c r="CA245" s="337">
        <v>2</v>
      </c>
      <c r="CB245" s="337">
        <v>3</v>
      </c>
      <c r="CC245" s="337">
        <v>4</v>
      </c>
      <c r="CD245" s="337">
        <v>5</v>
      </c>
      <c r="CE245" s="403"/>
      <c r="CF245" s="403"/>
      <c r="CG245" s="403"/>
      <c r="CH245" s="403"/>
      <c r="CI245" s="403"/>
      <c r="CJ245" s="673"/>
      <c r="CK245" s="403">
        <v>3</v>
      </c>
      <c r="CL245" s="362" t="str">
        <f>BI245</f>
        <v>T.LIBIN</v>
      </c>
      <c r="CM245" s="362" t="str">
        <f>BJ245</f>
        <v>KK</v>
      </c>
      <c r="CN245" s="337">
        <v>1</v>
      </c>
      <c r="CO245" s="337">
        <v>2</v>
      </c>
      <c r="CP245" s="337">
        <v>3</v>
      </c>
      <c r="CQ245" s="337">
        <v>4</v>
      </c>
      <c r="CR245" s="337">
        <v>5</v>
      </c>
      <c r="CS245" s="403"/>
      <c r="CT245" s="403"/>
      <c r="CU245" s="403"/>
      <c r="CV245" s="403"/>
      <c r="CW245" s="403"/>
      <c r="CX245" s="402"/>
      <c r="CY245" s="674"/>
      <c r="CZ245" s="402"/>
      <c r="DA245" s="365"/>
      <c r="DB245" s="342"/>
      <c r="DC245" s="342"/>
      <c r="DD245" s="342"/>
      <c r="DE245" s="342"/>
      <c r="DF245" s="342"/>
      <c r="DG245" s="343"/>
      <c r="DH245" s="402"/>
      <c r="DI245" s="402"/>
      <c r="DJ245" s="402"/>
      <c r="DK245" s="402"/>
      <c r="DL245" s="402"/>
    </row>
    <row r="246" spans="1:116" s="330" customFormat="1" ht="30" customHeight="1">
      <c r="A246" s="671">
        <v>3</v>
      </c>
      <c r="B246" s="403">
        <v>3</v>
      </c>
      <c r="C246" s="273" t="str">
        <f>Pool!B117</f>
        <v>T.LIBIN</v>
      </c>
      <c r="D246" s="273" t="str">
        <f>Pool!C117</f>
        <v>KK</v>
      </c>
      <c r="E246" s="337">
        <v>1</v>
      </c>
      <c r="F246" s="337">
        <v>2</v>
      </c>
      <c r="G246" s="337">
        <v>3</v>
      </c>
      <c r="H246" s="337">
        <v>4</v>
      </c>
      <c r="I246" s="337">
        <v>5</v>
      </c>
      <c r="J246" s="403"/>
      <c r="K246" s="403"/>
      <c r="L246" s="403"/>
      <c r="M246" s="403"/>
      <c r="N246" s="403"/>
      <c r="O246" s="402"/>
      <c r="P246" s="671">
        <v>14</v>
      </c>
      <c r="Q246" s="403">
        <v>7</v>
      </c>
      <c r="R246" s="273">
        <f>C249</f>
        <v>0</v>
      </c>
      <c r="S246" s="273">
        <f>D249</f>
        <v>0</v>
      </c>
      <c r="T246" s="337">
        <v>1</v>
      </c>
      <c r="U246" s="337">
        <v>2</v>
      </c>
      <c r="V246" s="337">
        <v>3</v>
      </c>
      <c r="W246" s="337">
        <v>4</v>
      </c>
      <c r="X246" s="337">
        <v>5</v>
      </c>
      <c r="Y246" s="403"/>
      <c r="Z246" s="403"/>
      <c r="AA246" s="403"/>
      <c r="AB246" s="403"/>
      <c r="AC246" s="403"/>
      <c r="AD246" s="402"/>
      <c r="AE246" s="402"/>
      <c r="AF246" s="278"/>
      <c r="AG246" s="342"/>
      <c r="AH246" s="342"/>
      <c r="AI246" s="342"/>
      <c r="AJ246" s="342"/>
      <c r="AK246" s="342"/>
      <c r="AL246" s="343"/>
      <c r="AM246" s="402"/>
      <c r="AN246" s="402"/>
      <c r="AO246" s="402"/>
      <c r="AP246" s="402"/>
      <c r="AQ246" s="402"/>
      <c r="AR246" s="402"/>
      <c r="AS246" s="402"/>
      <c r="AT246" s="402"/>
      <c r="AU246" s="278"/>
      <c r="AV246" s="342"/>
      <c r="AW246" s="342"/>
      <c r="AX246" s="342"/>
      <c r="AY246" s="342"/>
      <c r="AZ246" s="342"/>
      <c r="BA246" s="343"/>
      <c r="BB246" s="402"/>
      <c r="BC246" s="402"/>
      <c r="BD246" s="402"/>
      <c r="BE246" s="402"/>
      <c r="BF246" s="402"/>
      <c r="BG246" s="402"/>
      <c r="BH246" s="402"/>
      <c r="BI246" s="319"/>
      <c r="BJ246" s="342"/>
      <c r="BK246" s="342"/>
      <c r="BL246" s="342"/>
      <c r="BM246" s="342"/>
      <c r="BN246" s="342"/>
      <c r="BO246" s="343"/>
      <c r="BP246" s="402"/>
      <c r="BQ246" s="402"/>
      <c r="BR246" s="402"/>
      <c r="BS246" s="402"/>
      <c r="BT246" s="402"/>
      <c r="BU246" s="402"/>
      <c r="BV246" s="402"/>
      <c r="BW246" s="402"/>
      <c r="BX246" s="318"/>
      <c r="BY246" s="342"/>
      <c r="BZ246" s="342"/>
      <c r="CA246" s="342"/>
      <c r="CB246" s="342"/>
      <c r="CC246" s="342"/>
      <c r="CD246" s="343"/>
      <c r="CE246" s="402"/>
      <c r="CF246" s="402"/>
      <c r="CG246" s="402"/>
      <c r="CH246" s="402"/>
      <c r="CI246" s="402"/>
      <c r="CJ246" s="402"/>
      <c r="CK246" s="402"/>
      <c r="CL246" s="319"/>
      <c r="CM246" s="342"/>
      <c r="CN246" s="342"/>
      <c r="CO246" s="342"/>
      <c r="CP246" s="342"/>
      <c r="CQ246" s="342"/>
      <c r="CR246" s="343"/>
      <c r="CS246" s="402"/>
      <c r="CT246" s="402"/>
      <c r="CU246" s="402"/>
      <c r="CV246" s="402"/>
      <c r="CW246" s="402"/>
      <c r="CX246" s="402"/>
      <c r="CY246" s="402"/>
      <c r="CZ246" s="402"/>
      <c r="DA246" s="318"/>
      <c r="DB246" s="342"/>
      <c r="DC246" s="342"/>
      <c r="DD246" s="342"/>
      <c r="DE246" s="342"/>
      <c r="DF246" s="342"/>
      <c r="DG246" s="343"/>
      <c r="DH246" s="402"/>
      <c r="DI246" s="402"/>
      <c r="DJ246" s="402"/>
      <c r="DK246" s="402"/>
      <c r="DL246" s="402"/>
    </row>
    <row r="247" spans="1:116" s="330" customFormat="1" ht="30" customHeight="1">
      <c r="A247" s="671"/>
      <c r="B247" s="403">
        <v>6</v>
      </c>
      <c r="C247" s="346" t="str">
        <f>Pool!B120</f>
        <v>S.ARAVIND BABU</v>
      </c>
      <c r="D247" s="346" t="str">
        <f>Pool!C120</f>
        <v>VEL</v>
      </c>
      <c r="E247" s="337">
        <v>1</v>
      </c>
      <c r="F247" s="337">
        <v>2</v>
      </c>
      <c r="G247" s="337">
        <v>3</v>
      </c>
      <c r="H247" s="337">
        <v>4</v>
      </c>
      <c r="I247" s="337">
        <v>5</v>
      </c>
      <c r="J247" s="403"/>
      <c r="K247" s="403"/>
      <c r="L247" s="403"/>
      <c r="M247" s="403"/>
      <c r="N247" s="403"/>
      <c r="O247" s="402"/>
      <c r="P247" s="671"/>
      <c r="Q247" s="403">
        <v>2</v>
      </c>
      <c r="R247" s="346" t="str">
        <f>C243</f>
        <v>K.JAGATHISH</v>
      </c>
      <c r="S247" s="346" t="str">
        <f>D243</f>
        <v>KAN</v>
      </c>
      <c r="T247" s="337">
        <v>1</v>
      </c>
      <c r="U247" s="337">
        <v>2</v>
      </c>
      <c r="V247" s="337">
        <v>3</v>
      </c>
      <c r="W247" s="337">
        <v>4</v>
      </c>
      <c r="X247" s="337">
        <v>5</v>
      </c>
      <c r="Y247" s="403"/>
      <c r="Z247" s="403"/>
      <c r="AA247" s="403"/>
      <c r="AB247" s="403"/>
      <c r="AC247" s="403"/>
      <c r="AF247" s="338"/>
      <c r="AG247" s="339"/>
      <c r="AH247" s="339"/>
      <c r="AI247" s="339"/>
      <c r="AJ247" s="339"/>
      <c r="AK247" s="339"/>
      <c r="AL247" s="340"/>
      <c r="AU247" s="338"/>
      <c r="AV247" s="339"/>
      <c r="AW247" s="339"/>
      <c r="AX247" s="339"/>
      <c r="AY247" s="339"/>
      <c r="AZ247" s="339"/>
      <c r="BA247" s="340"/>
      <c r="BI247" s="338"/>
      <c r="BJ247" s="339"/>
      <c r="BK247" s="339"/>
      <c r="BL247" s="339"/>
      <c r="BM247" s="339"/>
      <c r="BN247" s="339"/>
      <c r="BO247" s="340"/>
      <c r="BX247" s="338"/>
      <c r="BY247" s="339"/>
      <c r="BZ247" s="339"/>
      <c r="CA247" s="339"/>
      <c r="CB247" s="339"/>
      <c r="CC247" s="339"/>
      <c r="CD247" s="340"/>
      <c r="CL247" s="338"/>
      <c r="CM247" s="339"/>
      <c r="CN247" s="339"/>
      <c r="CO247" s="339"/>
      <c r="CP247" s="339"/>
      <c r="CQ247" s="339"/>
      <c r="CR247" s="340"/>
      <c r="CY247" s="402"/>
      <c r="CZ247" s="402"/>
      <c r="DA247" s="344"/>
      <c r="DB247" s="342"/>
      <c r="DC247" s="342"/>
      <c r="DD247" s="342"/>
      <c r="DE247" s="342"/>
      <c r="DF247" s="342"/>
      <c r="DG247" s="343"/>
      <c r="DH247" s="402"/>
      <c r="DI247" s="402"/>
      <c r="DJ247" s="402"/>
      <c r="DK247" s="402"/>
      <c r="DL247" s="402"/>
    </row>
    <row r="248" spans="1:116" s="330" customFormat="1" ht="30" customHeight="1">
      <c r="C248" s="338"/>
      <c r="D248" s="339"/>
      <c r="E248" s="339"/>
      <c r="F248" s="339"/>
      <c r="G248" s="339"/>
      <c r="H248" s="339"/>
      <c r="I248" s="340"/>
      <c r="R248" s="338"/>
      <c r="S248" s="339"/>
      <c r="T248" s="339"/>
      <c r="U248" s="339"/>
      <c r="V248" s="339"/>
      <c r="W248" s="339"/>
      <c r="X248" s="340"/>
      <c r="AD248" s="672">
        <v>3</v>
      </c>
      <c r="AE248" s="403">
        <v>6</v>
      </c>
      <c r="AF248" s="273" t="str">
        <f>C247</f>
        <v>S.ARAVIND BABU</v>
      </c>
      <c r="AG248" s="273" t="str">
        <f>D247</f>
        <v>VEL</v>
      </c>
      <c r="AH248" s="337">
        <v>1</v>
      </c>
      <c r="AI248" s="337">
        <v>2</v>
      </c>
      <c r="AJ248" s="337">
        <v>3</v>
      </c>
      <c r="AK248" s="337">
        <v>4</v>
      </c>
      <c r="AL248" s="337">
        <v>5</v>
      </c>
      <c r="AM248" s="403"/>
      <c r="AN248" s="403"/>
      <c r="AO248" s="403"/>
      <c r="AP248" s="403"/>
      <c r="AQ248" s="403"/>
      <c r="AR248" s="402"/>
      <c r="AS248" s="672">
        <v>11</v>
      </c>
      <c r="AT248" s="403">
        <v>6</v>
      </c>
      <c r="AU248" s="273" t="str">
        <f>AF248</f>
        <v>S.ARAVIND BABU</v>
      </c>
      <c r="AV248" s="273" t="str">
        <f>AG248</f>
        <v>VEL</v>
      </c>
      <c r="AW248" s="337">
        <v>1</v>
      </c>
      <c r="AX248" s="337">
        <v>2</v>
      </c>
      <c r="AY248" s="337">
        <v>3</v>
      </c>
      <c r="AZ248" s="337">
        <v>4</v>
      </c>
      <c r="BA248" s="337">
        <v>5</v>
      </c>
      <c r="BB248" s="403"/>
      <c r="BC248" s="403"/>
      <c r="BD248" s="403"/>
      <c r="BE248" s="403"/>
      <c r="BF248" s="403"/>
      <c r="BG248" s="672">
        <v>3</v>
      </c>
      <c r="BH248" s="403">
        <v>5</v>
      </c>
      <c r="BI248" s="272" t="str">
        <f>AF249</f>
        <v>C. R. GOKULA KANNAN</v>
      </c>
      <c r="BJ248" s="272" t="str">
        <f>AG249</f>
        <v>MAD</v>
      </c>
      <c r="BK248" s="337">
        <v>1</v>
      </c>
      <c r="BL248" s="337">
        <v>2</v>
      </c>
      <c r="BM248" s="337">
        <v>3</v>
      </c>
      <c r="BN248" s="337">
        <v>4</v>
      </c>
      <c r="BO248" s="337">
        <v>5</v>
      </c>
      <c r="BP248" s="403"/>
      <c r="BQ248" s="403"/>
      <c r="BR248" s="403"/>
      <c r="BS248" s="403"/>
      <c r="BT248" s="403"/>
      <c r="BU248" s="402"/>
      <c r="BV248" s="674"/>
      <c r="BW248" s="343"/>
      <c r="BX248" s="364"/>
      <c r="BY248" s="364"/>
      <c r="BZ248" s="342"/>
      <c r="CA248" s="342"/>
      <c r="CB248" s="342"/>
      <c r="CC248" s="342"/>
      <c r="CD248" s="342"/>
      <c r="CE248" s="402"/>
      <c r="CF248" s="402"/>
      <c r="CG248" s="402"/>
      <c r="CH248" s="402"/>
      <c r="CI248" s="402"/>
      <c r="CJ248" s="676">
        <v>3</v>
      </c>
      <c r="CK248" s="403">
        <v>1</v>
      </c>
      <c r="CL248" s="272" t="str">
        <f>CL240</f>
        <v>RANJITH KUMAR</v>
      </c>
      <c r="CM248" s="272" t="str">
        <f>CM240</f>
        <v>TRI</v>
      </c>
      <c r="CN248" s="337">
        <v>1</v>
      </c>
      <c r="CO248" s="337">
        <v>2</v>
      </c>
      <c r="CP248" s="337">
        <v>3</v>
      </c>
      <c r="CQ248" s="337">
        <v>4</v>
      </c>
      <c r="CR248" s="337">
        <v>5</v>
      </c>
      <c r="CS248" s="403"/>
      <c r="CT248" s="403"/>
      <c r="CU248" s="403"/>
      <c r="CV248" s="403"/>
      <c r="CW248" s="403"/>
      <c r="CX248" s="402"/>
      <c r="CY248" s="674"/>
      <c r="CZ248" s="402"/>
      <c r="DA248" s="319"/>
      <c r="DB248" s="342"/>
      <c r="DC248" s="342"/>
      <c r="DD248" s="342"/>
      <c r="DE248" s="342"/>
      <c r="DF248" s="342"/>
      <c r="DG248" s="343"/>
      <c r="DH248" s="402"/>
      <c r="DI248" s="402"/>
      <c r="DJ248" s="402"/>
      <c r="DK248" s="402"/>
      <c r="DL248" s="402"/>
    </row>
    <row r="249" spans="1:116" s="330" customFormat="1" ht="30" customHeight="1">
      <c r="A249" s="671">
        <v>4</v>
      </c>
      <c r="B249" s="403">
        <v>7</v>
      </c>
      <c r="C249" s="273">
        <f>Pool!B121</f>
        <v>0</v>
      </c>
      <c r="D249" s="273">
        <f>Pool!C121</f>
        <v>0</v>
      </c>
      <c r="E249" s="337">
        <v>1</v>
      </c>
      <c r="F249" s="337">
        <v>2</v>
      </c>
      <c r="G249" s="337">
        <v>3</v>
      </c>
      <c r="H249" s="337">
        <v>4</v>
      </c>
      <c r="I249" s="337">
        <v>5</v>
      </c>
      <c r="J249" s="403"/>
      <c r="K249" s="403"/>
      <c r="L249" s="403"/>
      <c r="M249" s="403"/>
      <c r="N249" s="403"/>
      <c r="O249" s="402"/>
      <c r="P249" s="671">
        <v>15</v>
      </c>
      <c r="Q249" s="403">
        <v>3</v>
      </c>
      <c r="R249" s="273" t="str">
        <f>C246</f>
        <v>T.LIBIN</v>
      </c>
      <c r="S249" s="273" t="str">
        <f>D246</f>
        <v>KK</v>
      </c>
      <c r="T249" s="337">
        <v>1</v>
      </c>
      <c r="U249" s="337">
        <v>2</v>
      </c>
      <c r="V249" s="337">
        <v>3</v>
      </c>
      <c r="W249" s="337">
        <v>4</v>
      </c>
      <c r="X249" s="337">
        <v>5</v>
      </c>
      <c r="Y249" s="403"/>
      <c r="Z249" s="403"/>
      <c r="AA249" s="403"/>
      <c r="AB249" s="403"/>
      <c r="AC249" s="403"/>
      <c r="AD249" s="673"/>
      <c r="AE249" s="403">
        <v>5</v>
      </c>
      <c r="AF249" s="273" t="str">
        <f>C244</f>
        <v>C. R. GOKULA KANNAN</v>
      </c>
      <c r="AG249" s="273" t="str">
        <f>D244</f>
        <v>MAD</v>
      </c>
      <c r="AH249" s="337">
        <v>1</v>
      </c>
      <c r="AI249" s="337">
        <v>2</v>
      </c>
      <c r="AJ249" s="337">
        <v>3</v>
      </c>
      <c r="AK249" s="337">
        <v>4</v>
      </c>
      <c r="AL249" s="337">
        <v>5</v>
      </c>
      <c r="AM249" s="403"/>
      <c r="AN249" s="403"/>
      <c r="AO249" s="403"/>
      <c r="AP249" s="403"/>
      <c r="AQ249" s="403"/>
      <c r="AR249" s="402"/>
      <c r="AS249" s="673"/>
      <c r="AT249" s="403">
        <v>4</v>
      </c>
      <c r="AU249" s="346" t="str">
        <f>AF244</f>
        <v>VIGNESH KUMAR</v>
      </c>
      <c r="AV249" s="346" t="str">
        <f>AG244</f>
        <v>SLM</v>
      </c>
      <c r="AW249" s="337">
        <v>1</v>
      </c>
      <c r="AX249" s="337">
        <v>2</v>
      </c>
      <c r="AY249" s="337">
        <v>3</v>
      </c>
      <c r="AZ249" s="337">
        <v>4</v>
      </c>
      <c r="BA249" s="337">
        <v>5</v>
      </c>
      <c r="BB249" s="403"/>
      <c r="BC249" s="403"/>
      <c r="BD249" s="403"/>
      <c r="BE249" s="403"/>
      <c r="BF249" s="403"/>
      <c r="BG249" s="673"/>
      <c r="BH249" s="403">
        <v>1</v>
      </c>
      <c r="BI249" s="272" t="str">
        <f>BI240</f>
        <v>RANJITH KUMAR</v>
      </c>
      <c r="BJ249" s="272" t="str">
        <f>BJ240</f>
        <v>TRI</v>
      </c>
      <c r="BK249" s="337">
        <v>1</v>
      </c>
      <c r="BL249" s="337">
        <v>2</v>
      </c>
      <c r="BM249" s="337">
        <v>3</v>
      </c>
      <c r="BN249" s="337">
        <v>4</v>
      </c>
      <c r="BO249" s="337">
        <v>5</v>
      </c>
      <c r="BP249" s="403"/>
      <c r="BQ249" s="403"/>
      <c r="BR249" s="403"/>
      <c r="BS249" s="403"/>
      <c r="BT249" s="403"/>
      <c r="BU249" s="402"/>
      <c r="BV249" s="674"/>
      <c r="BW249" s="343"/>
      <c r="BX249" s="364"/>
      <c r="BY249" s="364"/>
      <c r="BZ249" s="342"/>
      <c r="CA249" s="342"/>
      <c r="CB249" s="342"/>
      <c r="CC249" s="342"/>
      <c r="CD249" s="342"/>
      <c r="CE249" s="402"/>
      <c r="CF249" s="402"/>
      <c r="CG249" s="402"/>
      <c r="CH249" s="402"/>
      <c r="CI249" s="402"/>
      <c r="CJ249" s="677"/>
      <c r="CK249" s="403">
        <v>3</v>
      </c>
      <c r="CL249" s="272" t="str">
        <f>CL245</f>
        <v>T.LIBIN</v>
      </c>
      <c r="CM249" s="272" t="str">
        <f>CM245</f>
        <v>KK</v>
      </c>
      <c r="CN249" s="337">
        <v>1</v>
      </c>
      <c r="CO249" s="337">
        <v>2</v>
      </c>
      <c r="CP249" s="337">
        <v>3</v>
      </c>
      <c r="CQ249" s="337">
        <v>4</v>
      </c>
      <c r="CR249" s="337">
        <v>5</v>
      </c>
      <c r="CS249" s="403"/>
      <c r="CT249" s="403"/>
      <c r="CU249" s="403"/>
      <c r="CV249" s="403"/>
      <c r="CW249" s="403"/>
      <c r="CX249" s="402"/>
      <c r="CY249" s="674"/>
      <c r="CZ249" s="402"/>
      <c r="DA249" s="319"/>
      <c r="DB249" s="342"/>
      <c r="DC249" s="342"/>
      <c r="DD249" s="342"/>
      <c r="DE249" s="342"/>
      <c r="DF249" s="342"/>
      <c r="DG249" s="343"/>
      <c r="DH249" s="402"/>
      <c r="DI249" s="402"/>
      <c r="DJ249" s="402"/>
      <c r="DK249" s="402"/>
      <c r="DL249" s="402"/>
    </row>
    <row r="250" spans="1:116" s="330" customFormat="1" ht="30" customHeight="1">
      <c r="A250" s="671"/>
      <c r="B250" s="403">
        <v>1</v>
      </c>
      <c r="C250" s="273">
        <f>Pool!B146</f>
        <v>0</v>
      </c>
      <c r="D250" s="273">
        <f>Pool!C146</f>
        <v>0</v>
      </c>
      <c r="E250" s="337">
        <v>1</v>
      </c>
      <c r="F250" s="337">
        <v>2</v>
      </c>
      <c r="G250" s="337">
        <v>3</v>
      </c>
      <c r="H250" s="337">
        <v>4</v>
      </c>
      <c r="I250" s="337">
        <v>5</v>
      </c>
      <c r="J250" s="403"/>
      <c r="K250" s="403"/>
      <c r="L250" s="403"/>
      <c r="M250" s="403"/>
      <c r="N250" s="403"/>
      <c r="O250" s="402"/>
      <c r="P250" s="671"/>
      <c r="Q250" s="403">
        <v>5</v>
      </c>
      <c r="R250" s="346" t="str">
        <f>C244</f>
        <v>C. R. GOKULA KANNAN</v>
      </c>
      <c r="S250" s="346" t="str">
        <f>D244</f>
        <v>MAD</v>
      </c>
      <c r="T250" s="337">
        <v>1</v>
      </c>
      <c r="U250" s="337">
        <v>2</v>
      </c>
      <c r="V250" s="337">
        <v>3</v>
      </c>
      <c r="W250" s="337">
        <v>4</v>
      </c>
      <c r="X250" s="337">
        <v>5</v>
      </c>
      <c r="Y250" s="403"/>
      <c r="Z250" s="403"/>
      <c r="AA250" s="403"/>
      <c r="AB250" s="403"/>
      <c r="AC250" s="403"/>
      <c r="AD250" s="402"/>
      <c r="AE250" s="402"/>
      <c r="AF250" s="278"/>
      <c r="AG250" s="342"/>
      <c r="AH250" s="342"/>
      <c r="AI250" s="342"/>
      <c r="AJ250" s="342"/>
      <c r="AK250" s="342"/>
      <c r="AL250" s="343"/>
      <c r="AM250" s="402"/>
      <c r="AN250" s="402"/>
      <c r="AO250" s="402"/>
      <c r="AP250" s="402"/>
      <c r="AQ250" s="402"/>
      <c r="AR250" s="402"/>
      <c r="AS250" s="402"/>
      <c r="AT250" s="402"/>
      <c r="AU250" s="278"/>
      <c r="AV250" s="342"/>
      <c r="AW250" s="342"/>
      <c r="AX250" s="342"/>
      <c r="AY250" s="342"/>
      <c r="AZ250" s="342"/>
      <c r="BA250" s="343"/>
      <c r="BB250" s="402"/>
      <c r="BC250" s="402"/>
      <c r="BD250" s="402"/>
      <c r="BE250" s="402"/>
      <c r="BF250" s="402"/>
      <c r="BG250" s="402"/>
      <c r="BH250" s="402"/>
      <c r="BI250" s="402"/>
      <c r="BJ250" s="342"/>
      <c r="BK250" s="342"/>
      <c r="BL250" s="342"/>
      <c r="BM250" s="342"/>
      <c r="BN250" s="342"/>
      <c r="BO250" s="343"/>
      <c r="BP250" s="402"/>
      <c r="BQ250" s="402"/>
      <c r="BR250" s="402"/>
      <c r="BS250" s="402"/>
      <c r="BT250" s="402"/>
      <c r="BU250" s="402"/>
      <c r="BV250" s="402"/>
      <c r="BW250" s="402"/>
      <c r="BX250" s="402"/>
      <c r="BY250" s="342"/>
      <c r="BZ250" s="342"/>
      <c r="CA250" s="342"/>
      <c r="CB250" s="342"/>
      <c r="CC250" s="342"/>
      <c r="CD250" s="343"/>
      <c r="CE250" s="402"/>
      <c r="CF250" s="402"/>
      <c r="CG250" s="402"/>
      <c r="CH250" s="402"/>
      <c r="CI250" s="402"/>
      <c r="CJ250" s="402"/>
      <c r="CK250" s="402"/>
      <c r="CL250" s="402"/>
      <c r="CM250" s="342"/>
      <c r="CN250" s="342"/>
      <c r="CO250" s="342"/>
      <c r="CP250" s="342"/>
      <c r="CQ250" s="342"/>
      <c r="CR250" s="343"/>
      <c r="CS250" s="402"/>
      <c r="CT250" s="402"/>
      <c r="CU250" s="402"/>
      <c r="CV250" s="402"/>
      <c r="CW250" s="402"/>
      <c r="CX250" s="402"/>
      <c r="CY250" s="402"/>
      <c r="CZ250" s="402"/>
      <c r="DA250" s="319"/>
      <c r="DB250" s="342"/>
      <c r="DC250" s="342"/>
      <c r="DD250" s="342"/>
      <c r="DE250" s="342"/>
      <c r="DF250" s="342"/>
      <c r="DG250" s="343"/>
      <c r="DH250" s="402"/>
      <c r="DI250" s="402"/>
      <c r="DJ250" s="402"/>
      <c r="DK250" s="402"/>
      <c r="DL250" s="402"/>
    </row>
    <row r="251" spans="1:116" s="330" customFormat="1" ht="30" customHeight="1">
      <c r="C251" s="338"/>
      <c r="D251" s="339"/>
      <c r="E251" s="339"/>
      <c r="F251" s="339"/>
      <c r="G251" s="339"/>
      <c r="H251" s="339"/>
      <c r="I251" s="340"/>
      <c r="R251" s="338"/>
      <c r="S251" s="339"/>
      <c r="T251" s="339"/>
      <c r="U251" s="339"/>
      <c r="V251" s="339"/>
      <c r="W251" s="339"/>
      <c r="X251" s="340"/>
      <c r="AE251" s="402"/>
      <c r="AF251" s="344"/>
      <c r="AG251" s="342"/>
      <c r="AH251" s="339"/>
      <c r="AI251" s="339"/>
      <c r="AJ251" s="339"/>
      <c r="AK251" s="339"/>
      <c r="AL251" s="340"/>
      <c r="AU251" s="338"/>
      <c r="AV251" s="339"/>
      <c r="AW251" s="339"/>
      <c r="AX251" s="339"/>
      <c r="AY251" s="339"/>
      <c r="AZ251" s="339"/>
      <c r="BA251" s="340"/>
      <c r="BI251" s="354"/>
      <c r="BJ251" s="339"/>
      <c r="BK251" s="339"/>
      <c r="BL251" s="339"/>
      <c r="BM251" s="339"/>
      <c r="BN251" s="339"/>
      <c r="BO251" s="340"/>
      <c r="BV251" s="402"/>
      <c r="BW251" s="402"/>
      <c r="BX251" s="344"/>
      <c r="BY251" s="342"/>
      <c r="BZ251" s="342"/>
      <c r="CA251" s="342"/>
      <c r="CB251" s="342"/>
      <c r="CC251" s="342"/>
      <c r="CD251" s="343"/>
      <c r="CE251" s="402"/>
      <c r="CF251" s="402"/>
      <c r="CG251" s="402"/>
      <c r="CH251" s="402"/>
      <c r="CI251" s="402"/>
      <c r="CL251" s="354"/>
      <c r="CM251" s="339"/>
      <c r="CN251" s="339"/>
      <c r="CO251" s="339"/>
      <c r="CP251" s="339"/>
      <c r="CQ251" s="339"/>
      <c r="CR251" s="340"/>
      <c r="CY251" s="402"/>
      <c r="CZ251" s="402"/>
      <c r="DA251" s="344"/>
      <c r="DB251" s="342"/>
      <c r="DC251" s="342"/>
      <c r="DD251" s="342"/>
      <c r="DE251" s="342"/>
      <c r="DF251" s="342"/>
      <c r="DG251" s="343"/>
      <c r="DH251" s="402"/>
      <c r="DI251" s="402"/>
      <c r="DJ251" s="402"/>
      <c r="DK251" s="402"/>
      <c r="DL251" s="402"/>
    </row>
    <row r="252" spans="1:116" s="330" customFormat="1" ht="30" customHeight="1">
      <c r="A252" s="671">
        <v>5</v>
      </c>
      <c r="B252" s="403">
        <v>5</v>
      </c>
      <c r="C252" s="273" t="str">
        <f>C244</f>
        <v>C. R. GOKULA KANNAN</v>
      </c>
      <c r="D252" s="273" t="str">
        <f>D244</f>
        <v>MAD</v>
      </c>
      <c r="E252" s="337">
        <v>1</v>
      </c>
      <c r="F252" s="337">
        <v>2</v>
      </c>
      <c r="G252" s="337">
        <v>3</v>
      </c>
      <c r="H252" s="337">
        <v>4</v>
      </c>
      <c r="I252" s="337">
        <v>5</v>
      </c>
      <c r="J252" s="403"/>
      <c r="K252" s="403"/>
      <c r="L252" s="403"/>
      <c r="M252" s="403"/>
      <c r="N252" s="403"/>
      <c r="O252" s="402"/>
      <c r="P252" s="671">
        <v>16</v>
      </c>
      <c r="Q252" s="403">
        <v>1</v>
      </c>
      <c r="R252" s="273" t="str">
        <f>C240</f>
        <v>RANJITH KUMAR</v>
      </c>
      <c r="S252" s="273" t="str">
        <f>D240</f>
        <v>TRI</v>
      </c>
      <c r="T252" s="337">
        <v>1</v>
      </c>
      <c r="U252" s="337">
        <v>2</v>
      </c>
      <c r="V252" s="337">
        <v>3</v>
      </c>
      <c r="W252" s="337">
        <v>4</v>
      </c>
      <c r="X252" s="337">
        <v>5</v>
      </c>
      <c r="Y252" s="403"/>
      <c r="Z252" s="403"/>
      <c r="AA252" s="403"/>
      <c r="AB252" s="403"/>
      <c r="AC252" s="403"/>
      <c r="AD252" s="672">
        <v>4</v>
      </c>
      <c r="AE252" s="403">
        <v>3</v>
      </c>
      <c r="AF252" s="273" t="str">
        <f>AF245</f>
        <v>T.LIBIN</v>
      </c>
      <c r="AG252" s="273" t="str">
        <f>AG245</f>
        <v>KK</v>
      </c>
      <c r="AH252" s="337">
        <v>1</v>
      </c>
      <c r="AI252" s="337">
        <v>2</v>
      </c>
      <c r="AJ252" s="337">
        <v>3</v>
      </c>
      <c r="AK252" s="337">
        <v>4</v>
      </c>
      <c r="AL252" s="337">
        <v>5</v>
      </c>
      <c r="AM252" s="403"/>
      <c r="AN252" s="403"/>
      <c r="AO252" s="403"/>
      <c r="AP252" s="403"/>
      <c r="AQ252" s="403"/>
      <c r="AR252" s="402"/>
      <c r="AS252" s="672">
        <v>12</v>
      </c>
      <c r="AT252" s="403">
        <v>2</v>
      </c>
      <c r="AU252" s="273" t="str">
        <f>AF241</f>
        <v>K.JAGATHISH</v>
      </c>
      <c r="AV252" s="273" t="str">
        <f>AG241</f>
        <v>KAN</v>
      </c>
      <c r="AW252" s="337">
        <v>1</v>
      </c>
      <c r="AX252" s="337">
        <v>2</v>
      </c>
      <c r="AY252" s="337">
        <v>3</v>
      </c>
      <c r="AZ252" s="337">
        <v>4</v>
      </c>
      <c r="BA252" s="337">
        <v>5</v>
      </c>
      <c r="BB252" s="403"/>
      <c r="BC252" s="403"/>
      <c r="BD252" s="403"/>
      <c r="BE252" s="403"/>
      <c r="BF252" s="403"/>
      <c r="BG252" s="672">
        <v>4</v>
      </c>
      <c r="BH252" s="403">
        <v>2</v>
      </c>
      <c r="BI252" s="362" t="str">
        <f>BI241</f>
        <v>K.JAGATHISH</v>
      </c>
      <c r="BJ252" s="362" t="str">
        <f>BJ241</f>
        <v>KAN</v>
      </c>
      <c r="BK252" s="337">
        <v>1</v>
      </c>
      <c r="BL252" s="337">
        <v>2</v>
      </c>
      <c r="BM252" s="337">
        <v>3</v>
      </c>
      <c r="BN252" s="337">
        <v>4</v>
      </c>
      <c r="BO252" s="337">
        <v>5</v>
      </c>
      <c r="BP252" s="403"/>
      <c r="BQ252" s="403"/>
      <c r="BR252" s="403"/>
      <c r="BS252" s="403"/>
      <c r="BT252" s="403"/>
      <c r="BU252" s="402"/>
      <c r="BV252" s="674"/>
      <c r="BW252" s="402"/>
      <c r="BX252" s="365"/>
      <c r="BY252" s="365"/>
      <c r="BZ252" s="342"/>
      <c r="CA252" s="342"/>
      <c r="CB252" s="342"/>
      <c r="CC252" s="342"/>
      <c r="CD252" s="342"/>
      <c r="CE252" s="402"/>
      <c r="CF252" s="402"/>
      <c r="CG252" s="402"/>
      <c r="CH252" s="402"/>
      <c r="CI252" s="402"/>
      <c r="CJ252" s="676">
        <v>4</v>
      </c>
      <c r="CK252" s="403">
        <v>2</v>
      </c>
      <c r="CL252" s="272" t="str">
        <f>CL244</f>
        <v>K.JAGATHISH</v>
      </c>
      <c r="CM252" s="272" t="str">
        <f>CM244</f>
        <v>KAN</v>
      </c>
      <c r="CN252" s="337">
        <v>1</v>
      </c>
      <c r="CO252" s="337">
        <v>2</v>
      </c>
      <c r="CP252" s="337">
        <v>3</v>
      </c>
      <c r="CQ252" s="337">
        <v>4</v>
      </c>
      <c r="CR252" s="337">
        <v>5</v>
      </c>
      <c r="CS252" s="403"/>
      <c r="CT252" s="403"/>
      <c r="CU252" s="403"/>
      <c r="CV252" s="403"/>
      <c r="CW252" s="403"/>
      <c r="CX252" s="402"/>
      <c r="CY252" s="674"/>
      <c r="CZ252" s="402"/>
      <c r="DA252" s="318"/>
      <c r="DB252" s="342"/>
      <c r="DC252" s="342"/>
      <c r="DD252" s="342"/>
      <c r="DE252" s="342"/>
      <c r="DF252" s="342"/>
      <c r="DG252" s="343"/>
      <c r="DH252" s="402"/>
      <c r="DI252" s="402"/>
      <c r="DJ252" s="402"/>
      <c r="DK252" s="402"/>
      <c r="DL252" s="402"/>
    </row>
    <row r="253" spans="1:116" s="330" customFormat="1" ht="30" customHeight="1">
      <c r="A253" s="671"/>
      <c r="B253" s="403">
        <v>4</v>
      </c>
      <c r="C253" s="346" t="str">
        <f>C241</f>
        <v>VIGNESH KUMAR</v>
      </c>
      <c r="D253" s="346" t="str">
        <f>D241</f>
        <v>SLM</v>
      </c>
      <c r="E253" s="337">
        <v>1</v>
      </c>
      <c r="F253" s="337">
        <v>2</v>
      </c>
      <c r="G253" s="337">
        <v>3</v>
      </c>
      <c r="H253" s="337">
        <v>4</v>
      </c>
      <c r="I253" s="337">
        <v>5</v>
      </c>
      <c r="J253" s="403"/>
      <c r="K253" s="403"/>
      <c r="L253" s="403"/>
      <c r="M253" s="403"/>
      <c r="N253" s="403"/>
      <c r="O253" s="402"/>
      <c r="P253" s="671"/>
      <c r="Q253" s="403">
        <v>6</v>
      </c>
      <c r="R253" s="346" t="str">
        <f>C247</f>
        <v>S.ARAVIND BABU</v>
      </c>
      <c r="S253" s="346" t="str">
        <f>D247</f>
        <v>VEL</v>
      </c>
      <c r="T253" s="337">
        <v>1</v>
      </c>
      <c r="U253" s="337">
        <v>2</v>
      </c>
      <c r="V253" s="337">
        <v>3</v>
      </c>
      <c r="W253" s="337">
        <v>4</v>
      </c>
      <c r="X253" s="337">
        <v>5</v>
      </c>
      <c r="Y253" s="403"/>
      <c r="Z253" s="403"/>
      <c r="AA253" s="403"/>
      <c r="AB253" s="403"/>
      <c r="AC253" s="403"/>
      <c r="AD253" s="673"/>
      <c r="AE253" s="403">
        <v>1</v>
      </c>
      <c r="AF253" s="346" t="str">
        <f>AF240</f>
        <v>RANJITH KUMAR</v>
      </c>
      <c r="AG253" s="346" t="str">
        <f>AG240</f>
        <v>TRI</v>
      </c>
      <c r="AH253" s="337">
        <v>1</v>
      </c>
      <c r="AI253" s="337">
        <v>2</v>
      </c>
      <c r="AJ253" s="337">
        <v>3</v>
      </c>
      <c r="AK253" s="337">
        <v>4</v>
      </c>
      <c r="AL253" s="337">
        <v>5</v>
      </c>
      <c r="AM253" s="403"/>
      <c r="AN253" s="403"/>
      <c r="AO253" s="403"/>
      <c r="AP253" s="403"/>
      <c r="AQ253" s="403"/>
      <c r="AR253" s="402"/>
      <c r="AS253" s="673"/>
      <c r="AT253" s="403">
        <v>3</v>
      </c>
      <c r="AU253" s="355" t="str">
        <f>AF245</f>
        <v>T.LIBIN</v>
      </c>
      <c r="AV253" s="267" t="str">
        <f>AG245</f>
        <v>KK</v>
      </c>
      <c r="AW253" s="337">
        <v>1</v>
      </c>
      <c r="AX253" s="337">
        <v>2</v>
      </c>
      <c r="AY253" s="337">
        <v>3</v>
      </c>
      <c r="AZ253" s="337">
        <v>4</v>
      </c>
      <c r="BA253" s="337">
        <v>5</v>
      </c>
      <c r="BB253" s="403"/>
      <c r="BC253" s="403"/>
      <c r="BD253" s="403"/>
      <c r="BE253" s="403"/>
      <c r="BF253" s="403"/>
      <c r="BG253" s="673"/>
      <c r="BH253" s="403">
        <v>3</v>
      </c>
      <c r="BI253" s="362" t="str">
        <f>BI245</f>
        <v>T.LIBIN</v>
      </c>
      <c r="BJ253" s="362" t="str">
        <f>BJ245</f>
        <v>KK</v>
      </c>
      <c r="BK253" s="337">
        <v>1</v>
      </c>
      <c r="BL253" s="337">
        <v>2</v>
      </c>
      <c r="BM253" s="337">
        <v>3</v>
      </c>
      <c r="BN253" s="337">
        <v>4</v>
      </c>
      <c r="BO253" s="337">
        <v>5</v>
      </c>
      <c r="BP253" s="403"/>
      <c r="BQ253" s="403"/>
      <c r="BR253" s="403"/>
      <c r="BS253" s="403"/>
      <c r="BT253" s="403"/>
      <c r="BU253" s="402"/>
      <c r="BV253" s="674"/>
      <c r="BW253" s="402"/>
      <c r="BX253" s="365"/>
      <c r="BY253" s="365"/>
      <c r="BZ253" s="342"/>
      <c r="CA253" s="342"/>
      <c r="CB253" s="342"/>
      <c r="CC253" s="342"/>
      <c r="CD253" s="342"/>
      <c r="CE253" s="402"/>
      <c r="CF253" s="402"/>
      <c r="CG253" s="402"/>
      <c r="CH253" s="402"/>
      <c r="CI253" s="402"/>
      <c r="CJ253" s="677"/>
      <c r="CK253" s="403">
        <v>4</v>
      </c>
      <c r="CL253" s="272" t="str">
        <f>CL241</f>
        <v>VIGNESH KUMAR</v>
      </c>
      <c r="CM253" s="272" t="str">
        <f>CM241</f>
        <v>SLM</v>
      </c>
      <c r="CN253" s="337">
        <v>1</v>
      </c>
      <c r="CO253" s="337">
        <v>2</v>
      </c>
      <c r="CP253" s="337">
        <v>3</v>
      </c>
      <c r="CQ253" s="337">
        <v>4</v>
      </c>
      <c r="CR253" s="337">
        <v>5</v>
      </c>
      <c r="CS253" s="403"/>
      <c r="CT253" s="403"/>
      <c r="CU253" s="403"/>
      <c r="CV253" s="403"/>
      <c r="CW253" s="403"/>
      <c r="CX253" s="402"/>
      <c r="CY253" s="674"/>
      <c r="CZ253" s="402"/>
      <c r="DA253" s="319"/>
      <c r="DB253" s="342"/>
      <c r="DC253" s="342"/>
      <c r="DD253" s="342"/>
      <c r="DE253" s="342"/>
      <c r="DF253" s="342"/>
      <c r="DG253" s="343"/>
      <c r="DH253" s="402"/>
      <c r="DI253" s="402"/>
      <c r="DJ253" s="402"/>
      <c r="DK253" s="402"/>
      <c r="DL253" s="402"/>
    </row>
    <row r="254" spans="1:116" s="330" customFormat="1" ht="30" customHeight="1">
      <c r="C254" s="338"/>
      <c r="D254" s="339"/>
      <c r="E254" s="339"/>
      <c r="F254" s="339"/>
      <c r="G254" s="339"/>
      <c r="H254" s="339"/>
      <c r="I254" s="340"/>
      <c r="R254" s="338"/>
      <c r="S254" s="339"/>
      <c r="T254" s="339"/>
      <c r="U254" s="339"/>
      <c r="V254" s="339"/>
      <c r="W254" s="339"/>
      <c r="X254" s="340"/>
      <c r="AD254" s="402"/>
      <c r="AE254" s="402"/>
      <c r="AF254" s="278"/>
      <c r="AG254" s="342"/>
      <c r="AH254" s="342"/>
      <c r="AI254" s="342"/>
      <c r="AJ254" s="342"/>
      <c r="AK254" s="342"/>
      <c r="AL254" s="343"/>
      <c r="AM254" s="402"/>
      <c r="AN254" s="402"/>
      <c r="AO254" s="402"/>
      <c r="AP254" s="402"/>
      <c r="AQ254" s="402"/>
      <c r="AR254" s="402"/>
      <c r="AS254" s="402"/>
      <c r="AT254" s="402"/>
      <c r="AU254" s="356"/>
      <c r="AV254" s="342"/>
      <c r="AW254" s="342"/>
      <c r="AX254" s="342"/>
      <c r="AY254" s="342"/>
      <c r="AZ254" s="342"/>
      <c r="BA254" s="343"/>
      <c r="BB254" s="402"/>
      <c r="BC254" s="402"/>
      <c r="BD254" s="402"/>
      <c r="BE254" s="402"/>
      <c r="BF254" s="402"/>
      <c r="BG254" s="402"/>
      <c r="BH254" s="402"/>
      <c r="BI254" s="318"/>
      <c r="BJ254" s="342"/>
      <c r="BK254" s="342"/>
      <c r="BL254" s="342"/>
      <c r="BM254" s="342"/>
      <c r="BN254" s="342"/>
      <c r="BO254" s="343"/>
      <c r="BP254" s="402"/>
      <c r="BQ254" s="402"/>
      <c r="BR254" s="402"/>
      <c r="BS254" s="402"/>
      <c r="BT254" s="402"/>
      <c r="BU254" s="402"/>
      <c r="BV254" s="402"/>
      <c r="BW254" s="402"/>
      <c r="BX254" s="319"/>
      <c r="BY254" s="342"/>
      <c r="BZ254" s="342"/>
      <c r="CA254" s="342"/>
      <c r="CB254" s="342"/>
      <c r="CC254" s="342"/>
      <c r="CD254" s="343"/>
      <c r="CE254" s="402"/>
      <c r="CF254" s="402"/>
      <c r="CG254" s="402"/>
      <c r="CH254" s="402"/>
      <c r="CI254" s="402"/>
      <c r="CJ254" s="402"/>
      <c r="CK254" s="402"/>
      <c r="CL254" s="402"/>
      <c r="CM254" s="342"/>
      <c r="CN254" s="342"/>
      <c r="CO254" s="342"/>
      <c r="CP254" s="342"/>
      <c r="CQ254" s="342"/>
      <c r="CR254" s="343"/>
      <c r="CS254" s="402"/>
      <c r="CT254" s="402"/>
      <c r="CU254" s="402"/>
      <c r="CV254" s="402"/>
      <c r="CW254" s="402"/>
      <c r="CX254" s="402"/>
      <c r="CY254" s="402"/>
      <c r="CZ254" s="402"/>
      <c r="DA254" s="319"/>
      <c r="DB254" s="342"/>
      <c r="DC254" s="342"/>
      <c r="DD254" s="342"/>
      <c r="DE254" s="342"/>
      <c r="DF254" s="342"/>
      <c r="DG254" s="343"/>
      <c r="DH254" s="402"/>
      <c r="DI254" s="402"/>
      <c r="DJ254" s="402"/>
      <c r="DK254" s="402"/>
      <c r="DL254" s="402"/>
    </row>
    <row r="255" spans="1:116" s="330" customFormat="1" ht="30" customHeight="1">
      <c r="A255" s="671">
        <v>6</v>
      </c>
      <c r="B255" s="403">
        <v>2</v>
      </c>
      <c r="C255" s="273" t="str">
        <f>C243</f>
        <v>K.JAGATHISH</v>
      </c>
      <c r="D255" s="273" t="str">
        <f>D243</f>
        <v>KAN</v>
      </c>
      <c r="E255" s="337">
        <v>1</v>
      </c>
      <c r="F255" s="337">
        <v>2</v>
      </c>
      <c r="G255" s="337">
        <v>3</v>
      </c>
      <c r="H255" s="337">
        <v>4</v>
      </c>
      <c r="I255" s="337">
        <v>5</v>
      </c>
      <c r="J255" s="403"/>
      <c r="K255" s="403"/>
      <c r="L255" s="403"/>
      <c r="M255" s="403"/>
      <c r="N255" s="403"/>
      <c r="O255" s="402"/>
      <c r="P255" s="671">
        <v>17</v>
      </c>
      <c r="Q255" s="403">
        <v>2</v>
      </c>
      <c r="R255" s="273" t="str">
        <f>C243</f>
        <v>K.JAGATHISH</v>
      </c>
      <c r="S255" s="273" t="str">
        <f>D243</f>
        <v>KAN</v>
      </c>
      <c r="T255" s="337">
        <v>1</v>
      </c>
      <c r="U255" s="337">
        <v>2</v>
      </c>
      <c r="V255" s="337">
        <v>3</v>
      </c>
      <c r="W255" s="337">
        <v>4</v>
      </c>
      <c r="X255" s="337">
        <v>5</v>
      </c>
      <c r="Y255" s="403"/>
      <c r="Z255" s="403"/>
      <c r="AA255" s="403"/>
      <c r="AB255" s="403"/>
      <c r="AC255" s="403"/>
      <c r="AF255" s="338"/>
      <c r="AG255" s="339"/>
      <c r="AH255" s="339"/>
      <c r="AI255" s="339"/>
      <c r="AJ255" s="339"/>
      <c r="AK255" s="339"/>
      <c r="AL255" s="340"/>
      <c r="AU255" s="354"/>
      <c r="AV255" s="339"/>
      <c r="AW255" s="339"/>
      <c r="AX255" s="339"/>
      <c r="AY255" s="339"/>
      <c r="AZ255" s="339"/>
      <c r="BA255" s="340"/>
      <c r="BI255" s="338"/>
      <c r="BJ255" s="339"/>
      <c r="BK255" s="339"/>
      <c r="BL255" s="339"/>
      <c r="BM255" s="339"/>
      <c r="BN255" s="339"/>
      <c r="BO255" s="340"/>
      <c r="BV255" s="402"/>
      <c r="BW255" s="402"/>
      <c r="BX255" s="344"/>
      <c r="BY255" s="342"/>
      <c r="BZ255" s="342"/>
      <c r="CA255" s="342"/>
      <c r="CB255" s="342"/>
      <c r="CC255" s="342"/>
      <c r="CD255" s="343"/>
      <c r="CE255" s="402"/>
      <c r="CF255" s="402"/>
      <c r="CG255" s="402"/>
      <c r="CH255" s="402"/>
      <c r="CI255" s="402"/>
      <c r="CL255" s="338"/>
      <c r="CM255" s="339"/>
      <c r="CN255" s="339"/>
      <c r="CO255" s="339"/>
      <c r="CP255" s="339"/>
      <c r="CQ255" s="339"/>
      <c r="CR255" s="340"/>
      <c r="CY255" s="402"/>
      <c r="CZ255" s="402"/>
      <c r="DA255" s="344"/>
      <c r="DB255" s="342"/>
      <c r="DC255" s="342"/>
      <c r="DD255" s="342"/>
      <c r="DE255" s="342"/>
      <c r="DF255" s="342"/>
      <c r="DG255" s="343"/>
      <c r="DH255" s="402"/>
      <c r="DI255" s="402"/>
      <c r="DJ255" s="402"/>
      <c r="DK255" s="402"/>
      <c r="DL255" s="402"/>
    </row>
    <row r="256" spans="1:116" s="330" customFormat="1" ht="30" customHeight="1">
      <c r="A256" s="671"/>
      <c r="B256" s="403">
        <v>3</v>
      </c>
      <c r="C256" s="346" t="str">
        <f>C246</f>
        <v>T.LIBIN</v>
      </c>
      <c r="D256" s="346" t="str">
        <f>D246</f>
        <v>KK</v>
      </c>
      <c r="E256" s="337">
        <v>1</v>
      </c>
      <c r="F256" s="337">
        <v>2</v>
      </c>
      <c r="G256" s="337">
        <v>3</v>
      </c>
      <c r="H256" s="337">
        <v>4</v>
      </c>
      <c r="I256" s="337">
        <v>5</v>
      </c>
      <c r="J256" s="403"/>
      <c r="K256" s="403"/>
      <c r="L256" s="403"/>
      <c r="M256" s="403"/>
      <c r="N256" s="403"/>
      <c r="O256" s="402"/>
      <c r="P256" s="671"/>
      <c r="Q256" s="403">
        <v>4</v>
      </c>
      <c r="R256" s="346" t="str">
        <f>C241</f>
        <v>VIGNESH KUMAR</v>
      </c>
      <c r="S256" s="346" t="str">
        <f>D241</f>
        <v>SLM</v>
      </c>
      <c r="T256" s="337">
        <v>1</v>
      </c>
      <c r="U256" s="337">
        <v>2</v>
      </c>
      <c r="V256" s="337">
        <v>3</v>
      </c>
      <c r="W256" s="337">
        <v>4</v>
      </c>
      <c r="X256" s="337">
        <v>5</v>
      </c>
      <c r="Y256" s="403"/>
      <c r="Z256" s="403"/>
      <c r="AA256" s="403"/>
      <c r="AB256" s="403"/>
      <c r="AC256" s="403"/>
      <c r="AD256" s="672">
        <v>5</v>
      </c>
      <c r="AE256" s="403">
        <v>2</v>
      </c>
      <c r="AF256" s="273" t="str">
        <f>AF241</f>
        <v>K.JAGATHISH</v>
      </c>
      <c r="AG256" s="273" t="str">
        <f>AG241</f>
        <v>KAN</v>
      </c>
      <c r="AH256" s="337">
        <v>1</v>
      </c>
      <c r="AI256" s="337">
        <v>2</v>
      </c>
      <c r="AJ256" s="337">
        <v>3</v>
      </c>
      <c r="AK256" s="337">
        <v>4</v>
      </c>
      <c r="AL256" s="337">
        <v>5</v>
      </c>
      <c r="AM256" s="403"/>
      <c r="AN256" s="403"/>
      <c r="AO256" s="403"/>
      <c r="AP256" s="403"/>
      <c r="AQ256" s="403"/>
      <c r="AR256" s="402"/>
      <c r="AS256" s="672">
        <v>13</v>
      </c>
      <c r="AT256" s="403">
        <v>1</v>
      </c>
      <c r="AU256" s="273" t="str">
        <f>AF240</f>
        <v>RANJITH KUMAR</v>
      </c>
      <c r="AV256" s="273" t="str">
        <f>AG240</f>
        <v>TRI</v>
      </c>
      <c r="AW256" s="337">
        <v>1</v>
      </c>
      <c r="AX256" s="337">
        <v>2</v>
      </c>
      <c r="AY256" s="337">
        <v>3</v>
      </c>
      <c r="AZ256" s="337">
        <v>4</v>
      </c>
      <c r="BA256" s="337">
        <v>5</v>
      </c>
      <c r="BB256" s="403"/>
      <c r="BC256" s="403"/>
      <c r="BD256" s="403"/>
      <c r="BE256" s="403"/>
      <c r="BF256" s="403"/>
      <c r="BG256" s="671">
        <v>5</v>
      </c>
      <c r="BH256" s="403">
        <v>5</v>
      </c>
      <c r="BI256" s="362" t="str">
        <f>BI248</f>
        <v>C. R. GOKULA KANNAN</v>
      </c>
      <c r="BJ256" s="362" t="str">
        <f>BJ248</f>
        <v>MAD</v>
      </c>
      <c r="BK256" s="337">
        <v>1</v>
      </c>
      <c r="BL256" s="337">
        <v>2</v>
      </c>
      <c r="BM256" s="337">
        <v>3</v>
      </c>
      <c r="BN256" s="337">
        <v>4</v>
      </c>
      <c r="BO256" s="337">
        <v>5</v>
      </c>
      <c r="BP256" s="403"/>
      <c r="BQ256" s="403"/>
      <c r="BR256" s="403"/>
      <c r="BS256" s="403"/>
      <c r="BT256" s="403"/>
      <c r="BU256" s="402"/>
      <c r="BV256" s="674"/>
      <c r="BW256" s="402"/>
      <c r="BX256" s="319"/>
      <c r="BY256" s="342"/>
      <c r="BZ256" s="342"/>
      <c r="CA256" s="342"/>
      <c r="CB256" s="342"/>
      <c r="CC256" s="342"/>
      <c r="CD256" s="343"/>
      <c r="CE256" s="402"/>
      <c r="CF256" s="402"/>
      <c r="CG256" s="402"/>
      <c r="CH256" s="402"/>
      <c r="CI256" s="402"/>
      <c r="CJ256" s="671">
        <v>5</v>
      </c>
      <c r="CK256" s="403">
        <v>3</v>
      </c>
      <c r="CL256" s="362" t="str">
        <f>CL245</f>
        <v>T.LIBIN</v>
      </c>
      <c r="CM256" s="362" t="str">
        <f>CM245</f>
        <v>KK</v>
      </c>
      <c r="CN256" s="337">
        <v>1</v>
      </c>
      <c r="CO256" s="337">
        <v>2</v>
      </c>
      <c r="CP256" s="337">
        <v>3</v>
      </c>
      <c r="CQ256" s="337">
        <v>4</v>
      </c>
      <c r="CR256" s="337">
        <v>5</v>
      </c>
      <c r="CS256" s="403"/>
      <c r="CT256" s="403"/>
      <c r="CU256" s="403"/>
      <c r="CV256" s="403"/>
      <c r="CW256" s="403"/>
      <c r="CX256" s="402"/>
      <c r="CY256" s="674"/>
      <c r="CZ256" s="402"/>
      <c r="DA256" s="319"/>
      <c r="DB256" s="342"/>
      <c r="DC256" s="342"/>
      <c r="DD256" s="342"/>
      <c r="DE256" s="342"/>
      <c r="DF256" s="342"/>
      <c r="DG256" s="343"/>
      <c r="DH256" s="402"/>
      <c r="DI256" s="402"/>
      <c r="DJ256" s="402"/>
      <c r="DK256" s="402"/>
      <c r="DL256" s="402"/>
    </row>
    <row r="257" spans="1:116" s="330" customFormat="1" ht="30" customHeight="1">
      <c r="C257" s="338"/>
      <c r="D257" s="339"/>
      <c r="E257" s="339"/>
      <c r="F257" s="339"/>
      <c r="G257" s="339"/>
      <c r="H257" s="339"/>
      <c r="I257" s="340"/>
      <c r="R257" s="338"/>
      <c r="S257" s="339"/>
      <c r="T257" s="339"/>
      <c r="U257" s="339"/>
      <c r="V257" s="339"/>
      <c r="W257" s="339"/>
      <c r="X257" s="340"/>
      <c r="AD257" s="673"/>
      <c r="AE257" s="403">
        <v>6</v>
      </c>
      <c r="AF257" s="267" t="str">
        <f>AF248</f>
        <v>S.ARAVIND BABU</v>
      </c>
      <c r="AG257" s="267" t="str">
        <f>AG248</f>
        <v>VEL</v>
      </c>
      <c r="AH257" s="337">
        <v>1</v>
      </c>
      <c r="AI257" s="337">
        <v>2</v>
      </c>
      <c r="AJ257" s="337">
        <v>3</v>
      </c>
      <c r="AK257" s="337">
        <v>4</v>
      </c>
      <c r="AL257" s="337">
        <v>5</v>
      </c>
      <c r="AM257" s="403"/>
      <c r="AN257" s="403"/>
      <c r="AO257" s="403"/>
      <c r="AP257" s="403"/>
      <c r="AQ257" s="403"/>
      <c r="AR257" s="402"/>
      <c r="AS257" s="673"/>
      <c r="AT257" s="403">
        <v>4</v>
      </c>
      <c r="AU257" s="346" t="str">
        <f>AF244</f>
        <v>VIGNESH KUMAR</v>
      </c>
      <c r="AV257" s="346" t="str">
        <f>AG244</f>
        <v>SLM</v>
      </c>
      <c r="AW257" s="337">
        <v>1</v>
      </c>
      <c r="AX257" s="337">
        <v>2</v>
      </c>
      <c r="AY257" s="337">
        <v>3</v>
      </c>
      <c r="AZ257" s="337">
        <v>4</v>
      </c>
      <c r="BA257" s="337">
        <v>5</v>
      </c>
      <c r="BB257" s="403"/>
      <c r="BC257" s="403"/>
      <c r="BD257" s="403"/>
      <c r="BE257" s="403"/>
      <c r="BF257" s="403"/>
      <c r="BG257" s="671"/>
      <c r="BH257" s="403">
        <v>4</v>
      </c>
      <c r="BI257" s="362" t="str">
        <f>BI244</f>
        <v>VIGNESH KUMAR</v>
      </c>
      <c r="BJ257" s="362" t="str">
        <f>BJ244</f>
        <v>SLM</v>
      </c>
      <c r="BK257" s="337">
        <v>1</v>
      </c>
      <c r="BL257" s="337">
        <v>2</v>
      </c>
      <c r="BM257" s="337">
        <v>3</v>
      </c>
      <c r="BN257" s="337">
        <v>4</v>
      </c>
      <c r="BO257" s="337">
        <v>5</v>
      </c>
      <c r="BP257" s="403"/>
      <c r="BQ257" s="403"/>
      <c r="BR257" s="403"/>
      <c r="BS257" s="403"/>
      <c r="BT257" s="403"/>
      <c r="BU257" s="402"/>
      <c r="BV257" s="674"/>
      <c r="BW257" s="402"/>
      <c r="BX257" s="319"/>
      <c r="BY257" s="342"/>
      <c r="BZ257" s="342"/>
      <c r="CA257" s="342"/>
      <c r="CB257" s="342"/>
      <c r="CC257" s="342"/>
      <c r="CD257" s="343"/>
      <c r="CE257" s="402"/>
      <c r="CF257" s="402"/>
      <c r="CG257" s="402"/>
      <c r="CH257" s="402"/>
      <c r="CI257" s="402"/>
      <c r="CJ257" s="671"/>
      <c r="CK257" s="403">
        <v>4</v>
      </c>
      <c r="CL257" s="362" t="str">
        <f>CL241</f>
        <v>VIGNESH KUMAR</v>
      </c>
      <c r="CM257" s="362" t="str">
        <f>CM241</f>
        <v>SLM</v>
      </c>
      <c r="CN257" s="337">
        <v>1</v>
      </c>
      <c r="CO257" s="337">
        <v>2</v>
      </c>
      <c r="CP257" s="337">
        <v>3</v>
      </c>
      <c r="CQ257" s="337">
        <v>4</v>
      </c>
      <c r="CR257" s="337">
        <v>5</v>
      </c>
      <c r="CS257" s="404"/>
      <c r="CT257" s="404"/>
      <c r="CU257" s="404"/>
      <c r="CV257" s="404"/>
      <c r="CW257" s="404"/>
      <c r="CX257" s="402"/>
      <c r="CY257" s="674"/>
      <c r="CZ257" s="402"/>
      <c r="DA257" s="319"/>
      <c r="DB257" s="342"/>
      <c r="DC257" s="342"/>
      <c r="DD257" s="342"/>
      <c r="DE257" s="342"/>
      <c r="DF257" s="342"/>
      <c r="DG257" s="343"/>
      <c r="DH257" s="402"/>
      <c r="DI257" s="402"/>
      <c r="DJ257" s="402"/>
      <c r="DK257" s="402"/>
      <c r="DL257" s="402"/>
    </row>
    <row r="258" spans="1:116" s="330" customFormat="1" ht="30" customHeight="1">
      <c r="A258" s="671">
        <v>7</v>
      </c>
      <c r="B258" s="403">
        <v>6</v>
      </c>
      <c r="C258" s="273" t="str">
        <f>C247</f>
        <v>S.ARAVIND BABU</v>
      </c>
      <c r="D258" s="273" t="str">
        <f>D247</f>
        <v>VEL</v>
      </c>
      <c r="E258" s="337">
        <v>1</v>
      </c>
      <c r="F258" s="337">
        <v>2</v>
      </c>
      <c r="G258" s="337">
        <v>3</v>
      </c>
      <c r="H258" s="337">
        <v>4</v>
      </c>
      <c r="I258" s="337">
        <v>5</v>
      </c>
      <c r="J258" s="403"/>
      <c r="K258" s="403"/>
      <c r="L258" s="403"/>
      <c r="M258" s="403"/>
      <c r="N258" s="403"/>
      <c r="O258" s="402"/>
      <c r="P258" s="671">
        <v>18</v>
      </c>
      <c r="Q258" s="403">
        <v>7</v>
      </c>
      <c r="R258" s="273">
        <f>C249</f>
        <v>0</v>
      </c>
      <c r="S258" s="273">
        <f>D249</f>
        <v>0</v>
      </c>
      <c r="T258" s="337">
        <v>1</v>
      </c>
      <c r="U258" s="337">
        <v>2</v>
      </c>
      <c r="V258" s="337">
        <v>3</v>
      </c>
      <c r="W258" s="337">
        <v>4</v>
      </c>
      <c r="X258" s="337">
        <v>5</v>
      </c>
      <c r="Y258" s="403"/>
      <c r="Z258" s="403"/>
      <c r="AA258" s="403"/>
      <c r="AB258" s="403"/>
      <c r="AC258" s="403"/>
      <c r="AD258" s="402"/>
      <c r="AE258" s="402"/>
      <c r="AF258" s="278"/>
      <c r="AG258" s="342"/>
      <c r="AH258" s="342"/>
      <c r="AI258" s="342"/>
      <c r="AJ258" s="342"/>
      <c r="AK258" s="342"/>
      <c r="AL258" s="343"/>
      <c r="AM258" s="402"/>
      <c r="AN258" s="402"/>
      <c r="AO258" s="402"/>
      <c r="AP258" s="402"/>
      <c r="AQ258" s="402"/>
      <c r="AR258" s="402"/>
      <c r="AS258" s="402"/>
      <c r="AT258" s="402"/>
      <c r="AU258" s="278"/>
      <c r="AV258" s="342"/>
      <c r="AW258" s="342"/>
      <c r="AX258" s="342"/>
      <c r="AY258" s="342"/>
      <c r="AZ258" s="342"/>
      <c r="BA258" s="343"/>
      <c r="BB258" s="402"/>
      <c r="BC258" s="402"/>
      <c r="BD258" s="402"/>
      <c r="BE258" s="402"/>
      <c r="BF258" s="402"/>
      <c r="BG258" s="402"/>
      <c r="BH258" s="402"/>
      <c r="BI258" s="319"/>
      <c r="BJ258" s="342"/>
      <c r="BK258" s="350"/>
      <c r="BL258" s="350"/>
      <c r="BM258" s="350"/>
      <c r="BN258" s="350"/>
      <c r="BO258" s="351"/>
      <c r="BP258" s="349"/>
      <c r="BQ258" s="349"/>
      <c r="BR258" s="349"/>
      <c r="BS258" s="349"/>
      <c r="BT258" s="349"/>
      <c r="BU258" s="402"/>
      <c r="BV258" s="402"/>
      <c r="BW258" s="402"/>
      <c r="BX258" s="319"/>
      <c r="BY258" s="342"/>
      <c r="BZ258" s="342"/>
      <c r="CA258" s="342"/>
      <c r="CB258" s="342"/>
      <c r="CC258" s="342"/>
      <c r="CD258" s="343"/>
      <c r="CE258" s="402"/>
      <c r="CF258" s="402"/>
      <c r="CG258" s="402"/>
      <c r="CH258" s="402"/>
      <c r="CI258" s="402"/>
      <c r="CJ258" s="402"/>
      <c r="CK258" s="402"/>
      <c r="CL258" s="319"/>
      <c r="CM258" s="342"/>
      <c r="CN258" s="350"/>
      <c r="CO258" s="350"/>
      <c r="CP258" s="350"/>
      <c r="CQ258" s="350"/>
      <c r="CR258" s="351"/>
      <c r="CS258" s="349"/>
      <c r="CT258" s="349"/>
      <c r="CU258" s="349"/>
      <c r="CV258" s="349"/>
      <c r="CW258" s="349"/>
      <c r="CX258" s="402"/>
      <c r="CY258" s="402"/>
      <c r="CZ258" s="402"/>
      <c r="DA258" s="319"/>
      <c r="DB258" s="342"/>
      <c r="DC258" s="342"/>
      <c r="DD258" s="342"/>
      <c r="DE258" s="342"/>
      <c r="DF258" s="342"/>
      <c r="DG258" s="343"/>
      <c r="DH258" s="402"/>
      <c r="DI258" s="402"/>
      <c r="DJ258" s="402"/>
      <c r="DK258" s="402"/>
      <c r="DL258" s="402"/>
    </row>
    <row r="259" spans="1:116" s="330" customFormat="1" ht="30" customHeight="1">
      <c r="A259" s="671"/>
      <c r="B259" s="403">
        <v>7</v>
      </c>
      <c r="C259" s="346">
        <f>C249</f>
        <v>0</v>
      </c>
      <c r="D259" s="346">
        <f>D249</f>
        <v>0</v>
      </c>
      <c r="E259" s="337">
        <v>1</v>
      </c>
      <c r="F259" s="337">
        <v>2</v>
      </c>
      <c r="G259" s="337">
        <v>3</v>
      </c>
      <c r="H259" s="337">
        <v>4</v>
      </c>
      <c r="I259" s="337">
        <v>5</v>
      </c>
      <c r="J259" s="403"/>
      <c r="K259" s="403"/>
      <c r="L259" s="403"/>
      <c r="M259" s="403"/>
      <c r="N259" s="403"/>
      <c r="O259" s="402"/>
      <c r="P259" s="671"/>
      <c r="Q259" s="403">
        <v>3</v>
      </c>
      <c r="R259" s="346">
        <f>C249</f>
        <v>0</v>
      </c>
      <c r="S259" s="346">
        <f>D249</f>
        <v>0</v>
      </c>
      <c r="T259" s="337">
        <v>1</v>
      </c>
      <c r="U259" s="337">
        <v>2</v>
      </c>
      <c r="V259" s="337">
        <v>3</v>
      </c>
      <c r="W259" s="337">
        <v>4</v>
      </c>
      <c r="X259" s="337">
        <v>5</v>
      </c>
      <c r="Y259" s="403"/>
      <c r="Z259" s="403"/>
      <c r="AA259" s="403"/>
      <c r="AB259" s="403"/>
      <c r="AC259" s="403"/>
      <c r="AF259" s="354"/>
      <c r="AG259" s="339"/>
      <c r="AH259" s="339"/>
      <c r="AI259" s="339"/>
      <c r="AJ259" s="339"/>
      <c r="AK259" s="339"/>
      <c r="AL259" s="340"/>
      <c r="AU259" s="338"/>
      <c r="AV259" s="339"/>
      <c r="AW259" s="339"/>
      <c r="AX259" s="339"/>
      <c r="AY259" s="339"/>
      <c r="AZ259" s="339"/>
      <c r="BA259" s="340"/>
      <c r="BG259" s="402"/>
      <c r="BH259" s="402"/>
      <c r="BI259" s="344"/>
      <c r="BJ259" s="342"/>
      <c r="BK259" s="352"/>
      <c r="BL259" s="352"/>
      <c r="BM259" s="352"/>
      <c r="BN259" s="352"/>
      <c r="BO259" s="353"/>
      <c r="BP259" s="347"/>
      <c r="BQ259" s="347"/>
      <c r="BR259" s="347"/>
      <c r="BS259" s="347"/>
      <c r="BT259" s="347"/>
      <c r="BV259" s="402"/>
      <c r="BW259" s="402"/>
      <c r="BX259" s="344"/>
      <c r="BY259" s="342"/>
      <c r="BZ259" s="342"/>
      <c r="CA259" s="342"/>
      <c r="CB259" s="342"/>
      <c r="CC259" s="342"/>
      <c r="CD259" s="343"/>
      <c r="CE259" s="402"/>
      <c r="CF259" s="402"/>
      <c r="CG259" s="402"/>
      <c r="CH259" s="402"/>
      <c r="CI259" s="402"/>
      <c r="CJ259" s="402"/>
      <c r="CK259" s="402"/>
      <c r="CL259" s="344"/>
      <c r="CM259" s="342"/>
      <c r="CN259" s="352"/>
      <c r="CO259" s="352"/>
      <c r="CP259" s="352"/>
      <c r="CQ259" s="352"/>
      <c r="CR259" s="353"/>
      <c r="CS259" s="347"/>
      <c r="CT259" s="347"/>
      <c r="CU259" s="347"/>
      <c r="CV259" s="347"/>
      <c r="CW259" s="347"/>
      <c r="CY259" s="402"/>
      <c r="CZ259" s="402"/>
      <c r="DA259" s="344"/>
      <c r="DB259" s="342"/>
      <c r="DC259" s="342"/>
      <c r="DD259" s="342"/>
      <c r="DE259" s="342"/>
      <c r="DF259" s="342"/>
      <c r="DG259" s="343"/>
      <c r="DH259" s="402"/>
      <c r="DI259" s="402"/>
      <c r="DJ259" s="402"/>
      <c r="DK259" s="402"/>
      <c r="DL259" s="402"/>
    </row>
    <row r="260" spans="1:116" s="330" customFormat="1" ht="30" customHeight="1">
      <c r="C260" s="338"/>
      <c r="I260" s="340"/>
      <c r="R260" s="338"/>
      <c r="X260" s="340"/>
      <c r="AD260" s="672">
        <v>6</v>
      </c>
      <c r="AE260" s="403">
        <v>5</v>
      </c>
      <c r="AF260" s="273" t="str">
        <f>AF249</f>
        <v>C. R. GOKULA KANNAN</v>
      </c>
      <c r="AG260" s="273" t="str">
        <f>AG249</f>
        <v>MAD</v>
      </c>
      <c r="AH260" s="337">
        <v>1</v>
      </c>
      <c r="AI260" s="337">
        <v>2</v>
      </c>
      <c r="AJ260" s="337">
        <v>3</v>
      </c>
      <c r="AK260" s="337">
        <v>4</v>
      </c>
      <c r="AL260" s="337">
        <v>5</v>
      </c>
      <c r="AM260" s="403"/>
      <c r="AN260" s="403"/>
      <c r="AO260" s="403"/>
      <c r="AP260" s="403"/>
      <c r="AQ260" s="403"/>
      <c r="AR260" s="402"/>
      <c r="AS260" s="672">
        <v>14</v>
      </c>
      <c r="AT260" s="403">
        <v>5</v>
      </c>
      <c r="AU260" s="273" t="str">
        <f>AF249</f>
        <v>C. R. GOKULA KANNAN</v>
      </c>
      <c r="AV260" s="273" t="str">
        <f>AG249</f>
        <v>MAD</v>
      </c>
      <c r="AW260" s="337">
        <v>1</v>
      </c>
      <c r="AX260" s="337">
        <v>2</v>
      </c>
      <c r="AY260" s="337">
        <v>3</v>
      </c>
      <c r="AZ260" s="337">
        <v>4</v>
      </c>
      <c r="BA260" s="337">
        <v>5</v>
      </c>
      <c r="BB260" s="403"/>
      <c r="BC260" s="403"/>
      <c r="BD260" s="403"/>
      <c r="BE260" s="403"/>
      <c r="BF260" s="403"/>
      <c r="BG260" s="671">
        <v>6</v>
      </c>
      <c r="BH260" s="403">
        <v>1</v>
      </c>
      <c r="BI260" s="363" t="str">
        <f>BI240</f>
        <v>RANJITH KUMAR</v>
      </c>
      <c r="BJ260" s="363" t="str">
        <f>BJ240</f>
        <v>TRI</v>
      </c>
      <c r="BK260" s="337">
        <v>1</v>
      </c>
      <c r="BL260" s="337">
        <v>2</v>
      </c>
      <c r="BM260" s="337">
        <v>3</v>
      </c>
      <c r="BN260" s="337">
        <v>4</v>
      </c>
      <c r="BO260" s="337">
        <v>5</v>
      </c>
      <c r="BP260" s="403"/>
      <c r="BQ260" s="403"/>
      <c r="BR260" s="403"/>
      <c r="BS260" s="403"/>
      <c r="BT260" s="403"/>
      <c r="BU260" s="402"/>
      <c r="BV260" s="674"/>
      <c r="BW260" s="402"/>
      <c r="BX260" s="322"/>
      <c r="BY260" s="342"/>
      <c r="BZ260" s="342"/>
      <c r="CA260" s="342"/>
      <c r="CB260" s="342"/>
      <c r="CC260" s="342"/>
      <c r="CD260" s="343"/>
      <c r="CE260" s="402"/>
      <c r="CF260" s="402"/>
      <c r="CG260" s="402"/>
      <c r="CH260" s="402"/>
      <c r="CI260" s="402"/>
      <c r="CJ260" s="671">
        <v>6</v>
      </c>
      <c r="CK260" s="403">
        <v>1</v>
      </c>
      <c r="CL260" s="363" t="str">
        <f>CL240</f>
        <v>RANJITH KUMAR</v>
      </c>
      <c r="CM260" s="363" t="str">
        <f>CM240</f>
        <v>TRI</v>
      </c>
      <c r="CN260" s="337">
        <v>1</v>
      </c>
      <c r="CO260" s="337">
        <v>2</v>
      </c>
      <c r="CP260" s="337">
        <v>3</v>
      </c>
      <c r="CQ260" s="337">
        <v>4</v>
      </c>
      <c r="CR260" s="337">
        <v>5</v>
      </c>
      <c r="CS260" s="403"/>
      <c r="CT260" s="403"/>
      <c r="CU260" s="403"/>
      <c r="CV260" s="403"/>
      <c r="CW260" s="403"/>
      <c r="CX260" s="402"/>
      <c r="CY260" s="674"/>
      <c r="CZ260" s="402"/>
      <c r="DA260" s="322"/>
      <c r="DB260" s="342"/>
      <c r="DC260" s="342"/>
      <c r="DD260" s="342"/>
      <c r="DE260" s="342"/>
      <c r="DF260" s="342"/>
      <c r="DG260" s="343"/>
      <c r="DH260" s="402"/>
      <c r="DI260" s="402"/>
      <c r="DJ260" s="402"/>
      <c r="DK260" s="402"/>
      <c r="DL260" s="402"/>
    </row>
    <row r="261" spans="1:116" s="330" customFormat="1" ht="30" customHeight="1">
      <c r="A261" s="671">
        <v>8</v>
      </c>
      <c r="B261" s="403">
        <v>5</v>
      </c>
      <c r="C261" s="273" t="str">
        <f>C244</f>
        <v>C. R. GOKULA KANNAN</v>
      </c>
      <c r="D261" s="273" t="str">
        <f>D244</f>
        <v>MAD</v>
      </c>
      <c r="E261" s="337">
        <v>1</v>
      </c>
      <c r="F261" s="337">
        <v>2</v>
      </c>
      <c r="G261" s="337">
        <v>3</v>
      </c>
      <c r="H261" s="337">
        <v>4</v>
      </c>
      <c r="I261" s="337">
        <v>5</v>
      </c>
      <c r="J261" s="403"/>
      <c r="K261" s="403"/>
      <c r="L261" s="403"/>
      <c r="M261" s="403"/>
      <c r="N261" s="403"/>
      <c r="O261" s="402"/>
      <c r="P261" s="671">
        <v>19</v>
      </c>
      <c r="Q261" s="403">
        <v>6</v>
      </c>
      <c r="R261" s="273" t="str">
        <f>C247</f>
        <v>S.ARAVIND BABU</v>
      </c>
      <c r="S261" s="273" t="str">
        <f>D247</f>
        <v>VEL</v>
      </c>
      <c r="T261" s="337">
        <v>1</v>
      </c>
      <c r="U261" s="337">
        <v>2</v>
      </c>
      <c r="V261" s="337">
        <v>3</v>
      </c>
      <c r="W261" s="337">
        <v>4</v>
      </c>
      <c r="X261" s="337">
        <v>5</v>
      </c>
      <c r="Y261" s="403"/>
      <c r="Z261" s="403"/>
      <c r="AA261" s="403"/>
      <c r="AB261" s="403"/>
      <c r="AC261" s="403"/>
      <c r="AD261" s="673"/>
      <c r="AE261" s="403">
        <v>4</v>
      </c>
      <c r="AF261" s="346" t="str">
        <f>AF244</f>
        <v>VIGNESH KUMAR</v>
      </c>
      <c r="AG261" s="346" t="str">
        <f>AG244</f>
        <v>SLM</v>
      </c>
      <c r="AH261" s="337">
        <v>1</v>
      </c>
      <c r="AI261" s="337">
        <v>2</v>
      </c>
      <c r="AJ261" s="337">
        <v>3</v>
      </c>
      <c r="AK261" s="337">
        <v>4</v>
      </c>
      <c r="AL261" s="337">
        <v>5</v>
      </c>
      <c r="AM261" s="403"/>
      <c r="AN261" s="403"/>
      <c r="AO261" s="403"/>
      <c r="AP261" s="403"/>
      <c r="AQ261" s="403"/>
      <c r="AR261" s="402"/>
      <c r="AS261" s="673"/>
      <c r="AT261" s="403">
        <v>2</v>
      </c>
      <c r="AU261" s="355" t="str">
        <f>AF241</f>
        <v>K.JAGATHISH</v>
      </c>
      <c r="AV261" s="267" t="str">
        <f>AG241</f>
        <v>KAN</v>
      </c>
      <c r="AW261" s="337">
        <v>1</v>
      </c>
      <c r="AX261" s="337">
        <v>2</v>
      </c>
      <c r="AY261" s="337">
        <v>3</v>
      </c>
      <c r="AZ261" s="337">
        <v>4</v>
      </c>
      <c r="BA261" s="337">
        <v>5</v>
      </c>
      <c r="BB261" s="403"/>
      <c r="BC261" s="403"/>
      <c r="BD261" s="403"/>
      <c r="BE261" s="403"/>
      <c r="BF261" s="403"/>
      <c r="BG261" s="671"/>
      <c r="BH261" s="403">
        <v>3</v>
      </c>
      <c r="BI261" s="363" t="str">
        <f>BI245</f>
        <v>T.LIBIN</v>
      </c>
      <c r="BJ261" s="363" t="str">
        <f>BJ245</f>
        <v>KK</v>
      </c>
      <c r="BK261" s="337">
        <v>1</v>
      </c>
      <c r="BL261" s="337">
        <v>2</v>
      </c>
      <c r="BM261" s="337">
        <v>3</v>
      </c>
      <c r="BN261" s="337">
        <v>4</v>
      </c>
      <c r="BO261" s="337">
        <v>5</v>
      </c>
      <c r="BP261" s="403"/>
      <c r="BQ261" s="403"/>
      <c r="BR261" s="403"/>
      <c r="BS261" s="403"/>
      <c r="BT261" s="403"/>
      <c r="BU261" s="402"/>
      <c r="BV261" s="674"/>
      <c r="BW261" s="402"/>
      <c r="BX261" s="318"/>
      <c r="BY261" s="342"/>
      <c r="BZ261" s="342"/>
      <c r="CA261" s="342"/>
      <c r="CB261" s="342"/>
      <c r="CC261" s="342"/>
      <c r="CD261" s="343"/>
      <c r="CE261" s="402"/>
      <c r="CF261" s="402"/>
      <c r="CG261" s="402"/>
      <c r="CH261" s="402"/>
      <c r="CI261" s="402"/>
      <c r="CJ261" s="671"/>
      <c r="CK261" s="403">
        <v>2</v>
      </c>
      <c r="CL261" s="363" t="str">
        <f>CL244</f>
        <v>K.JAGATHISH</v>
      </c>
      <c r="CM261" s="363" t="str">
        <f>CM244</f>
        <v>KAN</v>
      </c>
      <c r="CN261" s="337">
        <v>1</v>
      </c>
      <c r="CO261" s="337">
        <v>2</v>
      </c>
      <c r="CP261" s="337">
        <v>3</v>
      </c>
      <c r="CQ261" s="337">
        <v>4</v>
      </c>
      <c r="CR261" s="337">
        <v>5</v>
      </c>
      <c r="CS261" s="403"/>
      <c r="CT261" s="403"/>
      <c r="CU261" s="403"/>
      <c r="CV261" s="403"/>
      <c r="CW261" s="403"/>
      <c r="CX261" s="402"/>
      <c r="CY261" s="674"/>
      <c r="CZ261" s="402"/>
      <c r="DA261" s="318"/>
      <c r="DB261" s="342"/>
      <c r="DC261" s="342"/>
      <c r="DD261" s="342"/>
      <c r="DE261" s="342"/>
      <c r="DF261" s="342"/>
      <c r="DG261" s="343"/>
      <c r="DH261" s="402"/>
      <c r="DI261" s="402"/>
      <c r="DJ261" s="402"/>
      <c r="DK261" s="402"/>
      <c r="DL261" s="402"/>
    </row>
    <row r="262" spans="1:116" s="330" customFormat="1" ht="30" customHeight="1">
      <c r="A262" s="671"/>
      <c r="B262" s="403">
        <v>1</v>
      </c>
      <c r="C262" s="346" t="str">
        <f>C240</f>
        <v>RANJITH KUMAR</v>
      </c>
      <c r="D262" s="346" t="str">
        <f>D240</f>
        <v>TRI</v>
      </c>
      <c r="E262" s="337">
        <v>1</v>
      </c>
      <c r="F262" s="337">
        <v>2</v>
      </c>
      <c r="G262" s="337">
        <v>3</v>
      </c>
      <c r="H262" s="337">
        <v>4</v>
      </c>
      <c r="I262" s="337">
        <v>5</v>
      </c>
      <c r="J262" s="403"/>
      <c r="K262" s="403"/>
      <c r="L262" s="403"/>
      <c r="M262" s="403"/>
      <c r="N262" s="403"/>
      <c r="O262" s="402"/>
      <c r="P262" s="671"/>
      <c r="Q262" s="403">
        <v>5</v>
      </c>
      <c r="R262" s="346" t="str">
        <f>C244</f>
        <v>C. R. GOKULA KANNAN</v>
      </c>
      <c r="S262" s="346" t="str">
        <f>D244</f>
        <v>MAD</v>
      </c>
      <c r="T262" s="337">
        <v>1</v>
      </c>
      <c r="U262" s="337">
        <v>2</v>
      </c>
      <c r="V262" s="337">
        <v>3</v>
      </c>
      <c r="W262" s="337">
        <v>4</v>
      </c>
      <c r="X262" s="337">
        <v>5</v>
      </c>
      <c r="Y262" s="403"/>
      <c r="Z262" s="403"/>
      <c r="AA262" s="403"/>
      <c r="AB262" s="403"/>
      <c r="AC262" s="403"/>
      <c r="AD262" s="402"/>
      <c r="AE262" s="402"/>
      <c r="AF262" s="278"/>
      <c r="AG262" s="342"/>
      <c r="AH262" s="342"/>
      <c r="AI262" s="342"/>
      <c r="AJ262" s="342"/>
      <c r="AK262" s="342"/>
      <c r="AL262" s="343"/>
      <c r="AM262" s="402"/>
      <c r="AN262" s="402"/>
      <c r="AO262" s="402"/>
      <c r="AP262" s="402"/>
      <c r="AQ262" s="402"/>
      <c r="AR262" s="402"/>
      <c r="AS262" s="402"/>
      <c r="AT262" s="402"/>
      <c r="AU262" s="356"/>
      <c r="AV262" s="342"/>
      <c r="AW262" s="342"/>
      <c r="AX262" s="342"/>
      <c r="AY262" s="342"/>
      <c r="AZ262" s="342"/>
      <c r="BA262" s="343"/>
      <c r="BB262" s="402"/>
      <c r="BC262" s="402"/>
      <c r="BD262" s="402"/>
      <c r="BE262" s="402"/>
      <c r="BF262" s="402"/>
      <c r="BG262" s="402"/>
      <c r="BH262" s="402"/>
      <c r="BI262" s="318"/>
      <c r="BJ262" s="342"/>
      <c r="BK262" s="342"/>
      <c r="BL262" s="342"/>
      <c r="BM262" s="342"/>
      <c r="BN262" s="342"/>
      <c r="BO262" s="343"/>
      <c r="BP262" s="402"/>
      <c r="BQ262" s="402"/>
      <c r="BR262" s="402"/>
      <c r="BS262" s="402"/>
      <c r="BT262" s="402"/>
      <c r="BU262" s="402"/>
      <c r="BV262" s="402"/>
      <c r="BW262" s="402"/>
      <c r="BX262" s="318"/>
      <c r="BY262" s="342"/>
      <c r="BZ262" s="342"/>
      <c r="CA262" s="342"/>
      <c r="CB262" s="342"/>
      <c r="CC262" s="342"/>
      <c r="CD262" s="343"/>
      <c r="CE262" s="402"/>
      <c r="CF262" s="402"/>
      <c r="CG262" s="402"/>
      <c r="CH262" s="402"/>
      <c r="CI262" s="402"/>
      <c r="CJ262" s="402"/>
      <c r="CK262" s="402"/>
      <c r="CL262" s="318"/>
      <c r="CM262" s="342"/>
      <c r="CN262" s="342"/>
      <c r="CO262" s="342"/>
      <c r="CP262" s="342"/>
      <c r="CQ262" s="342"/>
      <c r="CR262" s="343"/>
      <c r="CS262" s="402"/>
      <c r="CT262" s="402"/>
      <c r="CU262" s="402"/>
      <c r="CV262" s="402"/>
      <c r="CW262" s="402"/>
      <c r="CX262" s="402"/>
      <c r="CY262" s="402"/>
      <c r="CZ262" s="402"/>
      <c r="DA262" s="318"/>
      <c r="DB262" s="342"/>
      <c r="DC262" s="342"/>
      <c r="DD262" s="342"/>
      <c r="DE262" s="342"/>
      <c r="DF262" s="342"/>
      <c r="DG262" s="343"/>
      <c r="DH262" s="402"/>
      <c r="DI262" s="402"/>
      <c r="DJ262" s="402"/>
      <c r="DK262" s="402"/>
      <c r="DL262" s="402"/>
    </row>
    <row r="263" spans="1:116" s="330" customFormat="1" ht="30" customHeight="1">
      <c r="C263" s="338"/>
      <c r="I263" s="340"/>
      <c r="R263" s="338"/>
      <c r="X263" s="340"/>
      <c r="AF263" s="338"/>
      <c r="AG263" s="339"/>
      <c r="AH263" s="339"/>
      <c r="AI263" s="339"/>
      <c r="AJ263" s="339"/>
      <c r="AK263" s="339"/>
      <c r="AL263" s="340"/>
      <c r="AU263" s="354"/>
      <c r="AV263" s="339"/>
      <c r="AW263" s="339"/>
      <c r="AX263" s="339"/>
      <c r="AY263" s="339"/>
      <c r="AZ263" s="339"/>
      <c r="BA263" s="340"/>
      <c r="BI263" s="319"/>
      <c r="BJ263" s="339"/>
      <c r="BK263" s="339"/>
      <c r="BL263" s="339"/>
      <c r="BM263" s="339"/>
      <c r="BN263" s="339"/>
      <c r="BO263" s="340"/>
      <c r="BV263" s="402"/>
      <c r="BW263" s="402"/>
      <c r="BX263" s="344"/>
      <c r="BY263" s="342"/>
      <c r="BZ263" s="342"/>
      <c r="CA263" s="342"/>
      <c r="CB263" s="342"/>
      <c r="CC263" s="342"/>
      <c r="CD263" s="343"/>
      <c r="CE263" s="402"/>
      <c r="CF263" s="402"/>
      <c r="CG263" s="402"/>
      <c r="CH263" s="402"/>
      <c r="CI263" s="402"/>
      <c r="CJ263" s="402"/>
      <c r="CK263" s="402"/>
      <c r="CL263" s="319"/>
      <c r="CM263" s="342"/>
      <c r="CN263" s="342"/>
      <c r="CO263" s="342"/>
      <c r="CP263" s="342"/>
      <c r="CQ263" s="342"/>
      <c r="CR263" s="343"/>
      <c r="CS263" s="402"/>
      <c r="CT263" s="402"/>
      <c r="CU263" s="402"/>
      <c r="CV263" s="402"/>
      <c r="CW263" s="402"/>
      <c r="CX263" s="402"/>
      <c r="CY263" s="402"/>
      <c r="CZ263" s="402"/>
      <c r="DA263" s="344"/>
      <c r="DB263" s="342"/>
      <c r="DC263" s="342"/>
      <c r="DD263" s="342"/>
      <c r="DE263" s="342"/>
      <c r="DF263" s="342"/>
      <c r="DG263" s="343"/>
      <c r="DH263" s="402"/>
      <c r="DI263" s="402"/>
      <c r="DJ263" s="402"/>
      <c r="DK263" s="402"/>
      <c r="DL263" s="402"/>
    </row>
    <row r="264" spans="1:116" s="330" customFormat="1" ht="30" customHeight="1">
      <c r="A264" s="671">
        <v>9</v>
      </c>
      <c r="B264" s="403">
        <v>4</v>
      </c>
      <c r="C264" s="273" t="str">
        <f>C241</f>
        <v>VIGNESH KUMAR</v>
      </c>
      <c r="D264" s="273" t="str">
        <f>D241</f>
        <v>SLM</v>
      </c>
      <c r="E264" s="337">
        <v>1</v>
      </c>
      <c r="F264" s="337">
        <v>2</v>
      </c>
      <c r="G264" s="337">
        <v>3</v>
      </c>
      <c r="H264" s="337">
        <v>4</v>
      </c>
      <c r="I264" s="337">
        <v>5</v>
      </c>
      <c r="J264" s="403"/>
      <c r="K264" s="403"/>
      <c r="L264" s="403"/>
      <c r="M264" s="403"/>
      <c r="N264" s="403"/>
      <c r="O264" s="402"/>
      <c r="P264" s="671">
        <v>20</v>
      </c>
      <c r="Q264" s="403">
        <v>1</v>
      </c>
      <c r="R264" s="273" t="str">
        <f>C240</f>
        <v>RANJITH KUMAR</v>
      </c>
      <c r="S264" s="273" t="str">
        <f>D240</f>
        <v>TRI</v>
      </c>
      <c r="T264" s="337">
        <v>1</v>
      </c>
      <c r="U264" s="337">
        <v>2</v>
      </c>
      <c r="V264" s="337">
        <v>3</v>
      </c>
      <c r="W264" s="337">
        <v>4</v>
      </c>
      <c r="X264" s="337">
        <v>5</v>
      </c>
      <c r="Y264" s="403"/>
      <c r="Z264" s="403"/>
      <c r="AA264" s="403"/>
      <c r="AB264" s="403"/>
      <c r="AC264" s="403"/>
      <c r="AD264" s="672">
        <v>7</v>
      </c>
      <c r="AE264" s="403">
        <v>1</v>
      </c>
      <c r="AF264" s="273" t="str">
        <f>AF240</f>
        <v>RANJITH KUMAR</v>
      </c>
      <c r="AG264" s="273" t="str">
        <f>AG240</f>
        <v>TRI</v>
      </c>
      <c r="AH264" s="337">
        <v>1</v>
      </c>
      <c r="AI264" s="337">
        <v>2</v>
      </c>
      <c r="AJ264" s="337">
        <v>3</v>
      </c>
      <c r="AK264" s="337">
        <v>4</v>
      </c>
      <c r="AL264" s="337">
        <v>5</v>
      </c>
      <c r="AM264" s="403"/>
      <c r="AN264" s="403"/>
      <c r="AO264" s="403"/>
      <c r="AP264" s="403"/>
      <c r="AQ264" s="403"/>
      <c r="AR264" s="402"/>
      <c r="AS264" s="672">
        <v>15</v>
      </c>
      <c r="AT264" s="403">
        <v>3</v>
      </c>
      <c r="AU264" s="273" t="str">
        <f>AF245</f>
        <v>T.LIBIN</v>
      </c>
      <c r="AV264" s="273" t="str">
        <f>AG245</f>
        <v>KK</v>
      </c>
      <c r="AW264" s="337">
        <v>1</v>
      </c>
      <c r="AX264" s="337">
        <v>2</v>
      </c>
      <c r="AY264" s="337">
        <v>3</v>
      </c>
      <c r="AZ264" s="337">
        <v>4</v>
      </c>
      <c r="BA264" s="337">
        <v>5</v>
      </c>
      <c r="BB264" s="403"/>
      <c r="BC264" s="403"/>
      <c r="BD264" s="403"/>
      <c r="BE264" s="403"/>
      <c r="BF264" s="403"/>
      <c r="BG264" s="672">
        <v>7</v>
      </c>
      <c r="BH264" s="403">
        <v>2</v>
      </c>
      <c r="BI264" s="362" t="str">
        <f>BI241</f>
        <v>K.JAGATHISH</v>
      </c>
      <c r="BJ264" s="362" t="str">
        <f>BJ241</f>
        <v>KAN</v>
      </c>
      <c r="BK264" s="337">
        <v>1</v>
      </c>
      <c r="BL264" s="337">
        <v>2</v>
      </c>
      <c r="BM264" s="337">
        <v>3</v>
      </c>
      <c r="BN264" s="337">
        <v>4</v>
      </c>
      <c r="BO264" s="337">
        <v>5</v>
      </c>
      <c r="BP264" s="403"/>
      <c r="BQ264" s="403"/>
      <c r="BR264" s="403"/>
      <c r="BS264" s="403"/>
      <c r="BT264" s="403"/>
      <c r="BU264" s="402"/>
      <c r="BV264" s="674"/>
      <c r="BW264" s="402"/>
      <c r="BX264" s="319"/>
      <c r="BY264" s="342"/>
      <c r="BZ264" s="342"/>
      <c r="CA264" s="342"/>
      <c r="CB264" s="342"/>
      <c r="CC264" s="342"/>
      <c r="CD264" s="343"/>
      <c r="CE264" s="402"/>
      <c r="CF264" s="402"/>
      <c r="CG264" s="402"/>
      <c r="CH264" s="402"/>
      <c r="CI264" s="402"/>
      <c r="CJ264" s="674"/>
      <c r="CK264" s="402"/>
      <c r="CL264" s="365"/>
      <c r="CM264" s="342"/>
      <c r="CN264" s="342"/>
      <c r="CO264" s="342"/>
      <c r="CP264" s="342"/>
      <c r="CQ264" s="342"/>
      <c r="CR264" s="343"/>
      <c r="CS264" s="402"/>
      <c r="CT264" s="402"/>
      <c r="CU264" s="402"/>
      <c r="CV264" s="402"/>
      <c r="CW264" s="402"/>
      <c r="CX264" s="402"/>
      <c r="CY264" s="674"/>
      <c r="CZ264" s="402"/>
      <c r="DA264" s="319"/>
      <c r="DB264" s="342"/>
      <c r="DC264" s="342"/>
      <c r="DD264" s="342"/>
      <c r="DE264" s="342"/>
      <c r="DF264" s="342"/>
      <c r="DG264" s="343"/>
      <c r="DH264" s="402"/>
      <c r="DI264" s="402"/>
      <c r="DJ264" s="402"/>
      <c r="DK264" s="402"/>
      <c r="DL264" s="402"/>
    </row>
    <row r="265" spans="1:116" s="330" customFormat="1" ht="30" customHeight="1">
      <c r="A265" s="671"/>
      <c r="B265" s="403">
        <v>3</v>
      </c>
      <c r="C265" s="346" t="str">
        <f>C246</f>
        <v>T.LIBIN</v>
      </c>
      <c r="D265" s="346" t="str">
        <f>D246</f>
        <v>KK</v>
      </c>
      <c r="E265" s="337">
        <v>1</v>
      </c>
      <c r="F265" s="337">
        <v>2</v>
      </c>
      <c r="G265" s="337">
        <v>3</v>
      </c>
      <c r="H265" s="337">
        <v>4</v>
      </c>
      <c r="I265" s="337">
        <v>5</v>
      </c>
      <c r="J265" s="403"/>
      <c r="K265" s="403"/>
      <c r="L265" s="403"/>
      <c r="M265" s="403"/>
      <c r="N265" s="403"/>
      <c r="O265" s="402"/>
      <c r="P265" s="671"/>
      <c r="Q265" s="403">
        <v>2</v>
      </c>
      <c r="R265" s="346" t="str">
        <f>C243</f>
        <v>K.JAGATHISH</v>
      </c>
      <c r="S265" s="346" t="str">
        <f>D243</f>
        <v>KAN</v>
      </c>
      <c r="T265" s="337">
        <v>1</v>
      </c>
      <c r="U265" s="337">
        <v>2</v>
      </c>
      <c r="V265" s="337">
        <v>3</v>
      </c>
      <c r="W265" s="337">
        <v>4</v>
      </c>
      <c r="X265" s="337">
        <v>5</v>
      </c>
      <c r="Y265" s="403"/>
      <c r="Z265" s="403"/>
      <c r="AA265" s="403"/>
      <c r="AB265" s="403"/>
      <c r="AC265" s="403"/>
      <c r="AD265" s="673"/>
      <c r="AE265" s="403">
        <v>6</v>
      </c>
      <c r="AF265" s="346" t="str">
        <f>AF248</f>
        <v>S.ARAVIND BABU</v>
      </c>
      <c r="AG265" s="346" t="str">
        <f>AG248</f>
        <v>VEL</v>
      </c>
      <c r="AH265" s="337">
        <v>1</v>
      </c>
      <c r="AI265" s="337">
        <v>2</v>
      </c>
      <c r="AJ265" s="337">
        <v>3</v>
      </c>
      <c r="AK265" s="337">
        <v>4</v>
      </c>
      <c r="AL265" s="337">
        <v>5</v>
      </c>
      <c r="AM265" s="403"/>
      <c r="AN265" s="403"/>
      <c r="AO265" s="403"/>
      <c r="AP265" s="403"/>
      <c r="AQ265" s="403"/>
      <c r="AR265" s="402"/>
      <c r="AS265" s="673"/>
      <c r="AT265" s="403">
        <v>6</v>
      </c>
      <c r="AU265" s="346" t="str">
        <f>AF248</f>
        <v>S.ARAVIND BABU</v>
      </c>
      <c r="AV265" s="346" t="str">
        <f>AG248</f>
        <v>VEL</v>
      </c>
      <c r="AW265" s="337">
        <v>1</v>
      </c>
      <c r="AX265" s="337">
        <v>2</v>
      </c>
      <c r="AY265" s="337">
        <v>3</v>
      </c>
      <c r="AZ265" s="337">
        <v>4</v>
      </c>
      <c r="BA265" s="337">
        <v>5</v>
      </c>
      <c r="BB265" s="403"/>
      <c r="BC265" s="403"/>
      <c r="BD265" s="403"/>
      <c r="BE265" s="403"/>
      <c r="BF265" s="403"/>
      <c r="BG265" s="673"/>
      <c r="BH265" s="403">
        <v>5</v>
      </c>
      <c r="BI265" s="362" t="str">
        <f>BI248</f>
        <v>C. R. GOKULA KANNAN</v>
      </c>
      <c r="BJ265" s="362" t="str">
        <f>BJ248</f>
        <v>MAD</v>
      </c>
      <c r="BK265" s="337">
        <v>1</v>
      </c>
      <c r="BL265" s="337">
        <v>2</v>
      </c>
      <c r="BM265" s="337">
        <v>3</v>
      </c>
      <c r="BN265" s="337">
        <v>4</v>
      </c>
      <c r="BO265" s="337">
        <v>5</v>
      </c>
      <c r="BP265" s="403"/>
      <c r="BQ265" s="403"/>
      <c r="BR265" s="403"/>
      <c r="BS265" s="403"/>
      <c r="BT265" s="403"/>
      <c r="BU265" s="402"/>
      <c r="BV265" s="674"/>
      <c r="BW265" s="402"/>
      <c r="BX265" s="319"/>
      <c r="BY265" s="342"/>
      <c r="BZ265" s="342"/>
      <c r="CA265" s="342"/>
      <c r="CB265" s="342"/>
      <c r="CC265" s="342"/>
      <c r="CD265" s="343"/>
      <c r="CE265" s="402"/>
      <c r="CF265" s="402"/>
      <c r="CG265" s="402"/>
      <c r="CH265" s="402"/>
      <c r="CI265" s="402"/>
      <c r="CJ265" s="674"/>
      <c r="CK265" s="402"/>
      <c r="CL265" s="365"/>
      <c r="CM265" s="342"/>
      <c r="CN265" s="342"/>
      <c r="CO265" s="342"/>
      <c r="CP265" s="342"/>
      <c r="CQ265" s="342"/>
      <c r="CR265" s="343"/>
      <c r="CS265" s="402"/>
      <c r="CT265" s="402"/>
      <c r="CU265" s="402"/>
      <c r="CV265" s="402"/>
      <c r="CW265" s="402"/>
      <c r="CX265" s="402"/>
      <c r="CY265" s="674"/>
      <c r="CZ265" s="402"/>
      <c r="DA265" s="319"/>
      <c r="DB265" s="342"/>
      <c r="DC265" s="342"/>
      <c r="DD265" s="342"/>
      <c r="DE265" s="342"/>
      <c r="DF265" s="342"/>
      <c r="DG265" s="343"/>
      <c r="DH265" s="402"/>
      <c r="DI265" s="402"/>
      <c r="DJ265" s="402"/>
      <c r="DK265" s="402"/>
      <c r="DL265" s="402"/>
    </row>
    <row r="266" spans="1:116" s="330" customFormat="1" ht="30" customHeight="1">
      <c r="C266" s="338"/>
      <c r="I266" s="340"/>
      <c r="R266" s="338"/>
      <c r="X266" s="340"/>
      <c r="AD266" s="402"/>
      <c r="AE266" s="402"/>
      <c r="AF266" s="278"/>
      <c r="AG266" s="342"/>
      <c r="AH266" s="342"/>
      <c r="AI266" s="342"/>
      <c r="AJ266" s="342"/>
      <c r="AK266" s="342"/>
      <c r="AL266" s="343"/>
      <c r="AM266" s="402"/>
      <c r="AN266" s="402"/>
      <c r="AO266" s="402"/>
      <c r="AP266" s="402"/>
      <c r="AQ266" s="402"/>
      <c r="AR266" s="402"/>
      <c r="AS266" s="402"/>
      <c r="AT266" s="402"/>
      <c r="AU266" s="278"/>
      <c r="AV266" s="342"/>
      <c r="AW266" s="342"/>
      <c r="AX266" s="342"/>
      <c r="AY266" s="342"/>
      <c r="AZ266" s="342"/>
      <c r="BA266" s="343"/>
      <c r="BB266" s="402"/>
      <c r="BC266" s="402"/>
      <c r="BD266" s="402"/>
      <c r="BE266" s="402"/>
      <c r="BF266" s="402"/>
      <c r="BG266" s="402"/>
      <c r="BH266" s="402"/>
      <c r="BI266" s="318"/>
      <c r="BJ266" s="342"/>
      <c r="BK266" s="342"/>
      <c r="BL266" s="342"/>
      <c r="BM266" s="342"/>
      <c r="BN266" s="342"/>
      <c r="BO266" s="343"/>
      <c r="BP266" s="402"/>
      <c r="BQ266" s="402"/>
      <c r="BR266" s="402"/>
      <c r="BS266" s="402"/>
      <c r="BT266" s="402"/>
      <c r="BU266" s="402"/>
      <c r="BV266" s="402"/>
      <c r="BW266" s="402"/>
      <c r="BX266" s="319"/>
      <c r="BY266" s="342"/>
      <c r="BZ266" s="342"/>
      <c r="CA266" s="342"/>
      <c r="CB266" s="342"/>
      <c r="CC266" s="342"/>
      <c r="CD266" s="343"/>
      <c r="CE266" s="402"/>
      <c r="CF266" s="402"/>
      <c r="CG266" s="402"/>
      <c r="CH266" s="402"/>
      <c r="CI266" s="402"/>
      <c r="CJ266" s="402"/>
      <c r="CK266" s="402"/>
      <c r="CL266" s="318"/>
      <c r="CM266" s="342"/>
      <c r="CN266" s="342"/>
      <c r="CO266" s="342"/>
      <c r="CP266" s="342"/>
      <c r="CQ266" s="342"/>
      <c r="CR266" s="343"/>
      <c r="CS266" s="402"/>
      <c r="CT266" s="402"/>
      <c r="CU266" s="402"/>
      <c r="CV266" s="402"/>
      <c r="CW266" s="402"/>
      <c r="CX266" s="402"/>
      <c r="CY266" s="402"/>
      <c r="CZ266" s="402"/>
      <c r="DA266" s="319"/>
      <c r="DB266" s="342"/>
      <c r="DC266" s="342"/>
      <c r="DD266" s="342"/>
      <c r="DE266" s="342"/>
      <c r="DF266" s="342"/>
      <c r="DG266" s="343"/>
      <c r="DH266" s="402"/>
      <c r="DI266" s="402"/>
      <c r="DJ266" s="402"/>
      <c r="DK266" s="402"/>
      <c r="DL266" s="402"/>
    </row>
    <row r="267" spans="1:116" s="330" customFormat="1" ht="30" customHeight="1">
      <c r="A267" s="671">
        <v>10</v>
      </c>
      <c r="B267" s="403">
        <v>6</v>
      </c>
      <c r="C267" s="273" t="str">
        <f>C247</f>
        <v>S.ARAVIND BABU</v>
      </c>
      <c r="D267" s="273" t="str">
        <f>D247</f>
        <v>VEL</v>
      </c>
      <c r="E267" s="337">
        <v>1</v>
      </c>
      <c r="F267" s="337">
        <v>2</v>
      </c>
      <c r="G267" s="337">
        <v>3</v>
      </c>
      <c r="H267" s="337">
        <v>4</v>
      </c>
      <c r="I267" s="337">
        <v>5</v>
      </c>
      <c r="J267" s="403"/>
      <c r="K267" s="403"/>
      <c r="L267" s="403"/>
      <c r="M267" s="403"/>
      <c r="N267" s="403"/>
      <c r="O267" s="402"/>
      <c r="P267" s="671">
        <v>21</v>
      </c>
      <c r="Q267" s="403">
        <v>4</v>
      </c>
      <c r="R267" s="273" t="str">
        <f>C241</f>
        <v>VIGNESH KUMAR</v>
      </c>
      <c r="S267" s="273" t="str">
        <f>D241</f>
        <v>SLM</v>
      </c>
      <c r="T267" s="337">
        <v>1</v>
      </c>
      <c r="U267" s="337">
        <v>2</v>
      </c>
      <c r="V267" s="337">
        <v>3</v>
      </c>
      <c r="W267" s="337">
        <v>4</v>
      </c>
      <c r="X267" s="337">
        <v>5</v>
      </c>
      <c r="Y267" s="403"/>
      <c r="Z267" s="403"/>
      <c r="AA267" s="403"/>
      <c r="AB267" s="403"/>
      <c r="AC267" s="403"/>
      <c r="AF267" s="338"/>
      <c r="AG267" s="339"/>
      <c r="AH267" s="339"/>
      <c r="AI267" s="339"/>
      <c r="AJ267" s="339"/>
      <c r="AK267" s="339"/>
      <c r="AL267" s="340"/>
      <c r="AU267" s="338"/>
      <c r="BA267" s="340"/>
      <c r="BI267" s="338"/>
      <c r="BJ267" s="339"/>
      <c r="BK267" s="339"/>
      <c r="BL267" s="339"/>
      <c r="BM267" s="339"/>
      <c r="BN267" s="339"/>
      <c r="BO267" s="340"/>
      <c r="BX267" s="338"/>
      <c r="CD267" s="340"/>
      <c r="CJ267" s="402"/>
      <c r="CK267" s="402"/>
      <c r="CL267" s="344"/>
      <c r="CM267" s="342"/>
      <c r="CN267" s="342"/>
      <c r="CO267" s="342"/>
      <c r="CP267" s="342"/>
      <c r="CQ267" s="342"/>
      <c r="CR267" s="343"/>
      <c r="CS267" s="402"/>
      <c r="CT267" s="402"/>
      <c r="CU267" s="402"/>
      <c r="CV267" s="402"/>
      <c r="CW267" s="402"/>
      <c r="CX267" s="402"/>
      <c r="DA267" s="338"/>
      <c r="DG267" s="340"/>
    </row>
    <row r="268" spans="1:116" s="330" customFormat="1" ht="30" customHeight="1">
      <c r="A268" s="671"/>
      <c r="B268" s="403">
        <v>2</v>
      </c>
      <c r="C268" s="346" t="str">
        <f>C243</f>
        <v>K.JAGATHISH</v>
      </c>
      <c r="D268" s="346" t="str">
        <f>D243</f>
        <v>KAN</v>
      </c>
      <c r="E268" s="337">
        <v>1</v>
      </c>
      <c r="F268" s="337">
        <v>2</v>
      </c>
      <c r="G268" s="337">
        <v>3</v>
      </c>
      <c r="H268" s="337">
        <v>4</v>
      </c>
      <c r="I268" s="337">
        <v>5</v>
      </c>
      <c r="J268" s="403"/>
      <c r="K268" s="403"/>
      <c r="L268" s="403"/>
      <c r="M268" s="403"/>
      <c r="N268" s="403"/>
      <c r="O268" s="402"/>
      <c r="P268" s="671"/>
      <c r="Q268" s="403">
        <v>7</v>
      </c>
      <c r="R268" s="346">
        <f>C249</f>
        <v>0</v>
      </c>
      <c r="S268" s="346">
        <f>D249</f>
        <v>0</v>
      </c>
      <c r="T268" s="337">
        <v>1</v>
      </c>
      <c r="U268" s="337">
        <v>2</v>
      </c>
      <c r="V268" s="337">
        <v>3</v>
      </c>
      <c r="W268" s="337">
        <v>4</v>
      </c>
      <c r="X268" s="337">
        <v>5</v>
      </c>
      <c r="Y268" s="403"/>
      <c r="Z268" s="403"/>
      <c r="AA268" s="403"/>
      <c r="AB268" s="403"/>
      <c r="AC268" s="403"/>
      <c r="AD268" s="672">
        <v>8</v>
      </c>
      <c r="AE268" s="403">
        <v>3</v>
      </c>
      <c r="AF268" s="273" t="str">
        <f>AF245</f>
        <v>T.LIBIN</v>
      </c>
      <c r="AG268" s="273" t="str">
        <f>AG245</f>
        <v>KK</v>
      </c>
      <c r="AH268" s="337">
        <v>1</v>
      </c>
      <c r="AI268" s="337">
        <v>2</v>
      </c>
      <c r="AJ268" s="337">
        <v>3</v>
      </c>
      <c r="AK268" s="337">
        <v>4</v>
      </c>
      <c r="AL268" s="337">
        <v>5</v>
      </c>
      <c r="AM268" s="403"/>
      <c r="AN268" s="403"/>
      <c r="AO268" s="403"/>
      <c r="AP268" s="403"/>
      <c r="AQ268" s="403"/>
      <c r="AR268" s="402"/>
      <c r="BG268" s="672">
        <v>8</v>
      </c>
      <c r="BH268" s="403">
        <v>4</v>
      </c>
      <c r="BI268" s="362" t="str">
        <f>BI244</f>
        <v>VIGNESH KUMAR</v>
      </c>
      <c r="BJ268" s="362" t="str">
        <f>BJ244</f>
        <v>SLM</v>
      </c>
      <c r="BK268" s="337">
        <v>1</v>
      </c>
      <c r="BL268" s="337">
        <v>2</v>
      </c>
      <c r="BM268" s="337">
        <v>3</v>
      </c>
      <c r="BN268" s="337">
        <v>4</v>
      </c>
      <c r="BO268" s="337">
        <v>5</v>
      </c>
      <c r="BP268" s="403"/>
      <c r="BQ268" s="403"/>
      <c r="BR268" s="403"/>
      <c r="BS268" s="403"/>
      <c r="BT268" s="403"/>
      <c r="BU268" s="402"/>
      <c r="CJ268" s="674"/>
      <c r="CK268" s="402"/>
      <c r="CL268" s="365"/>
      <c r="CM268" s="342"/>
      <c r="CN268" s="342"/>
      <c r="CO268" s="342"/>
      <c r="CP268" s="342"/>
      <c r="CQ268" s="342"/>
      <c r="CR268" s="343"/>
      <c r="CS268" s="402"/>
      <c r="CT268" s="402"/>
      <c r="CU268" s="402"/>
      <c r="CV268" s="402"/>
      <c r="CW268" s="402"/>
      <c r="CX268" s="402"/>
    </row>
    <row r="269" spans="1:116" s="330" customFormat="1" ht="30" customHeight="1">
      <c r="C269" s="338"/>
      <c r="I269" s="340"/>
      <c r="R269" s="338"/>
      <c r="X269" s="340"/>
      <c r="AD269" s="673"/>
      <c r="AE269" s="403">
        <v>5</v>
      </c>
      <c r="AF269" s="346" t="str">
        <f>AF249</f>
        <v>C. R. GOKULA KANNAN</v>
      </c>
      <c r="AG269" s="346" t="str">
        <f>AG249</f>
        <v>MAD</v>
      </c>
      <c r="AH269" s="337">
        <v>1</v>
      </c>
      <c r="AI269" s="337">
        <v>2</v>
      </c>
      <c r="AJ269" s="337">
        <v>3</v>
      </c>
      <c r="AK269" s="337">
        <v>4</v>
      </c>
      <c r="AL269" s="337">
        <v>5</v>
      </c>
      <c r="AM269" s="403"/>
      <c r="AN269" s="403"/>
      <c r="AO269" s="403"/>
      <c r="AP269" s="403"/>
      <c r="AQ269" s="403"/>
      <c r="AR269" s="402"/>
      <c r="BG269" s="673"/>
      <c r="BH269" s="403">
        <v>1</v>
      </c>
      <c r="BI269" s="362" t="str">
        <f>BI240</f>
        <v>RANJITH KUMAR</v>
      </c>
      <c r="BJ269" s="362" t="str">
        <f>BJ240</f>
        <v>TRI</v>
      </c>
      <c r="BK269" s="337">
        <v>1</v>
      </c>
      <c r="BL269" s="337">
        <v>2</v>
      </c>
      <c r="BM269" s="337">
        <v>3</v>
      </c>
      <c r="BN269" s="337">
        <v>4</v>
      </c>
      <c r="BO269" s="337">
        <v>5</v>
      </c>
      <c r="BP269" s="403"/>
      <c r="BQ269" s="403"/>
      <c r="BR269" s="403"/>
      <c r="BS269" s="403"/>
      <c r="BT269" s="403"/>
      <c r="BU269" s="402"/>
      <c r="CJ269" s="674"/>
      <c r="CK269" s="402"/>
      <c r="CL269" s="365"/>
      <c r="CM269" s="342"/>
      <c r="CN269" s="342"/>
      <c r="CO269" s="342"/>
      <c r="CP269" s="342"/>
      <c r="CQ269" s="342"/>
      <c r="CR269" s="343"/>
      <c r="CS269" s="402"/>
      <c r="CT269" s="402"/>
      <c r="CU269" s="402"/>
      <c r="CV269" s="402"/>
      <c r="CW269" s="402"/>
      <c r="CX269" s="402"/>
    </row>
    <row r="270" spans="1:116" s="330" customFormat="1" ht="30" customHeight="1">
      <c r="A270" s="671">
        <v>11</v>
      </c>
      <c r="B270" s="403">
        <v>5</v>
      </c>
      <c r="C270" s="273" t="str">
        <f>C244</f>
        <v>C. R. GOKULA KANNAN</v>
      </c>
      <c r="D270" s="273" t="str">
        <f>D244</f>
        <v>MAD</v>
      </c>
      <c r="E270" s="337">
        <v>1</v>
      </c>
      <c r="F270" s="337">
        <v>2</v>
      </c>
      <c r="G270" s="337">
        <v>3</v>
      </c>
      <c r="H270" s="337">
        <v>4</v>
      </c>
      <c r="I270" s="337">
        <v>5</v>
      </c>
      <c r="J270" s="403"/>
      <c r="K270" s="403"/>
      <c r="L270" s="403"/>
      <c r="M270" s="403"/>
      <c r="N270" s="403"/>
      <c r="O270" s="402"/>
      <c r="AD270" s="402"/>
      <c r="AE270" s="402"/>
      <c r="AF270" s="278"/>
      <c r="AG270" s="342"/>
      <c r="AH270" s="342"/>
      <c r="AI270" s="342"/>
      <c r="AJ270" s="342"/>
      <c r="AK270" s="342"/>
      <c r="AL270" s="343"/>
      <c r="AM270" s="402"/>
      <c r="AN270" s="402"/>
      <c r="AO270" s="402"/>
      <c r="AP270" s="402"/>
      <c r="AQ270" s="402"/>
      <c r="AR270" s="402"/>
      <c r="CJ270" s="402"/>
      <c r="CK270" s="402"/>
      <c r="CL270" s="402"/>
      <c r="CM270" s="402"/>
      <c r="CN270" s="402"/>
      <c r="CO270" s="402"/>
      <c r="CP270" s="402"/>
      <c r="CQ270" s="402"/>
      <c r="CR270" s="402"/>
      <c r="CS270" s="402"/>
      <c r="CT270" s="402"/>
      <c r="CU270" s="402"/>
      <c r="CV270" s="402"/>
      <c r="CW270" s="402"/>
      <c r="CX270" s="402"/>
    </row>
    <row r="271" spans="1:116" s="330" customFormat="1" ht="30" customHeight="1">
      <c r="A271" s="671"/>
      <c r="B271" s="403">
        <v>7</v>
      </c>
      <c r="C271" s="346">
        <f>C249</f>
        <v>0</v>
      </c>
      <c r="D271" s="346">
        <f>D249</f>
        <v>0</v>
      </c>
      <c r="E271" s="337">
        <v>1</v>
      </c>
      <c r="F271" s="337">
        <v>2</v>
      </c>
      <c r="G271" s="337">
        <v>3</v>
      </c>
      <c r="H271" s="337">
        <v>4</v>
      </c>
      <c r="I271" s="337">
        <v>5</v>
      </c>
      <c r="J271" s="403"/>
      <c r="K271" s="403"/>
      <c r="L271" s="403"/>
      <c r="M271" s="403"/>
      <c r="N271" s="403"/>
      <c r="O271" s="402"/>
      <c r="CJ271" s="402"/>
      <c r="CK271" s="402"/>
      <c r="CL271" s="402"/>
      <c r="CM271" s="402"/>
      <c r="CN271" s="402"/>
      <c r="CO271" s="402"/>
      <c r="CP271" s="402"/>
      <c r="CQ271" s="402"/>
      <c r="CR271" s="402"/>
      <c r="CS271" s="402"/>
      <c r="CT271" s="402"/>
      <c r="CU271" s="402"/>
      <c r="CV271" s="402"/>
      <c r="CW271" s="402"/>
      <c r="CX271" s="402"/>
    </row>
    <row r="272" spans="1:116" s="330" customFormat="1" ht="30" customHeight="1">
      <c r="C272" s="338"/>
      <c r="I272" s="340"/>
      <c r="R272" s="338"/>
      <c r="X272" s="340"/>
      <c r="AE272" s="271" t="s">
        <v>8</v>
      </c>
      <c r="AF272" s="313"/>
      <c r="AG272" s="320"/>
      <c r="AH272" s="320"/>
      <c r="AI272" s="320"/>
      <c r="AJ272" s="320"/>
      <c r="AK272" s="320"/>
      <c r="AL272" s="320"/>
      <c r="AM272" s="320"/>
      <c r="AN272" s="320"/>
      <c r="AO272" s="321"/>
      <c r="AP272" s="322"/>
      <c r="AQ272" s="322"/>
      <c r="AR272" s="322"/>
      <c r="AT272" s="271" t="s">
        <v>49</v>
      </c>
      <c r="AU272" s="313"/>
      <c r="AV272" s="313"/>
      <c r="AW272" s="320"/>
      <c r="AX272" s="320"/>
      <c r="AY272" s="320"/>
      <c r="AZ272" s="320"/>
      <c r="BA272" s="320"/>
      <c r="BB272" s="320"/>
      <c r="BC272" s="323"/>
      <c r="BI272" s="338"/>
      <c r="BO272" s="340"/>
      <c r="BX272" s="338"/>
      <c r="CD272" s="340"/>
      <c r="CL272" s="338"/>
      <c r="CR272" s="340"/>
      <c r="DA272" s="338"/>
      <c r="DG272" s="340"/>
    </row>
    <row r="273" spans="1:116" s="330" customFormat="1" ht="30" customHeight="1">
      <c r="B273" s="271" t="s">
        <v>8</v>
      </c>
      <c r="C273" s="313"/>
      <c r="D273" s="320"/>
      <c r="E273" s="320"/>
      <c r="F273" s="320"/>
      <c r="G273" s="320"/>
      <c r="H273" s="320"/>
      <c r="I273" s="320"/>
      <c r="J273" s="320"/>
      <c r="K273" s="320"/>
      <c r="L273" s="321"/>
      <c r="M273" s="322"/>
      <c r="N273" s="322"/>
      <c r="O273" s="322"/>
      <c r="Q273" s="271" t="s">
        <v>49</v>
      </c>
      <c r="R273" s="313"/>
      <c r="S273" s="313"/>
      <c r="T273" s="320"/>
      <c r="U273" s="320"/>
      <c r="V273" s="320"/>
      <c r="W273" s="320"/>
      <c r="X273" s="320"/>
      <c r="Y273" s="320"/>
      <c r="Z273" s="323"/>
      <c r="AE273" s="324" t="s">
        <v>45</v>
      </c>
      <c r="AF273" s="325"/>
      <c r="AG273" s="325"/>
      <c r="AH273" s="325"/>
      <c r="AI273" s="325"/>
      <c r="AJ273" s="325"/>
      <c r="AK273" s="325"/>
      <c r="AL273" s="325"/>
      <c r="AM273" s="325"/>
      <c r="AN273" s="326"/>
      <c r="AO273" s="321"/>
      <c r="AP273" s="322"/>
      <c r="AQ273" s="322"/>
      <c r="AR273" s="322"/>
      <c r="AT273" s="324" t="s">
        <v>45</v>
      </c>
      <c r="AU273" s="325"/>
      <c r="AV273" s="325"/>
      <c r="AW273" s="325"/>
      <c r="AX273" s="325"/>
      <c r="AY273" s="325"/>
      <c r="AZ273" s="325"/>
      <c r="BA273" s="325"/>
      <c r="BB273" s="325"/>
      <c r="BC273" s="326"/>
      <c r="BH273" s="271" t="s">
        <v>8</v>
      </c>
      <c r="BI273" s="313"/>
      <c r="BJ273" s="320"/>
      <c r="BK273" s="320"/>
      <c r="BL273" s="320"/>
      <c r="BM273" s="320"/>
      <c r="BN273" s="320"/>
      <c r="BO273" s="320"/>
      <c r="BP273" s="320"/>
      <c r="BQ273" s="320"/>
      <c r="BR273" s="321"/>
      <c r="BS273" s="322"/>
      <c r="BT273" s="322"/>
      <c r="BU273" s="322"/>
      <c r="BW273" s="271" t="s">
        <v>49</v>
      </c>
      <c r="BX273" s="313"/>
      <c r="BY273" s="313"/>
      <c r="BZ273" s="320"/>
      <c r="CA273" s="320"/>
      <c r="CB273" s="320"/>
      <c r="CC273" s="320"/>
      <c r="CD273" s="320"/>
      <c r="CE273" s="320"/>
      <c r="CF273" s="323"/>
      <c r="CK273" s="271" t="s">
        <v>8</v>
      </c>
      <c r="CL273" s="313"/>
      <c r="CM273" s="320"/>
      <c r="CN273" s="320"/>
      <c r="CO273" s="320"/>
      <c r="CP273" s="320"/>
      <c r="CQ273" s="320"/>
      <c r="CR273" s="320"/>
      <c r="CS273" s="320"/>
      <c r="CT273" s="320"/>
      <c r="CU273" s="321"/>
      <c r="CV273" s="322"/>
      <c r="CW273" s="322"/>
      <c r="CX273" s="322"/>
      <c r="CZ273" s="271" t="s">
        <v>49</v>
      </c>
      <c r="DA273" s="313"/>
      <c r="DB273" s="313"/>
      <c r="DC273" s="320"/>
      <c r="DD273" s="320"/>
      <c r="DE273" s="320"/>
      <c r="DF273" s="320"/>
      <c r="DG273" s="320"/>
      <c r="DH273" s="320"/>
      <c r="DI273" s="323"/>
    </row>
    <row r="274" spans="1:116" s="330" customFormat="1" ht="30" customHeight="1">
      <c r="B274" s="324" t="s">
        <v>45</v>
      </c>
      <c r="C274" s="325"/>
      <c r="D274" s="325"/>
      <c r="E274" s="325"/>
      <c r="F274" s="325"/>
      <c r="G274" s="325"/>
      <c r="H274" s="325"/>
      <c r="I274" s="325"/>
      <c r="J274" s="325"/>
      <c r="K274" s="326"/>
      <c r="L274" s="321"/>
      <c r="M274" s="322"/>
      <c r="N274" s="322"/>
      <c r="O274" s="322"/>
      <c r="Q274" s="324" t="s">
        <v>45</v>
      </c>
      <c r="R274" s="325"/>
      <c r="S274" s="325"/>
      <c r="T274" s="325"/>
      <c r="U274" s="325"/>
      <c r="V274" s="325"/>
      <c r="W274" s="325"/>
      <c r="X274" s="325"/>
      <c r="Y274" s="325"/>
      <c r="Z274" s="326"/>
      <c r="AE274" s="327"/>
      <c r="AF274" s="328"/>
      <c r="AG274" s="328"/>
      <c r="AH274" s="328"/>
      <c r="AI274" s="328"/>
      <c r="AJ274" s="328"/>
      <c r="AK274" s="328"/>
      <c r="AL274" s="328"/>
      <c r="AM274" s="328"/>
      <c r="AN274" s="329"/>
      <c r="AO274" s="321"/>
      <c r="AP274" s="322"/>
      <c r="AQ274" s="322"/>
      <c r="AR274" s="322"/>
      <c r="AT274" s="327"/>
      <c r="AU274" s="328"/>
      <c r="AV274" s="328"/>
      <c r="AW274" s="328"/>
      <c r="AX274" s="328"/>
      <c r="AY274" s="328"/>
      <c r="AZ274" s="328"/>
      <c r="BA274" s="328"/>
      <c r="BB274" s="328"/>
      <c r="BC274" s="329"/>
      <c r="BH274" s="324" t="s">
        <v>45</v>
      </c>
      <c r="BI274" s="325"/>
      <c r="BJ274" s="325"/>
      <c r="BK274" s="325"/>
      <c r="BL274" s="325"/>
      <c r="BM274" s="325"/>
      <c r="BN274" s="325"/>
      <c r="BO274" s="325"/>
      <c r="BP274" s="325"/>
      <c r="BQ274" s="326"/>
      <c r="BR274" s="321"/>
      <c r="BS274" s="322"/>
      <c r="BT274" s="322"/>
      <c r="BU274" s="322"/>
      <c r="BW274" s="324" t="s">
        <v>45</v>
      </c>
      <c r="BX274" s="325"/>
      <c r="BY274" s="325"/>
      <c r="BZ274" s="325"/>
      <c r="CA274" s="325"/>
      <c r="CB274" s="325"/>
      <c r="CC274" s="325"/>
      <c r="CD274" s="325"/>
      <c r="CE274" s="325"/>
      <c r="CF274" s="326"/>
      <c r="CK274" s="324" t="s">
        <v>45</v>
      </c>
      <c r="CL274" s="325"/>
      <c r="CM274" s="325"/>
      <c r="CN274" s="325"/>
      <c r="CO274" s="325"/>
      <c r="CP274" s="325"/>
      <c r="CQ274" s="325"/>
      <c r="CR274" s="325"/>
      <c r="CS274" s="325"/>
      <c r="CT274" s="326"/>
      <c r="CU274" s="321"/>
      <c r="CV274" s="322"/>
      <c r="CW274" s="322"/>
      <c r="CX274" s="322"/>
      <c r="CZ274" s="324" t="s">
        <v>45</v>
      </c>
      <c r="DA274" s="325"/>
      <c r="DB274" s="325"/>
      <c r="DC274" s="325"/>
      <c r="DD274" s="325"/>
      <c r="DE274" s="325"/>
      <c r="DF274" s="325"/>
      <c r="DG274" s="325"/>
      <c r="DH274" s="325"/>
      <c r="DI274" s="326"/>
    </row>
    <row r="275" spans="1:116" s="330" customFormat="1" ht="30" customHeight="1">
      <c r="B275" s="327"/>
      <c r="C275" s="328"/>
      <c r="D275" s="328"/>
      <c r="E275" s="328"/>
      <c r="F275" s="328"/>
      <c r="G275" s="328"/>
      <c r="H275" s="328"/>
      <c r="I275" s="328"/>
      <c r="J275" s="328"/>
      <c r="K275" s="329"/>
      <c r="L275" s="321"/>
      <c r="M275" s="322"/>
      <c r="N275" s="322"/>
      <c r="O275" s="322"/>
      <c r="Q275" s="327"/>
      <c r="R275" s="328"/>
      <c r="S275" s="328"/>
      <c r="T275" s="328"/>
      <c r="U275" s="328"/>
      <c r="V275" s="328"/>
      <c r="W275" s="328"/>
      <c r="X275" s="328"/>
      <c r="Y275" s="328"/>
      <c r="Z275" s="329"/>
      <c r="BH275" s="327"/>
      <c r="BI275" s="328"/>
      <c r="BJ275" s="328"/>
      <c r="BK275" s="328"/>
      <c r="BL275" s="328"/>
      <c r="BM275" s="328"/>
      <c r="BN275" s="328"/>
      <c r="BO275" s="328"/>
      <c r="BP275" s="328"/>
      <c r="BQ275" s="329"/>
      <c r="BR275" s="321"/>
      <c r="BS275" s="322"/>
      <c r="BT275" s="322"/>
      <c r="BU275" s="322"/>
      <c r="BW275" s="327"/>
      <c r="BX275" s="328"/>
      <c r="BY275" s="328"/>
      <c r="BZ275" s="328"/>
      <c r="CA275" s="328"/>
      <c r="CB275" s="328"/>
      <c r="CC275" s="328"/>
      <c r="CD275" s="328"/>
      <c r="CE275" s="328"/>
      <c r="CF275" s="329"/>
      <c r="CK275" s="327"/>
      <c r="CL275" s="328"/>
      <c r="CM275" s="328"/>
      <c r="CN275" s="328"/>
      <c r="CO275" s="328"/>
      <c r="CP275" s="328"/>
      <c r="CQ275" s="328"/>
      <c r="CR275" s="328"/>
      <c r="CS275" s="328"/>
      <c r="CT275" s="329"/>
      <c r="CU275" s="321"/>
      <c r="CV275" s="322"/>
      <c r="CW275" s="322"/>
      <c r="CX275" s="322"/>
      <c r="CZ275" s="327"/>
      <c r="DA275" s="328"/>
      <c r="DB275" s="328"/>
      <c r="DC275" s="328"/>
      <c r="DD275" s="328"/>
      <c r="DE275" s="328"/>
      <c r="DF275" s="328"/>
      <c r="DG275" s="328"/>
      <c r="DH275" s="328"/>
      <c r="DI275" s="329"/>
    </row>
    <row r="276" spans="1:116" s="330" customFormat="1" ht="30" customHeight="1"/>
    <row r="277" spans="1:116" s="330" customFormat="1" ht="30" customHeight="1">
      <c r="A277" s="675"/>
      <c r="B277" s="675"/>
      <c r="C277" s="675"/>
      <c r="D277" s="675"/>
      <c r="E277" s="675"/>
      <c r="F277" s="675"/>
      <c r="G277" s="675"/>
      <c r="H277" s="675"/>
      <c r="I277" s="675"/>
      <c r="J277" s="675"/>
      <c r="K277" s="675"/>
      <c r="L277" s="675"/>
      <c r="M277" s="675"/>
      <c r="N277" s="675"/>
      <c r="O277" s="675"/>
      <c r="P277" s="675"/>
      <c r="Q277" s="675"/>
      <c r="R277" s="675"/>
      <c r="S277" s="675"/>
      <c r="T277" s="675"/>
      <c r="U277" s="675"/>
      <c r="V277" s="675"/>
      <c r="W277" s="331"/>
      <c r="X277" s="331"/>
      <c r="Y277" s="331"/>
      <c r="Z277" s="331"/>
      <c r="AA277" s="331"/>
      <c r="AB277" s="331"/>
      <c r="AC277" s="331"/>
      <c r="AJ277" s="274"/>
      <c r="AK277" s="274"/>
    </row>
    <row r="282" spans="1:116" s="330" customFormat="1" ht="30" customHeight="1"/>
    <row r="283" spans="1:116" s="330" customFormat="1" ht="30" customHeight="1">
      <c r="A283" s="675"/>
      <c r="B283" s="675"/>
      <c r="C283" s="675"/>
      <c r="D283" s="675"/>
      <c r="E283" s="675"/>
      <c r="F283" s="675"/>
      <c r="G283" s="675"/>
      <c r="H283" s="675"/>
      <c r="I283" s="675"/>
      <c r="J283" s="675"/>
      <c r="K283" s="675"/>
      <c r="L283" s="675"/>
      <c r="M283" s="675"/>
      <c r="N283" s="675"/>
      <c r="O283" s="675"/>
      <c r="P283" s="675"/>
      <c r="Q283" s="675"/>
      <c r="R283" s="675"/>
      <c r="S283" s="675"/>
      <c r="T283" s="675"/>
      <c r="U283" s="675"/>
      <c r="V283" s="675"/>
      <c r="W283" s="331"/>
      <c r="X283" s="331"/>
      <c r="Y283" s="331"/>
      <c r="Z283" s="331"/>
      <c r="AA283" s="331"/>
      <c r="AB283" s="331"/>
      <c r="AC283" s="331"/>
      <c r="AD283" s="675"/>
      <c r="AE283" s="675"/>
      <c r="AF283" s="675"/>
      <c r="AG283" s="675"/>
      <c r="AH283" s="675"/>
      <c r="AI283" s="675"/>
      <c r="AJ283" s="675"/>
      <c r="AK283" s="675"/>
      <c r="AL283" s="675"/>
      <c r="AM283" s="675"/>
      <c r="AN283" s="675"/>
      <c r="AO283" s="675"/>
      <c r="AP283" s="675"/>
      <c r="AQ283" s="675"/>
      <c r="AR283" s="675"/>
      <c r="AS283" s="675"/>
      <c r="AT283" s="675"/>
      <c r="AU283" s="675"/>
      <c r="AV283" s="675"/>
      <c r="AW283" s="675"/>
      <c r="AX283" s="675"/>
      <c r="AY283" s="675"/>
      <c r="AZ283" s="331"/>
      <c r="BA283" s="331"/>
      <c r="BB283" s="331"/>
      <c r="BC283" s="331"/>
      <c r="BD283" s="331"/>
      <c r="BE283" s="331"/>
      <c r="BF283" s="331"/>
      <c r="BG283" s="675"/>
      <c r="BH283" s="675"/>
      <c r="BI283" s="675"/>
      <c r="BJ283" s="675"/>
      <c r="BK283" s="675"/>
      <c r="BL283" s="675"/>
      <c r="BM283" s="675"/>
      <c r="BN283" s="675"/>
      <c r="BO283" s="675"/>
      <c r="BP283" s="675"/>
      <c r="BQ283" s="675"/>
      <c r="BR283" s="675"/>
      <c r="BS283" s="675"/>
      <c r="BT283" s="675"/>
      <c r="BU283" s="675"/>
      <c r="BV283" s="675"/>
      <c r="BW283" s="675"/>
      <c r="BX283" s="675"/>
      <c r="BY283" s="675"/>
      <c r="BZ283" s="675"/>
      <c r="CA283" s="675"/>
      <c r="CB283" s="675"/>
      <c r="CC283" s="331"/>
      <c r="CD283" s="331"/>
      <c r="CE283" s="331"/>
      <c r="CF283" s="331"/>
      <c r="CG283" s="331"/>
      <c r="CH283" s="331"/>
      <c r="CI283" s="331"/>
      <c r="CJ283" s="675"/>
      <c r="CK283" s="675"/>
      <c r="CL283" s="675"/>
      <c r="CM283" s="675"/>
      <c r="CN283" s="675"/>
      <c r="CO283" s="675"/>
      <c r="CP283" s="675"/>
      <c r="CQ283" s="675"/>
      <c r="CR283" s="675"/>
      <c r="CS283" s="675"/>
      <c r="CT283" s="675"/>
      <c r="CU283" s="675"/>
      <c r="CV283" s="675"/>
      <c r="CW283" s="675"/>
      <c r="CX283" s="675"/>
      <c r="CY283" s="675"/>
      <c r="CZ283" s="675"/>
      <c r="DA283" s="675"/>
      <c r="DB283" s="675"/>
      <c r="DC283" s="675"/>
      <c r="DD283" s="675"/>
      <c r="DE283" s="675"/>
      <c r="DF283" s="331"/>
      <c r="DG283" s="331"/>
      <c r="DH283" s="331"/>
      <c r="DI283" s="331"/>
      <c r="DJ283" s="331"/>
      <c r="DK283" s="331"/>
      <c r="DL283" s="331"/>
    </row>
    <row r="284" spans="1:116" s="330" customFormat="1" ht="30" customHeight="1">
      <c r="A284" s="449"/>
      <c r="B284" s="449"/>
      <c r="C284" s="449"/>
      <c r="D284" s="449"/>
      <c r="E284" s="449"/>
      <c r="F284" s="449"/>
      <c r="G284" s="449"/>
      <c r="H284" s="449"/>
      <c r="I284" s="449"/>
      <c r="J284" s="449"/>
      <c r="K284" s="449"/>
      <c r="L284" s="449"/>
      <c r="M284" s="449"/>
      <c r="N284" s="449"/>
      <c r="O284" s="449"/>
      <c r="P284" s="449"/>
      <c r="Q284" s="449"/>
      <c r="R284" s="449"/>
      <c r="S284" s="449"/>
      <c r="T284" s="449"/>
      <c r="U284" s="449"/>
      <c r="V284" s="449"/>
      <c r="W284" s="331"/>
      <c r="X284" s="331"/>
      <c r="Y284" s="331"/>
      <c r="Z284" s="331"/>
      <c r="AA284" s="331"/>
      <c r="AB284" s="331"/>
      <c r="AC284" s="331"/>
      <c r="AD284" s="449"/>
      <c r="AE284" s="449"/>
      <c r="AF284" s="449"/>
      <c r="AG284" s="449"/>
      <c r="AH284" s="449"/>
      <c r="AI284" s="449"/>
      <c r="AJ284" s="449"/>
      <c r="AK284" s="449"/>
      <c r="AL284" s="449"/>
      <c r="AM284" s="449"/>
      <c r="AN284" s="449"/>
      <c r="AO284" s="449"/>
      <c r="AP284" s="449"/>
      <c r="AQ284" s="449"/>
      <c r="AR284" s="449"/>
      <c r="AS284" s="449"/>
      <c r="AT284" s="449"/>
      <c r="AU284" s="449"/>
      <c r="AV284" s="449"/>
      <c r="AW284" s="449"/>
      <c r="AX284" s="449"/>
      <c r="AY284" s="449"/>
      <c r="AZ284" s="331"/>
      <c r="BA284" s="331"/>
      <c r="BB284" s="331"/>
      <c r="BC284" s="331"/>
      <c r="BD284" s="331"/>
      <c r="BE284" s="331"/>
      <c r="BF284" s="331"/>
      <c r="BG284" s="449"/>
      <c r="BH284" s="449"/>
      <c r="BI284" s="449"/>
      <c r="BJ284" s="449"/>
      <c r="BK284" s="449"/>
      <c r="BL284" s="449"/>
      <c r="BM284" s="449"/>
      <c r="BN284" s="449"/>
      <c r="BO284" s="449"/>
      <c r="BP284" s="449"/>
      <c r="BQ284" s="449"/>
      <c r="BR284" s="449"/>
      <c r="BS284" s="449"/>
      <c r="BT284" s="449"/>
      <c r="BU284" s="449"/>
      <c r="BV284" s="449"/>
      <c r="BW284" s="449"/>
      <c r="BX284" s="449"/>
      <c r="BY284" s="449"/>
      <c r="BZ284" s="449"/>
      <c r="CA284" s="449"/>
      <c r="CB284" s="449"/>
      <c r="CC284" s="331"/>
      <c r="CD284" s="331"/>
      <c r="CE284" s="331"/>
      <c r="CF284" s="331"/>
      <c r="CG284" s="331"/>
      <c r="CH284" s="331"/>
      <c r="CI284" s="331"/>
      <c r="CJ284" s="449"/>
      <c r="CK284" s="449"/>
      <c r="CL284" s="449"/>
      <c r="CM284" s="449"/>
      <c r="CN284" s="449"/>
      <c r="CO284" s="449"/>
      <c r="CP284" s="449"/>
      <c r="CQ284" s="449"/>
      <c r="CR284" s="449"/>
      <c r="CS284" s="449"/>
      <c r="CT284" s="449"/>
      <c r="CU284" s="449"/>
      <c r="CV284" s="449"/>
      <c r="CW284" s="449"/>
      <c r="CX284" s="449"/>
      <c r="CY284" s="449"/>
      <c r="CZ284" s="449"/>
      <c r="DA284" s="449"/>
      <c r="DB284" s="449"/>
      <c r="DC284" s="449"/>
      <c r="DD284" s="449"/>
      <c r="DE284" s="449"/>
      <c r="DF284" s="331"/>
      <c r="DG284" s="331"/>
      <c r="DH284" s="331"/>
      <c r="DI284" s="331"/>
      <c r="DJ284" s="331"/>
      <c r="DK284" s="331"/>
      <c r="DL284" s="331"/>
    </row>
    <row r="285" spans="1:116" s="330" customFormat="1" ht="30" customHeight="1">
      <c r="A285" s="675"/>
      <c r="B285" s="675"/>
      <c r="C285" s="675"/>
      <c r="D285" s="675"/>
      <c r="E285" s="675"/>
      <c r="F285" s="675"/>
      <c r="G285" s="675"/>
      <c r="H285" s="675"/>
      <c r="I285" s="675"/>
      <c r="J285" s="675"/>
      <c r="K285" s="675"/>
      <c r="L285" s="675"/>
      <c r="M285" s="675"/>
      <c r="N285" s="675"/>
      <c r="O285" s="675"/>
      <c r="P285" s="675"/>
      <c r="Q285" s="675"/>
      <c r="R285" s="675"/>
      <c r="S285" s="675"/>
      <c r="T285" s="675"/>
      <c r="U285" s="675"/>
      <c r="V285" s="675"/>
      <c r="W285" s="331"/>
      <c r="X285" s="331"/>
      <c r="Y285" s="331"/>
      <c r="Z285" s="331"/>
      <c r="AA285" s="331"/>
      <c r="AB285" s="331"/>
      <c r="AC285" s="331"/>
      <c r="AD285" s="675"/>
      <c r="AE285" s="675"/>
      <c r="AF285" s="675"/>
      <c r="AG285" s="675"/>
      <c r="AH285" s="675"/>
      <c r="AI285" s="675"/>
      <c r="AJ285" s="675"/>
      <c r="AK285" s="675"/>
      <c r="AL285" s="675"/>
      <c r="AM285" s="675"/>
      <c r="AN285" s="675"/>
      <c r="AO285" s="675"/>
      <c r="AP285" s="675"/>
      <c r="AQ285" s="675"/>
      <c r="AR285" s="675"/>
      <c r="AS285" s="675"/>
      <c r="AT285" s="675"/>
      <c r="AU285" s="675"/>
      <c r="AV285" s="675"/>
      <c r="AW285" s="675"/>
      <c r="AX285" s="675"/>
      <c r="AY285" s="675"/>
      <c r="AZ285" s="331"/>
      <c r="BA285" s="331"/>
      <c r="BB285" s="331"/>
      <c r="BC285" s="331"/>
      <c r="BD285" s="331"/>
      <c r="BE285" s="331"/>
      <c r="BF285" s="331"/>
      <c r="BG285" s="675"/>
      <c r="BH285" s="675"/>
      <c r="BI285" s="675"/>
      <c r="BJ285" s="675"/>
      <c r="BK285" s="675"/>
      <c r="BL285" s="675"/>
      <c r="BM285" s="675"/>
      <c r="BN285" s="675"/>
      <c r="BO285" s="675"/>
      <c r="BP285" s="675"/>
      <c r="BQ285" s="675"/>
      <c r="BR285" s="675"/>
      <c r="BS285" s="675"/>
      <c r="BT285" s="675"/>
      <c r="BU285" s="675"/>
      <c r="BV285" s="675"/>
      <c r="BW285" s="675"/>
      <c r="BX285" s="675"/>
      <c r="BY285" s="675"/>
      <c r="BZ285" s="675"/>
      <c r="CA285" s="675"/>
      <c r="CB285" s="675"/>
      <c r="CC285" s="331"/>
      <c r="CD285" s="331"/>
      <c r="CE285" s="331"/>
      <c r="CF285" s="331"/>
      <c r="CG285" s="331"/>
      <c r="CH285" s="331"/>
      <c r="CI285" s="331"/>
      <c r="CJ285" s="675"/>
      <c r="CK285" s="675"/>
      <c r="CL285" s="675"/>
      <c r="CM285" s="675"/>
      <c r="CN285" s="675"/>
      <c r="CO285" s="675"/>
      <c r="CP285" s="675"/>
      <c r="CQ285" s="675"/>
      <c r="CR285" s="675"/>
      <c r="CS285" s="675"/>
      <c r="CT285" s="675"/>
      <c r="CU285" s="675"/>
      <c r="CV285" s="675"/>
      <c r="CW285" s="675"/>
      <c r="CX285" s="675"/>
      <c r="CY285" s="675"/>
      <c r="CZ285" s="675"/>
      <c r="DA285" s="675"/>
      <c r="DB285" s="675"/>
      <c r="DC285" s="675"/>
      <c r="DD285" s="675"/>
      <c r="DE285" s="675"/>
      <c r="DF285" s="331"/>
      <c r="DG285" s="331"/>
      <c r="DH285" s="331"/>
      <c r="DI285" s="331"/>
      <c r="DJ285" s="331"/>
      <c r="DK285" s="331"/>
      <c r="DL285" s="331"/>
    </row>
    <row r="286" spans="1:116" s="330" customFormat="1" ht="30" customHeight="1">
      <c r="A286" s="449"/>
      <c r="B286" s="449"/>
      <c r="C286" s="449"/>
      <c r="D286" s="449"/>
      <c r="E286" s="449"/>
      <c r="F286" s="449"/>
      <c r="G286" s="449"/>
      <c r="H286" s="449"/>
      <c r="I286" s="449"/>
      <c r="J286" s="449"/>
      <c r="K286" s="449"/>
      <c r="L286" s="449"/>
      <c r="M286" s="449"/>
      <c r="N286" s="449"/>
      <c r="O286" s="449"/>
      <c r="P286" s="449"/>
      <c r="Q286" s="449"/>
      <c r="R286" s="449"/>
      <c r="S286" s="449"/>
      <c r="T286" s="449"/>
      <c r="U286" s="449"/>
      <c r="V286" s="449"/>
      <c r="W286" s="331"/>
      <c r="X286" s="331"/>
      <c r="Y286" s="331"/>
      <c r="Z286" s="331"/>
      <c r="AA286" s="331"/>
      <c r="AB286" s="331"/>
      <c r="AC286" s="331"/>
      <c r="AD286" s="675"/>
      <c r="AE286" s="675"/>
      <c r="AF286" s="675"/>
      <c r="AG286" s="675"/>
      <c r="AH286" s="675"/>
      <c r="AI286" s="675"/>
      <c r="AJ286" s="675"/>
      <c r="AK286" s="675"/>
      <c r="AL286" s="675"/>
      <c r="AM286" s="675"/>
      <c r="AN286" s="675"/>
      <c r="AO286" s="675"/>
      <c r="AP286" s="675"/>
      <c r="AQ286" s="675"/>
      <c r="AR286" s="675"/>
      <c r="AS286" s="675"/>
      <c r="AT286" s="675"/>
      <c r="AU286" s="675"/>
      <c r="AV286" s="675"/>
      <c r="AW286" s="675"/>
      <c r="AX286" s="675"/>
      <c r="AY286" s="675"/>
      <c r="AZ286" s="331"/>
      <c r="BA286" s="331"/>
      <c r="BB286" s="331"/>
      <c r="BC286" s="331"/>
      <c r="BD286" s="331"/>
      <c r="BE286" s="331"/>
      <c r="BF286" s="331"/>
      <c r="BG286" s="675"/>
      <c r="BH286" s="675"/>
      <c r="BI286" s="675"/>
      <c r="BJ286" s="675"/>
      <c r="BK286" s="675"/>
      <c r="BL286" s="675"/>
      <c r="BM286" s="675"/>
      <c r="BN286" s="675"/>
      <c r="BO286" s="675"/>
      <c r="BP286" s="675"/>
      <c r="BQ286" s="675"/>
      <c r="BR286" s="675"/>
      <c r="BS286" s="675"/>
      <c r="BT286" s="675"/>
      <c r="BU286" s="675"/>
      <c r="BV286" s="675"/>
      <c r="BW286" s="675"/>
      <c r="BX286" s="675"/>
      <c r="BY286" s="675"/>
      <c r="BZ286" s="675"/>
      <c r="CA286" s="675"/>
      <c r="CB286" s="675"/>
      <c r="CC286" s="331"/>
      <c r="CD286" s="331"/>
      <c r="CE286" s="331"/>
      <c r="CF286" s="331"/>
      <c r="CG286" s="331"/>
      <c r="CH286" s="331"/>
      <c r="CI286" s="331"/>
      <c r="CJ286" s="675"/>
      <c r="CK286" s="675"/>
      <c r="CL286" s="675"/>
      <c r="CM286" s="675"/>
      <c r="CN286" s="675"/>
      <c r="CO286" s="675"/>
      <c r="CP286" s="675"/>
      <c r="CQ286" s="675"/>
      <c r="CR286" s="675"/>
      <c r="CS286" s="675"/>
      <c r="CT286" s="675"/>
      <c r="CU286" s="675"/>
      <c r="CV286" s="675"/>
      <c r="CW286" s="675"/>
      <c r="CX286" s="675"/>
      <c r="CY286" s="675"/>
      <c r="CZ286" s="675"/>
      <c r="DA286" s="675"/>
      <c r="DB286" s="675"/>
      <c r="DC286" s="675"/>
      <c r="DD286" s="675"/>
      <c r="DE286" s="675"/>
      <c r="DF286" s="331"/>
      <c r="DG286" s="331"/>
      <c r="DH286" s="331"/>
      <c r="DI286" s="331"/>
      <c r="DJ286" s="331"/>
      <c r="DK286" s="331"/>
      <c r="DL286" s="331"/>
    </row>
    <row r="287" spans="1:116" s="330" customFormat="1" ht="30" customHeight="1">
      <c r="A287" s="675"/>
      <c r="B287" s="675"/>
      <c r="C287" s="675"/>
      <c r="D287" s="675"/>
      <c r="E287" s="675"/>
      <c r="F287" s="675"/>
      <c r="G287" s="675"/>
      <c r="H287" s="675"/>
      <c r="I287" s="675"/>
      <c r="J287" s="675"/>
      <c r="K287" s="675"/>
      <c r="L287" s="675"/>
      <c r="M287" s="675"/>
      <c r="N287" s="675"/>
      <c r="O287" s="675"/>
      <c r="P287" s="675"/>
      <c r="Q287" s="675"/>
      <c r="R287" s="675"/>
      <c r="S287" s="675"/>
      <c r="T287" s="675"/>
      <c r="U287" s="675"/>
      <c r="V287" s="675"/>
      <c r="W287" s="331"/>
      <c r="X287" s="331"/>
      <c r="Y287" s="331"/>
      <c r="Z287" s="331"/>
      <c r="AA287" s="331"/>
      <c r="AB287" s="331"/>
      <c r="AC287" s="331"/>
      <c r="AD287" s="675"/>
      <c r="AE287" s="675"/>
      <c r="AF287" s="675"/>
      <c r="AG287" s="675"/>
      <c r="AH287" s="675"/>
      <c r="AI287" s="675"/>
      <c r="AJ287" s="675"/>
      <c r="AK287" s="675"/>
      <c r="AL287" s="675"/>
      <c r="AM287" s="675"/>
      <c r="AN287" s="675"/>
      <c r="AO287" s="675"/>
      <c r="AP287" s="675"/>
      <c r="AQ287" s="675"/>
      <c r="AR287" s="675"/>
      <c r="AS287" s="675"/>
      <c r="AT287" s="675"/>
      <c r="AU287" s="675"/>
      <c r="AV287" s="675"/>
      <c r="AW287" s="675"/>
      <c r="AX287" s="675"/>
      <c r="AY287" s="675"/>
      <c r="AZ287" s="331"/>
      <c r="BA287" s="331"/>
      <c r="BB287" s="331"/>
      <c r="BC287" s="331"/>
      <c r="BD287" s="331"/>
      <c r="BE287" s="331"/>
      <c r="BF287" s="331"/>
      <c r="BG287" s="675"/>
      <c r="BH287" s="675"/>
      <c r="BI287" s="675"/>
      <c r="BJ287" s="675"/>
      <c r="BK287" s="675"/>
      <c r="BL287" s="675"/>
      <c r="BM287" s="675"/>
      <c r="BN287" s="675"/>
      <c r="BO287" s="675"/>
      <c r="BP287" s="675"/>
      <c r="BQ287" s="675"/>
      <c r="BR287" s="675"/>
      <c r="BS287" s="675"/>
      <c r="BT287" s="675"/>
      <c r="BU287" s="675"/>
      <c r="BV287" s="675"/>
      <c r="BW287" s="675"/>
      <c r="BX287" s="675"/>
      <c r="BY287" s="675"/>
      <c r="BZ287" s="675"/>
      <c r="CA287" s="675"/>
      <c r="CB287" s="675"/>
      <c r="CC287" s="331"/>
      <c r="CD287" s="331"/>
      <c r="CE287" s="331"/>
      <c r="CF287" s="331"/>
      <c r="CG287" s="331"/>
      <c r="CH287" s="331"/>
      <c r="CI287" s="331"/>
      <c r="CJ287" s="675"/>
      <c r="CK287" s="675"/>
      <c r="CL287" s="675"/>
      <c r="CM287" s="675"/>
      <c r="CN287" s="675"/>
      <c r="CO287" s="675"/>
      <c r="CP287" s="675"/>
      <c r="CQ287" s="675"/>
      <c r="CR287" s="675"/>
      <c r="CS287" s="675"/>
      <c r="CT287" s="675"/>
      <c r="CU287" s="675"/>
      <c r="CV287" s="675"/>
      <c r="CW287" s="675"/>
      <c r="CX287" s="675"/>
      <c r="CY287" s="675"/>
      <c r="CZ287" s="675"/>
      <c r="DA287" s="675"/>
      <c r="DB287" s="675"/>
      <c r="DC287" s="675"/>
      <c r="DD287" s="675"/>
      <c r="DE287" s="675"/>
      <c r="DF287" s="331"/>
      <c r="DG287" s="331"/>
      <c r="DH287" s="331"/>
      <c r="DI287" s="331"/>
      <c r="DJ287" s="331"/>
      <c r="DK287" s="331"/>
      <c r="DL287" s="331"/>
    </row>
    <row r="288" spans="1:116" s="330" customFormat="1" ht="30" customHeight="1" thickBot="1">
      <c r="A288" s="333"/>
      <c r="B288" s="333"/>
      <c r="C288" s="333"/>
      <c r="D288" s="333"/>
      <c r="E288" s="333"/>
      <c r="F288" s="333"/>
      <c r="G288" s="334"/>
      <c r="H288" s="334"/>
      <c r="I288" s="334"/>
      <c r="J288" s="334"/>
      <c r="K288" s="334"/>
      <c r="L288" s="334"/>
      <c r="M288" s="334"/>
      <c r="N288" s="334"/>
      <c r="O288" s="334"/>
      <c r="P288" s="334"/>
      <c r="Q288" s="334"/>
      <c r="R288" s="334"/>
      <c r="S288" s="334"/>
      <c r="T288" s="334"/>
      <c r="U288" s="334"/>
      <c r="V288" s="334"/>
      <c r="W288" s="334"/>
      <c r="X288" s="334"/>
      <c r="Y288" s="334"/>
      <c r="Z288" s="334"/>
      <c r="AA288" s="334"/>
      <c r="AB288" s="334"/>
      <c r="AC288" s="334"/>
      <c r="AD288" s="333"/>
      <c r="AE288" s="333"/>
      <c r="AF288" s="333"/>
      <c r="AG288" s="333"/>
      <c r="AH288" s="333"/>
      <c r="AI288" s="333"/>
      <c r="AJ288" s="334"/>
      <c r="AK288" s="334"/>
      <c r="AL288" s="334"/>
      <c r="AM288" s="334"/>
      <c r="AN288" s="334"/>
      <c r="AO288" s="334"/>
      <c r="AP288" s="334"/>
      <c r="AQ288" s="334"/>
      <c r="AR288" s="334"/>
      <c r="AS288" s="334"/>
      <c r="AT288" s="334"/>
      <c r="AU288" s="334"/>
      <c r="AV288" s="334"/>
      <c r="AW288" s="334"/>
      <c r="AX288" s="334"/>
      <c r="AY288" s="334"/>
      <c r="AZ288" s="334"/>
      <c r="BA288" s="334"/>
      <c r="BB288" s="334"/>
      <c r="BC288" s="334"/>
      <c r="BD288" s="334"/>
      <c r="BE288" s="334"/>
      <c r="BF288" s="334"/>
      <c r="BG288" s="333"/>
      <c r="BH288" s="333"/>
      <c r="BI288" s="333"/>
      <c r="BJ288" s="333"/>
      <c r="BK288" s="333"/>
      <c r="BL288" s="333"/>
      <c r="BM288" s="334"/>
      <c r="BN288" s="334"/>
      <c r="BO288" s="334"/>
      <c r="BP288" s="334"/>
      <c r="BQ288" s="334"/>
      <c r="BR288" s="334"/>
      <c r="BS288" s="334"/>
      <c r="BT288" s="334"/>
      <c r="BU288" s="334"/>
      <c r="BV288" s="334"/>
      <c r="BW288" s="334"/>
      <c r="BX288" s="334"/>
      <c r="BY288" s="334"/>
      <c r="BZ288" s="334"/>
      <c r="CA288" s="334"/>
      <c r="CB288" s="334"/>
      <c r="CC288" s="334"/>
      <c r="CD288" s="334"/>
      <c r="CE288" s="334"/>
      <c r="CF288" s="334"/>
      <c r="CG288" s="334"/>
      <c r="CH288" s="334"/>
      <c r="CI288" s="334"/>
      <c r="CJ288" s="333"/>
      <c r="CK288" s="333"/>
      <c r="CL288" s="333"/>
      <c r="CM288" s="333"/>
      <c r="CN288" s="333"/>
      <c r="CO288" s="333"/>
      <c r="CP288" s="334"/>
      <c r="CQ288" s="334"/>
      <c r="CR288" s="334"/>
      <c r="CS288" s="334"/>
      <c r="CT288" s="334"/>
      <c r="CU288" s="334"/>
      <c r="CV288" s="334"/>
      <c r="CW288" s="334"/>
      <c r="CX288" s="334"/>
      <c r="CY288" s="334"/>
      <c r="CZ288" s="334"/>
      <c r="DA288" s="334"/>
      <c r="DB288" s="334"/>
      <c r="DC288" s="334"/>
      <c r="DD288" s="334"/>
      <c r="DE288" s="334"/>
      <c r="DF288" s="334"/>
      <c r="DG288" s="334"/>
      <c r="DH288" s="334"/>
      <c r="DI288" s="334"/>
      <c r="DJ288" s="334"/>
      <c r="DK288" s="334"/>
      <c r="DL288" s="334"/>
    </row>
    <row r="289" spans="1:116" s="274" customFormat="1" ht="30" customHeight="1" thickTop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  <c r="AK289" s="307"/>
      <c r="AL289" s="307"/>
      <c r="AM289" s="307"/>
      <c r="AN289" s="307"/>
      <c r="AO289" s="307"/>
      <c r="AP289" s="307"/>
      <c r="AQ289" s="307"/>
      <c r="AR289" s="307"/>
      <c r="AS289" s="307"/>
      <c r="AT289" s="307"/>
      <c r="AU289" s="307"/>
      <c r="AV289" s="307"/>
      <c r="AW289" s="307"/>
      <c r="AX289" s="307"/>
      <c r="AY289" s="307"/>
      <c r="AZ289" s="307"/>
      <c r="BA289" s="307"/>
      <c r="BB289" s="307"/>
      <c r="BC289" s="307"/>
      <c r="BD289" s="307"/>
      <c r="BE289" s="307"/>
      <c r="BF289" s="307"/>
      <c r="BG289" s="307"/>
      <c r="BH289" s="307"/>
      <c r="BI289" s="307"/>
      <c r="BJ289" s="307"/>
      <c r="BK289" s="307"/>
      <c r="BL289" s="307"/>
      <c r="BM289" s="307"/>
      <c r="BN289" s="307"/>
      <c r="BO289" s="307"/>
      <c r="BP289" s="307"/>
      <c r="BQ289" s="307"/>
      <c r="BR289" s="307"/>
      <c r="BS289" s="307"/>
      <c r="BT289" s="307"/>
      <c r="BU289" s="307"/>
      <c r="BV289" s="307"/>
      <c r="BW289" s="307"/>
      <c r="BX289" s="307"/>
      <c r="BY289" s="307"/>
      <c r="BZ289" s="307"/>
      <c r="CA289" s="307"/>
      <c r="CB289" s="307"/>
      <c r="CC289" s="307"/>
      <c r="CD289" s="307"/>
      <c r="CE289" s="307"/>
      <c r="CF289" s="307"/>
      <c r="CG289" s="307"/>
      <c r="CH289" s="307"/>
      <c r="CI289" s="307"/>
      <c r="CJ289" s="307"/>
      <c r="CK289" s="307"/>
      <c r="CL289" s="307"/>
      <c r="CM289" s="307"/>
      <c r="CN289" s="307"/>
      <c r="CO289" s="307"/>
      <c r="CP289" s="307"/>
      <c r="CQ289" s="307"/>
      <c r="CR289" s="307"/>
      <c r="CS289" s="307"/>
      <c r="CT289" s="307"/>
      <c r="CU289" s="307"/>
      <c r="CV289" s="307"/>
      <c r="CW289" s="307"/>
      <c r="CX289" s="307"/>
      <c r="CY289" s="307"/>
      <c r="CZ289" s="307"/>
      <c r="DA289" s="307"/>
      <c r="DB289" s="307"/>
      <c r="DC289" s="307"/>
      <c r="DD289" s="307"/>
      <c r="DE289" s="307"/>
      <c r="DF289" s="307"/>
      <c r="DG289" s="307"/>
      <c r="DH289" s="307"/>
      <c r="DI289" s="307"/>
      <c r="DJ289" s="307"/>
      <c r="DK289" s="307"/>
      <c r="DL289" s="307"/>
    </row>
    <row r="290" spans="1:116" s="274" customFormat="1" ht="30" customHeight="1">
      <c r="A290" s="691" t="s">
        <v>62</v>
      </c>
      <c r="B290" s="691"/>
      <c r="C290" s="691"/>
      <c r="D290" s="691"/>
      <c r="E290" s="691"/>
      <c r="F290" s="691"/>
      <c r="G290" s="691"/>
      <c r="H290" s="691"/>
      <c r="I290" s="691"/>
      <c r="J290" s="691"/>
      <c r="K290" s="691"/>
      <c r="L290" s="691"/>
      <c r="M290" s="691"/>
      <c r="N290" s="691"/>
      <c r="O290" s="691"/>
      <c r="P290" s="691"/>
      <c r="Q290" s="691"/>
      <c r="R290" s="691"/>
      <c r="S290" s="691"/>
      <c r="T290" s="691"/>
      <c r="U290" s="691"/>
      <c r="V290" s="691"/>
      <c r="W290" s="691"/>
      <c r="X290" s="691"/>
      <c r="Y290" s="691"/>
      <c r="Z290" s="691"/>
      <c r="AA290" s="691"/>
      <c r="AB290" s="691"/>
      <c r="AC290" s="691"/>
      <c r="AD290" s="691" t="s">
        <v>62</v>
      </c>
      <c r="AE290" s="691"/>
      <c r="AF290" s="691"/>
      <c r="AG290" s="691"/>
      <c r="AH290" s="691"/>
      <c r="AI290" s="691"/>
      <c r="AJ290" s="691"/>
      <c r="AK290" s="691"/>
      <c r="AL290" s="691"/>
      <c r="AM290" s="691"/>
      <c r="AN290" s="691"/>
      <c r="AO290" s="691"/>
      <c r="AP290" s="691"/>
      <c r="AQ290" s="691"/>
      <c r="AR290" s="691"/>
      <c r="AS290" s="691"/>
      <c r="AT290" s="691"/>
      <c r="AU290" s="691"/>
      <c r="AV290" s="691"/>
      <c r="AW290" s="691"/>
      <c r="AX290" s="691"/>
      <c r="AY290" s="691"/>
      <c r="AZ290" s="691"/>
      <c r="BA290" s="691"/>
      <c r="BB290" s="691"/>
      <c r="BC290" s="691"/>
      <c r="BD290" s="691"/>
      <c r="BE290" s="691"/>
      <c r="BF290" s="691"/>
      <c r="BG290" s="691" t="s">
        <v>62</v>
      </c>
      <c r="BH290" s="691"/>
      <c r="BI290" s="691"/>
      <c r="BJ290" s="691"/>
      <c r="BK290" s="691"/>
      <c r="BL290" s="691"/>
      <c r="BM290" s="691"/>
      <c r="BN290" s="691"/>
      <c r="BO290" s="691"/>
      <c r="BP290" s="691"/>
      <c r="BQ290" s="691"/>
      <c r="BR290" s="691"/>
      <c r="BS290" s="691"/>
      <c r="BT290" s="691"/>
      <c r="BU290" s="691"/>
      <c r="BV290" s="691"/>
      <c r="BW290" s="691"/>
      <c r="BX290" s="691"/>
      <c r="BY290" s="691"/>
      <c r="BZ290" s="691"/>
      <c r="CA290" s="691"/>
      <c r="CB290" s="691"/>
      <c r="CC290" s="691"/>
      <c r="CD290" s="691"/>
      <c r="CE290" s="691"/>
      <c r="CF290" s="691"/>
      <c r="CG290" s="691"/>
      <c r="CH290" s="691"/>
      <c r="CI290" s="691"/>
      <c r="CJ290" s="691" t="s">
        <v>62</v>
      </c>
      <c r="CK290" s="691"/>
      <c r="CL290" s="691"/>
      <c r="CM290" s="691"/>
      <c r="CN290" s="691"/>
      <c r="CO290" s="691"/>
      <c r="CP290" s="691"/>
      <c r="CQ290" s="691"/>
      <c r="CR290" s="691"/>
      <c r="CS290" s="691"/>
      <c r="CT290" s="691"/>
      <c r="CU290" s="691"/>
      <c r="CV290" s="691"/>
      <c r="CW290" s="691"/>
      <c r="CX290" s="691"/>
      <c r="CY290" s="691"/>
      <c r="CZ290" s="691"/>
      <c r="DA290" s="691"/>
      <c r="DB290" s="691"/>
      <c r="DC290" s="691"/>
      <c r="DD290" s="691"/>
      <c r="DE290" s="691"/>
      <c r="DF290" s="691"/>
      <c r="DG290" s="691"/>
      <c r="DH290" s="691"/>
      <c r="DI290" s="691"/>
      <c r="DJ290" s="691"/>
      <c r="DK290" s="691"/>
      <c r="DL290" s="691"/>
    </row>
    <row r="291" spans="1:116" s="274" customFormat="1" ht="30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  <c r="AK291" s="307"/>
      <c r="AL291" s="307"/>
      <c r="AM291" s="307"/>
      <c r="AN291" s="307"/>
      <c r="AO291" s="307"/>
      <c r="AP291" s="307"/>
      <c r="AQ291" s="307"/>
      <c r="AR291" s="307"/>
      <c r="AS291" s="307"/>
      <c r="AT291" s="307"/>
      <c r="AU291" s="307"/>
      <c r="AV291" s="307"/>
      <c r="AW291" s="307"/>
      <c r="AX291" s="307"/>
      <c r="AY291" s="307"/>
      <c r="AZ291" s="307"/>
      <c r="BA291" s="307"/>
      <c r="BB291" s="307"/>
      <c r="BC291" s="307"/>
      <c r="BD291" s="307"/>
      <c r="BE291" s="307"/>
      <c r="BF291" s="307"/>
      <c r="BG291" s="307"/>
      <c r="BH291" s="307"/>
      <c r="BI291" s="307"/>
      <c r="BJ291" s="307"/>
      <c r="BK291" s="307"/>
      <c r="BL291" s="307"/>
      <c r="BM291" s="307"/>
      <c r="BN291" s="307"/>
      <c r="BO291" s="307"/>
      <c r="BP291" s="307"/>
      <c r="BQ291" s="307"/>
      <c r="BR291" s="307"/>
      <c r="BS291" s="307"/>
      <c r="BT291" s="307"/>
      <c r="BU291" s="307"/>
      <c r="BV291" s="307"/>
      <c r="BW291" s="307"/>
      <c r="BX291" s="307"/>
      <c r="BY291" s="307"/>
      <c r="BZ291" s="307"/>
      <c r="CA291" s="307"/>
      <c r="CB291" s="307"/>
      <c r="CC291" s="307"/>
      <c r="CD291" s="307"/>
      <c r="CE291" s="307"/>
      <c r="CF291" s="307"/>
      <c r="CG291" s="307"/>
      <c r="CH291" s="307"/>
      <c r="CI291" s="307"/>
      <c r="CJ291" s="307"/>
      <c r="CK291" s="307"/>
      <c r="CL291" s="307"/>
      <c r="CM291" s="307"/>
      <c r="CN291" s="307"/>
      <c r="CO291" s="307"/>
      <c r="CP291" s="307"/>
      <c r="CQ291" s="307"/>
      <c r="CR291" s="307"/>
      <c r="CS291" s="307"/>
      <c r="CT291" s="307"/>
      <c r="CU291" s="307"/>
      <c r="CV291" s="307"/>
      <c r="CW291" s="307"/>
      <c r="CX291" s="307"/>
      <c r="CY291" s="307"/>
      <c r="CZ291" s="307"/>
      <c r="DA291" s="307"/>
      <c r="DB291" s="307"/>
      <c r="DC291" s="307"/>
      <c r="DD291" s="307"/>
      <c r="DE291" s="307"/>
      <c r="DF291" s="307"/>
      <c r="DG291" s="307"/>
      <c r="DH291" s="307"/>
      <c r="DI291" s="307"/>
      <c r="DJ291" s="307"/>
      <c r="DK291" s="307"/>
      <c r="DL291" s="307"/>
    </row>
    <row r="292" spans="1:116" s="274" customFormat="1" ht="30" customHeight="1">
      <c r="A292" s="308" t="s">
        <v>23</v>
      </c>
      <c r="B292" s="309"/>
      <c r="C292" s="309">
        <f>Pool!B170</f>
        <v>0</v>
      </c>
      <c r="D292" s="309"/>
      <c r="E292" s="309"/>
      <c r="F292" s="310"/>
      <c r="G292" s="311" t="s">
        <v>24</v>
      </c>
      <c r="H292" s="450"/>
      <c r="I292" s="309">
        <f>Pool!E170</f>
        <v>0</v>
      </c>
      <c r="J292" s="309"/>
      <c r="K292" s="313"/>
      <c r="L292" s="314"/>
      <c r="M292" s="311" t="s">
        <v>10</v>
      </c>
      <c r="N292" s="450"/>
      <c r="O292" s="450"/>
      <c r="P292" s="450"/>
      <c r="Q292" s="450"/>
      <c r="R292" s="450"/>
      <c r="S292" s="315"/>
      <c r="T292" s="313"/>
      <c r="U292" s="313"/>
      <c r="V292" s="310"/>
      <c r="W292" s="308" t="s">
        <v>12</v>
      </c>
      <c r="X292" s="313"/>
      <c r="Y292" s="313"/>
      <c r="Z292" s="680" t="str">
        <f>Z235</f>
        <v>30.11.19</v>
      </c>
      <c r="AA292" s="681"/>
      <c r="AB292" s="681"/>
      <c r="AC292" s="682"/>
      <c r="AD292" s="308" t="s">
        <v>23</v>
      </c>
      <c r="AE292" s="309"/>
      <c r="AF292" s="309">
        <f>C292</f>
        <v>0</v>
      </c>
      <c r="AG292" s="309"/>
      <c r="AH292" s="309"/>
      <c r="AI292" s="310"/>
      <c r="AJ292" s="311" t="s">
        <v>24</v>
      </c>
      <c r="AK292" s="450"/>
      <c r="AL292" s="309">
        <f>I292</f>
        <v>0</v>
      </c>
      <c r="AM292" s="309"/>
      <c r="AN292" s="313"/>
      <c r="AO292" s="314"/>
      <c r="AP292" s="311" t="s">
        <v>10</v>
      </c>
      <c r="AQ292" s="450"/>
      <c r="AR292" s="450"/>
      <c r="AS292" s="450"/>
      <c r="AT292" s="450"/>
      <c r="AU292" s="450"/>
      <c r="AV292" s="315"/>
      <c r="AW292" s="313"/>
      <c r="AX292" s="313"/>
      <c r="AY292" s="310"/>
      <c r="AZ292" s="308" t="s">
        <v>12</v>
      </c>
      <c r="BA292" s="313"/>
      <c r="BB292" s="313"/>
      <c r="BC292" s="680" t="str">
        <f>BC235</f>
        <v>30.11.19</v>
      </c>
      <c r="BD292" s="681"/>
      <c r="BE292" s="681"/>
      <c r="BF292" s="682"/>
      <c r="BG292" s="308" t="s">
        <v>23</v>
      </c>
      <c r="BH292" s="309"/>
      <c r="BI292" s="681">
        <f>AF292</f>
        <v>0</v>
      </c>
      <c r="BJ292" s="681"/>
      <c r="BK292" s="681"/>
      <c r="BL292" s="682"/>
      <c r="BM292" s="311" t="s">
        <v>24</v>
      </c>
      <c r="BN292" s="450"/>
      <c r="BO292" s="309">
        <f>AL292</f>
        <v>0</v>
      </c>
      <c r="BP292" s="309"/>
      <c r="BQ292" s="313"/>
      <c r="BR292" s="314"/>
      <c r="BS292" s="311" t="s">
        <v>10</v>
      </c>
      <c r="BT292" s="450"/>
      <c r="BU292" s="450"/>
      <c r="BV292" s="450"/>
      <c r="BW292" s="311" t="s">
        <v>25</v>
      </c>
      <c r="BX292" s="450"/>
      <c r="BY292" s="315"/>
      <c r="BZ292" s="313"/>
      <c r="CA292" s="313"/>
      <c r="CB292" s="310"/>
      <c r="CC292" s="308" t="s">
        <v>12</v>
      </c>
      <c r="CD292" s="313"/>
      <c r="CE292" s="680" t="str">
        <f>BC235</f>
        <v>30.11.19</v>
      </c>
      <c r="CF292" s="681"/>
      <c r="CG292" s="681"/>
      <c r="CH292" s="681"/>
      <c r="CI292" s="682"/>
      <c r="CJ292" s="308" t="s">
        <v>23</v>
      </c>
      <c r="CK292" s="309"/>
      <c r="CL292" s="681">
        <f>BI292</f>
        <v>0</v>
      </c>
      <c r="CM292" s="681"/>
      <c r="CN292" s="681"/>
      <c r="CO292" s="682"/>
      <c r="CP292" s="311" t="s">
        <v>24</v>
      </c>
      <c r="CQ292" s="450"/>
      <c r="CR292" s="309">
        <f>BO292</f>
        <v>0</v>
      </c>
      <c r="CS292" s="309"/>
      <c r="CT292" s="313"/>
      <c r="CU292" s="314"/>
      <c r="CV292" s="311" t="s">
        <v>10</v>
      </c>
      <c r="CW292" s="450"/>
      <c r="CX292" s="450"/>
      <c r="CY292" s="450"/>
      <c r="CZ292" s="311" t="s">
        <v>25</v>
      </c>
      <c r="DA292" s="450"/>
      <c r="DB292" s="315"/>
      <c r="DC292" s="313"/>
      <c r="DD292" s="313"/>
      <c r="DE292" s="310"/>
      <c r="DF292" s="308" t="s">
        <v>12</v>
      </c>
      <c r="DG292" s="313"/>
      <c r="DH292" s="313"/>
      <c r="DI292" s="680" t="str">
        <f>DI235</f>
        <v>30.11.19</v>
      </c>
      <c r="DJ292" s="681"/>
      <c r="DK292" s="681"/>
      <c r="DL292" s="682"/>
    </row>
    <row r="293" spans="1:116" s="274" customFormat="1" ht="30" customHeight="1">
      <c r="A293" s="316"/>
      <c r="B293" s="316"/>
      <c r="C293" s="316"/>
      <c r="D293" s="316"/>
      <c r="E293" s="316"/>
      <c r="F293" s="316"/>
      <c r="G293" s="317"/>
      <c r="H293" s="317"/>
      <c r="I293" s="316"/>
      <c r="J293" s="316"/>
      <c r="M293" s="317"/>
      <c r="N293" s="317"/>
      <c r="O293" s="317"/>
      <c r="P293" s="317"/>
      <c r="Q293" s="317"/>
      <c r="R293" s="317"/>
      <c r="S293" s="317"/>
      <c r="V293" s="316"/>
      <c r="W293" s="316"/>
      <c r="Z293" s="317"/>
      <c r="AD293" s="316"/>
      <c r="AE293" s="316"/>
      <c r="AF293" s="316"/>
      <c r="AG293" s="316"/>
      <c r="AH293" s="316"/>
      <c r="AI293" s="316"/>
      <c r="AJ293" s="317"/>
      <c r="AK293" s="317"/>
      <c r="AL293" s="316"/>
      <c r="AM293" s="316"/>
      <c r="AP293" s="317"/>
      <c r="AQ293" s="317"/>
      <c r="AR293" s="317"/>
      <c r="AS293" s="317"/>
      <c r="AT293" s="317"/>
      <c r="AU293" s="317"/>
      <c r="AV293" s="317"/>
      <c r="AY293" s="316"/>
      <c r="AZ293" s="316"/>
      <c r="BC293" s="317"/>
      <c r="BG293" s="316"/>
      <c r="BH293" s="316"/>
      <c r="BI293" s="316"/>
      <c r="BJ293" s="316"/>
      <c r="BK293" s="316"/>
      <c r="BL293" s="316"/>
      <c r="BM293" s="317"/>
      <c r="BN293" s="317"/>
      <c r="BO293" s="316"/>
      <c r="BP293" s="316"/>
      <c r="BS293" s="317"/>
      <c r="BT293" s="317"/>
      <c r="BU293" s="317"/>
      <c r="BV293" s="317"/>
      <c r="BW293" s="317"/>
      <c r="BX293" s="317"/>
      <c r="BY293" s="317"/>
      <c r="CB293" s="316"/>
      <c r="CC293" s="316"/>
      <c r="CF293" s="317"/>
      <c r="CJ293" s="316"/>
      <c r="CK293" s="316"/>
      <c r="CL293" s="316"/>
      <c r="CM293" s="316"/>
      <c r="CN293" s="316"/>
      <c r="CO293" s="316"/>
      <c r="CP293" s="317"/>
      <c r="CQ293" s="317"/>
      <c r="CR293" s="316"/>
      <c r="CS293" s="316"/>
      <c r="CV293" s="317"/>
      <c r="CW293" s="317"/>
      <c r="CX293" s="317"/>
      <c r="CY293" s="317"/>
      <c r="CZ293" s="317"/>
      <c r="DA293" s="317"/>
      <c r="DB293" s="317"/>
      <c r="DE293" s="316"/>
      <c r="DF293" s="316"/>
      <c r="DI293" s="317"/>
    </row>
    <row r="294" spans="1:116" s="274" customFormat="1" ht="30" customHeight="1">
      <c r="A294" s="33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30"/>
      <c r="Z294" s="330"/>
      <c r="AA294" s="330"/>
      <c r="AB294" s="330"/>
      <c r="AC294" s="330"/>
      <c r="AD294" s="330"/>
      <c r="AE294" s="330"/>
      <c r="AF294" s="330"/>
      <c r="AG294" s="330"/>
      <c r="AH294" s="330"/>
      <c r="AI294" s="330"/>
      <c r="AJ294" s="330"/>
      <c r="AK294" s="330"/>
      <c r="AL294" s="330"/>
      <c r="AM294" s="330"/>
      <c r="AN294" s="330"/>
      <c r="AO294" s="330"/>
      <c r="AP294" s="330"/>
      <c r="AQ294" s="330"/>
      <c r="AR294" s="330"/>
      <c r="AS294" s="330"/>
      <c r="AT294" s="330"/>
      <c r="AU294" s="330"/>
      <c r="AV294" s="330"/>
      <c r="AW294" s="330"/>
      <c r="AX294" s="330"/>
      <c r="AY294" s="330"/>
      <c r="AZ294" s="330"/>
      <c r="BA294" s="330"/>
      <c r="BB294" s="330"/>
      <c r="BC294" s="330"/>
      <c r="BD294" s="330"/>
      <c r="BE294" s="330"/>
      <c r="BF294" s="330"/>
      <c r="BG294" s="330"/>
      <c r="BH294" s="330"/>
      <c r="BI294" s="330"/>
      <c r="BJ294" s="330"/>
      <c r="BK294" s="330"/>
      <c r="BL294" s="330"/>
      <c r="BM294" s="330"/>
      <c r="BN294" s="330"/>
      <c r="BO294" s="330"/>
      <c r="BP294" s="330"/>
      <c r="BQ294" s="330"/>
      <c r="BR294" s="330"/>
      <c r="BS294" s="330"/>
      <c r="BT294" s="330"/>
      <c r="BU294" s="330"/>
      <c r="BV294" s="330"/>
      <c r="BW294" s="330"/>
      <c r="BX294" s="330"/>
      <c r="BY294" s="330"/>
      <c r="BZ294" s="330"/>
      <c r="CA294" s="330"/>
      <c r="CB294" s="330"/>
      <c r="CC294" s="330"/>
      <c r="CD294" s="330"/>
      <c r="CE294" s="330"/>
      <c r="CF294" s="330"/>
      <c r="CG294" s="330"/>
      <c r="CH294" s="330"/>
      <c r="CI294" s="330"/>
      <c r="CJ294" s="330"/>
      <c r="CK294" s="330"/>
      <c r="CL294" s="330"/>
      <c r="CM294" s="330"/>
      <c r="CN294" s="330"/>
      <c r="CO294" s="330"/>
      <c r="CP294" s="330"/>
      <c r="CQ294" s="330"/>
      <c r="CR294" s="330"/>
      <c r="CS294" s="330"/>
      <c r="CT294" s="330"/>
      <c r="CU294" s="330"/>
      <c r="CV294" s="330"/>
      <c r="CW294" s="330"/>
      <c r="CX294" s="330"/>
      <c r="CY294" s="448"/>
      <c r="CZ294" s="448"/>
      <c r="DA294" s="448"/>
      <c r="DB294" s="448"/>
      <c r="DC294" s="448"/>
      <c r="DD294" s="448"/>
      <c r="DE294" s="448"/>
      <c r="DF294" s="448"/>
      <c r="DG294" s="448"/>
      <c r="DH294" s="448"/>
      <c r="DI294" s="448"/>
      <c r="DJ294" s="448"/>
      <c r="DK294" s="448"/>
      <c r="DL294" s="448"/>
    </row>
    <row r="295" spans="1:116" s="345" customFormat="1" ht="30" customHeight="1">
      <c r="A295" s="330"/>
      <c r="B295" s="330"/>
      <c r="C295" s="330"/>
      <c r="D295" s="330"/>
      <c r="E295" s="330"/>
      <c r="F295" s="330"/>
      <c r="G295" s="330"/>
      <c r="H295" s="330"/>
      <c r="J295" s="683" t="s">
        <v>5</v>
      </c>
      <c r="K295" s="685" t="s">
        <v>61</v>
      </c>
      <c r="L295" s="686"/>
      <c r="M295" s="686"/>
      <c r="N295" s="687"/>
      <c r="O295" s="448"/>
      <c r="P295" s="330"/>
      <c r="Q295" s="330"/>
      <c r="R295" s="330"/>
      <c r="S295" s="330"/>
      <c r="T295" s="330"/>
      <c r="U295" s="330"/>
      <c r="V295" s="330"/>
      <c r="W295" s="330"/>
      <c r="Y295" s="683" t="s">
        <v>5</v>
      </c>
      <c r="Z295" s="685" t="s">
        <v>61</v>
      </c>
      <c r="AA295" s="686"/>
      <c r="AB295" s="686"/>
      <c r="AC295" s="687"/>
      <c r="AD295" s="330"/>
      <c r="AE295" s="330"/>
      <c r="AF295" s="330"/>
      <c r="AG295" s="330"/>
      <c r="AH295" s="330"/>
      <c r="AI295" s="330"/>
      <c r="AJ295" s="330"/>
      <c r="AK295" s="330"/>
      <c r="AM295" s="683" t="s">
        <v>5</v>
      </c>
      <c r="AN295" s="685" t="s">
        <v>61</v>
      </c>
      <c r="AO295" s="686"/>
      <c r="AP295" s="686"/>
      <c r="AQ295" s="687"/>
      <c r="AR295" s="448"/>
      <c r="AS295" s="330"/>
      <c r="AT295" s="330"/>
      <c r="AU295" s="330"/>
      <c r="AV295" s="330"/>
      <c r="AW295" s="330"/>
      <c r="AX295" s="330"/>
      <c r="AY295" s="330"/>
      <c r="AZ295" s="330"/>
      <c r="BB295" s="683" t="s">
        <v>5</v>
      </c>
      <c r="BC295" s="685" t="s">
        <v>61</v>
      </c>
      <c r="BD295" s="686"/>
      <c r="BE295" s="686"/>
      <c r="BF295" s="687"/>
      <c r="BG295" s="330"/>
      <c r="BH295" s="330"/>
      <c r="BI295" s="330"/>
      <c r="BJ295" s="330"/>
      <c r="BK295" s="330"/>
      <c r="BL295" s="330"/>
      <c r="BM295" s="330"/>
      <c r="BN295" s="330"/>
      <c r="BP295" s="683" t="s">
        <v>5</v>
      </c>
      <c r="BQ295" s="685" t="s">
        <v>61</v>
      </c>
      <c r="BR295" s="686"/>
      <c r="BS295" s="686"/>
      <c r="BT295" s="687"/>
      <c r="BU295" s="448"/>
      <c r="BV295" s="330"/>
      <c r="BW295" s="330"/>
      <c r="BX295" s="330"/>
      <c r="BY295" s="330"/>
      <c r="BZ295" s="330"/>
      <c r="CA295" s="330"/>
      <c r="CB295" s="330"/>
      <c r="CC295" s="330"/>
      <c r="CE295" s="683" t="s">
        <v>5</v>
      </c>
      <c r="CF295" s="357" t="s">
        <v>61</v>
      </c>
      <c r="CG295" s="358"/>
      <c r="CH295" s="358"/>
      <c r="CI295" s="359"/>
      <c r="CJ295" s="330"/>
      <c r="CK295" s="330"/>
      <c r="CL295" s="330"/>
      <c r="CM295" s="330"/>
      <c r="CN295" s="330"/>
      <c r="CO295" s="330"/>
      <c r="CP295" s="330"/>
      <c r="CQ295" s="330"/>
      <c r="CS295" s="683" t="s">
        <v>5</v>
      </c>
      <c r="CT295" s="357" t="s">
        <v>61</v>
      </c>
      <c r="CU295" s="358"/>
      <c r="CV295" s="358"/>
      <c r="CW295" s="359"/>
      <c r="CX295" s="448"/>
      <c r="CY295" s="448"/>
      <c r="CZ295" s="448"/>
      <c r="DA295" s="448"/>
      <c r="DB295" s="448"/>
      <c r="DC295" s="448"/>
      <c r="DD295" s="448"/>
      <c r="DE295" s="448"/>
      <c r="DF295" s="448"/>
      <c r="DG295" s="688"/>
      <c r="DH295" s="674"/>
      <c r="DI295" s="674"/>
      <c r="DJ295" s="674"/>
      <c r="DK295" s="674"/>
      <c r="DL295" s="674"/>
    </row>
    <row r="296" spans="1:116" s="307" customFormat="1" ht="30" customHeight="1">
      <c r="A296" s="330"/>
      <c r="B296" s="330"/>
      <c r="C296" s="330"/>
      <c r="D296" s="330"/>
      <c r="E296" s="330"/>
      <c r="F296" s="330"/>
      <c r="G296" s="330"/>
      <c r="H296" s="330"/>
      <c r="J296" s="684"/>
      <c r="K296" s="446" t="s">
        <v>59</v>
      </c>
      <c r="L296" s="678" t="s">
        <v>60</v>
      </c>
      <c r="M296" s="679"/>
      <c r="N296" s="446" t="s">
        <v>41</v>
      </c>
      <c r="O296" s="448"/>
      <c r="P296" s="330"/>
      <c r="Q296" s="330"/>
      <c r="R296" s="330"/>
      <c r="S296" s="330"/>
      <c r="T296" s="330"/>
      <c r="U296" s="330"/>
      <c r="V296" s="330"/>
      <c r="W296" s="330"/>
      <c r="Y296" s="684"/>
      <c r="Z296" s="446" t="s">
        <v>59</v>
      </c>
      <c r="AA296" s="678" t="s">
        <v>60</v>
      </c>
      <c r="AB296" s="679"/>
      <c r="AC296" s="446" t="s">
        <v>41</v>
      </c>
      <c r="AD296" s="330"/>
      <c r="AE296" s="330"/>
      <c r="AF296" s="330"/>
      <c r="AG296" s="330"/>
      <c r="AH296" s="330"/>
      <c r="AI296" s="330"/>
      <c r="AJ296" s="330"/>
      <c r="AK296" s="330"/>
      <c r="AM296" s="684"/>
      <c r="AN296" s="446" t="s">
        <v>59</v>
      </c>
      <c r="AO296" s="689" t="s">
        <v>60</v>
      </c>
      <c r="AP296" s="690"/>
      <c r="AQ296" s="446" t="s">
        <v>41</v>
      </c>
      <c r="AR296" s="448"/>
      <c r="AS296" s="330"/>
      <c r="AT296" s="330"/>
      <c r="AU296" s="448"/>
      <c r="AV296" s="330"/>
      <c r="AW296" s="330"/>
      <c r="AX296" s="330"/>
      <c r="AY296" s="330"/>
      <c r="AZ296" s="330"/>
      <c r="BB296" s="684"/>
      <c r="BC296" s="446" t="s">
        <v>59</v>
      </c>
      <c r="BD296" s="678" t="s">
        <v>60</v>
      </c>
      <c r="BE296" s="679"/>
      <c r="BF296" s="446" t="s">
        <v>41</v>
      </c>
      <c r="BG296" s="330"/>
      <c r="BH296" s="330"/>
      <c r="BI296" s="330"/>
      <c r="BJ296" s="330"/>
      <c r="BK296" s="330"/>
      <c r="BL296" s="330"/>
      <c r="BM296" s="330"/>
      <c r="BN296" s="330"/>
      <c r="BP296" s="684"/>
      <c r="BQ296" s="446" t="s">
        <v>59</v>
      </c>
      <c r="BR296" s="678" t="s">
        <v>60</v>
      </c>
      <c r="BS296" s="679"/>
      <c r="BT296" s="446" t="s">
        <v>41</v>
      </c>
      <c r="BU296" s="448"/>
      <c r="BV296" s="330"/>
      <c r="BW296" s="330"/>
      <c r="BX296" s="448"/>
      <c r="BY296" s="330"/>
      <c r="BZ296" s="330"/>
      <c r="CA296" s="330"/>
      <c r="CB296" s="330"/>
      <c r="CC296" s="330"/>
      <c r="CE296" s="684"/>
      <c r="CF296" s="446" t="s">
        <v>59</v>
      </c>
      <c r="CG296" s="678" t="s">
        <v>60</v>
      </c>
      <c r="CH296" s="679"/>
      <c r="CI296" s="446" t="s">
        <v>41</v>
      </c>
      <c r="CJ296" s="330"/>
      <c r="CK296" s="330"/>
      <c r="CL296" s="330"/>
      <c r="CM296" s="330"/>
      <c r="CN296" s="330"/>
      <c r="CO296" s="330"/>
      <c r="CP296" s="330"/>
      <c r="CQ296" s="330"/>
      <c r="CS296" s="684"/>
      <c r="CT296" s="446" t="s">
        <v>59</v>
      </c>
      <c r="CU296" s="678" t="s">
        <v>60</v>
      </c>
      <c r="CV296" s="679"/>
      <c r="CW296" s="446" t="s">
        <v>41</v>
      </c>
      <c r="CX296" s="448"/>
      <c r="CY296" s="448"/>
      <c r="CZ296" s="448"/>
      <c r="DA296" s="448"/>
      <c r="DB296" s="448"/>
      <c r="DC296" s="448"/>
      <c r="DD296" s="448"/>
      <c r="DE296" s="448"/>
      <c r="DF296" s="448"/>
      <c r="DG296" s="688"/>
      <c r="DH296" s="448"/>
      <c r="DI296" s="674"/>
      <c r="DJ296" s="674"/>
      <c r="DK296" s="674"/>
      <c r="DL296" s="448"/>
    </row>
    <row r="297" spans="1:116" s="307" customFormat="1" ht="30" customHeight="1">
      <c r="A297" s="671">
        <v>1</v>
      </c>
      <c r="B297" s="446">
        <v>1</v>
      </c>
      <c r="C297" s="273">
        <f>Pool!B141</f>
        <v>0</v>
      </c>
      <c r="D297" s="273">
        <f>Pool!C141</f>
        <v>0</v>
      </c>
      <c r="E297" s="337">
        <v>1</v>
      </c>
      <c r="F297" s="337">
        <v>2</v>
      </c>
      <c r="G297" s="337">
        <v>3</v>
      </c>
      <c r="H297" s="337">
        <v>4</v>
      </c>
      <c r="I297" s="337">
        <v>5</v>
      </c>
      <c r="J297" s="446"/>
      <c r="K297" s="446"/>
      <c r="L297" s="446"/>
      <c r="M297" s="446"/>
      <c r="N297" s="446"/>
      <c r="O297" s="448"/>
      <c r="P297" s="671">
        <v>12</v>
      </c>
      <c r="Q297" s="446">
        <v>3</v>
      </c>
      <c r="R297" s="273">
        <f>C303</f>
        <v>0</v>
      </c>
      <c r="S297" s="273">
        <f>D303</f>
        <v>0</v>
      </c>
      <c r="T297" s="337">
        <v>1</v>
      </c>
      <c r="U297" s="337">
        <v>2</v>
      </c>
      <c r="V297" s="337">
        <v>3</v>
      </c>
      <c r="W297" s="337">
        <v>4</v>
      </c>
      <c r="X297" s="337">
        <v>5</v>
      </c>
      <c r="Y297" s="446"/>
      <c r="Z297" s="446"/>
      <c r="AA297" s="446"/>
      <c r="AB297" s="446"/>
      <c r="AC297" s="446"/>
      <c r="AD297" s="672">
        <v>1</v>
      </c>
      <c r="AE297" s="446">
        <v>1</v>
      </c>
      <c r="AF297" s="267">
        <f>C297</f>
        <v>0</v>
      </c>
      <c r="AG297" s="267">
        <f>D297</f>
        <v>0</v>
      </c>
      <c r="AH297" s="337">
        <v>1</v>
      </c>
      <c r="AI297" s="337">
        <v>2</v>
      </c>
      <c r="AJ297" s="337">
        <v>3</v>
      </c>
      <c r="AK297" s="337">
        <v>4</v>
      </c>
      <c r="AL297" s="337">
        <v>5</v>
      </c>
      <c r="AM297" s="446"/>
      <c r="AN297" s="446"/>
      <c r="AO297" s="446"/>
      <c r="AP297" s="446"/>
      <c r="AQ297" s="446"/>
      <c r="AR297" s="448"/>
      <c r="AS297" s="672">
        <v>9</v>
      </c>
      <c r="AT297" s="446">
        <v>4</v>
      </c>
      <c r="AU297" s="267">
        <f>AF301</f>
        <v>0</v>
      </c>
      <c r="AV297" s="267">
        <f>AG301</f>
        <v>0</v>
      </c>
      <c r="AW297" s="337">
        <v>1</v>
      </c>
      <c r="AX297" s="337">
        <v>2</v>
      </c>
      <c r="AY297" s="337">
        <v>3</v>
      </c>
      <c r="AZ297" s="337">
        <v>4</v>
      </c>
      <c r="BA297" s="337">
        <v>5</v>
      </c>
      <c r="BB297" s="446"/>
      <c r="BC297" s="446"/>
      <c r="BD297" s="446"/>
      <c r="BE297" s="446"/>
      <c r="BF297" s="446"/>
      <c r="BG297" s="672">
        <v>1</v>
      </c>
      <c r="BH297" s="446">
        <v>1</v>
      </c>
      <c r="BI297" s="360">
        <f>AF297</f>
        <v>0</v>
      </c>
      <c r="BJ297" s="362">
        <f>AG297</f>
        <v>0</v>
      </c>
      <c r="BK297" s="337">
        <v>1</v>
      </c>
      <c r="BL297" s="337">
        <v>2</v>
      </c>
      <c r="BM297" s="337">
        <v>3</v>
      </c>
      <c r="BN297" s="337">
        <v>4</v>
      </c>
      <c r="BO297" s="337">
        <v>5</v>
      </c>
      <c r="BP297" s="446"/>
      <c r="BQ297" s="446"/>
      <c r="BR297" s="446"/>
      <c r="BS297" s="446"/>
      <c r="BT297" s="446"/>
      <c r="BU297" s="448"/>
      <c r="BV297" s="672">
        <v>9</v>
      </c>
      <c r="BW297" s="446">
        <v>3</v>
      </c>
      <c r="BX297" s="271">
        <f>BI302</f>
        <v>0</v>
      </c>
      <c r="BY297" s="271">
        <f>BJ302</f>
        <v>0</v>
      </c>
      <c r="BZ297" s="337">
        <v>1</v>
      </c>
      <c r="CA297" s="337">
        <v>2</v>
      </c>
      <c r="CB297" s="337">
        <v>3</v>
      </c>
      <c r="CC297" s="337">
        <v>4</v>
      </c>
      <c r="CD297" s="337">
        <v>5</v>
      </c>
      <c r="CE297" s="446"/>
      <c r="CF297" s="446"/>
      <c r="CG297" s="446"/>
      <c r="CH297" s="446"/>
      <c r="CI297" s="446"/>
      <c r="CJ297" s="672">
        <v>1</v>
      </c>
      <c r="CK297" s="446">
        <v>1</v>
      </c>
      <c r="CL297" s="360">
        <f>BI297</f>
        <v>0</v>
      </c>
      <c r="CM297" s="362">
        <f>BJ297</f>
        <v>0</v>
      </c>
      <c r="CN297" s="337">
        <v>1</v>
      </c>
      <c r="CO297" s="337">
        <v>2</v>
      </c>
      <c r="CP297" s="337">
        <v>3</v>
      </c>
      <c r="CQ297" s="337">
        <v>4</v>
      </c>
      <c r="CR297" s="337">
        <v>5</v>
      </c>
      <c r="CS297" s="446"/>
      <c r="CT297" s="446"/>
      <c r="CU297" s="446"/>
      <c r="CV297" s="446"/>
      <c r="CW297" s="446"/>
      <c r="CX297" s="448"/>
      <c r="CY297" s="674"/>
      <c r="CZ297" s="448"/>
      <c r="DA297" s="322"/>
      <c r="DB297" s="342"/>
      <c r="DC297" s="342"/>
      <c r="DD297" s="342"/>
      <c r="DE297" s="342"/>
      <c r="DF297" s="342"/>
      <c r="DG297" s="343"/>
      <c r="DH297" s="448"/>
      <c r="DI297" s="448"/>
      <c r="DJ297" s="448"/>
      <c r="DK297" s="448"/>
      <c r="DL297" s="448"/>
    </row>
    <row r="298" spans="1:116" s="307" customFormat="1" ht="30" customHeight="1">
      <c r="A298" s="671"/>
      <c r="B298" s="446">
        <v>4</v>
      </c>
      <c r="C298" s="346">
        <f>Pool!B144</f>
        <v>0</v>
      </c>
      <c r="D298" s="346">
        <f>Pool!C144</f>
        <v>0</v>
      </c>
      <c r="E298" s="337">
        <v>1</v>
      </c>
      <c r="F298" s="337">
        <v>2</v>
      </c>
      <c r="G298" s="337">
        <v>3</v>
      </c>
      <c r="H298" s="337">
        <v>4</v>
      </c>
      <c r="I298" s="337">
        <v>5</v>
      </c>
      <c r="J298" s="446"/>
      <c r="K298" s="446"/>
      <c r="L298" s="446"/>
      <c r="M298" s="446"/>
      <c r="N298" s="446"/>
      <c r="O298" s="448"/>
      <c r="P298" s="671"/>
      <c r="Q298" s="446">
        <v>1</v>
      </c>
      <c r="R298" s="346">
        <f>C297</f>
        <v>0</v>
      </c>
      <c r="S298" s="346">
        <f>D297</f>
        <v>0</v>
      </c>
      <c r="T298" s="337">
        <v>1</v>
      </c>
      <c r="U298" s="337">
        <v>2</v>
      </c>
      <c r="V298" s="337">
        <v>3</v>
      </c>
      <c r="W298" s="337">
        <v>4</v>
      </c>
      <c r="X298" s="337">
        <v>5</v>
      </c>
      <c r="Y298" s="446"/>
      <c r="Z298" s="446"/>
      <c r="AA298" s="446"/>
      <c r="AB298" s="446"/>
      <c r="AC298" s="446"/>
      <c r="AD298" s="673"/>
      <c r="AE298" s="446">
        <v>2</v>
      </c>
      <c r="AF298" s="267">
        <f>C300</f>
        <v>0</v>
      </c>
      <c r="AG298" s="267">
        <f>D300</f>
        <v>0</v>
      </c>
      <c r="AH298" s="337">
        <v>1</v>
      </c>
      <c r="AI298" s="337">
        <v>2</v>
      </c>
      <c r="AJ298" s="337">
        <v>3</v>
      </c>
      <c r="AK298" s="337">
        <v>4</v>
      </c>
      <c r="AL298" s="337">
        <v>5</v>
      </c>
      <c r="AM298" s="446"/>
      <c r="AN298" s="446"/>
      <c r="AO298" s="446"/>
      <c r="AP298" s="446"/>
      <c r="AQ298" s="446"/>
      <c r="AR298" s="448"/>
      <c r="AS298" s="673"/>
      <c r="AT298" s="446">
        <v>2</v>
      </c>
      <c r="AU298" s="267">
        <f>AF298</f>
        <v>0</v>
      </c>
      <c r="AV298" s="267">
        <f>AG298</f>
        <v>0</v>
      </c>
      <c r="AW298" s="337">
        <v>1</v>
      </c>
      <c r="AX298" s="337">
        <v>2</v>
      </c>
      <c r="AY298" s="337">
        <v>3</v>
      </c>
      <c r="AZ298" s="337">
        <v>4</v>
      </c>
      <c r="BA298" s="337">
        <v>5</v>
      </c>
      <c r="BB298" s="446"/>
      <c r="BC298" s="446"/>
      <c r="BD298" s="446"/>
      <c r="BE298" s="446"/>
      <c r="BF298" s="446"/>
      <c r="BG298" s="673"/>
      <c r="BH298" s="446">
        <v>2</v>
      </c>
      <c r="BI298" s="361">
        <f>AF298</f>
        <v>0</v>
      </c>
      <c r="BJ298" s="361">
        <f>AG298</f>
        <v>0</v>
      </c>
      <c r="BK298" s="337">
        <v>1</v>
      </c>
      <c r="BL298" s="337">
        <v>2</v>
      </c>
      <c r="BM298" s="337">
        <v>3</v>
      </c>
      <c r="BN298" s="337">
        <v>4</v>
      </c>
      <c r="BO298" s="337">
        <v>5</v>
      </c>
      <c r="BP298" s="446"/>
      <c r="BQ298" s="446"/>
      <c r="BR298" s="446"/>
      <c r="BS298" s="446"/>
      <c r="BT298" s="446"/>
      <c r="BU298" s="448"/>
      <c r="BV298" s="673"/>
      <c r="BW298" s="446">
        <v>5</v>
      </c>
      <c r="BX298" s="271">
        <f>BI305</f>
        <v>0</v>
      </c>
      <c r="BY298" s="271">
        <f>BJ305</f>
        <v>0</v>
      </c>
      <c r="BZ298" s="337">
        <v>1</v>
      </c>
      <c r="CA298" s="337">
        <v>2</v>
      </c>
      <c r="CB298" s="337">
        <v>3</v>
      </c>
      <c r="CC298" s="337">
        <v>4</v>
      </c>
      <c r="CD298" s="337">
        <v>5</v>
      </c>
      <c r="CE298" s="446"/>
      <c r="CF298" s="446"/>
      <c r="CG298" s="446"/>
      <c r="CH298" s="446"/>
      <c r="CI298" s="446"/>
      <c r="CJ298" s="673"/>
      <c r="CK298" s="446">
        <v>4</v>
      </c>
      <c r="CL298" s="361">
        <f>BI301</f>
        <v>0</v>
      </c>
      <c r="CM298" s="361">
        <f>BJ301</f>
        <v>0</v>
      </c>
      <c r="CN298" s="337">
        <v>1</v>
      </c>
      <c r="CO298" s="337">
        <v>2</v>
      </c>
      <c r="CP298" s="337">
        <v>3</v>
      </c>
      <c r="CQ298" s="337">
        <v>4</v>
      </c>
      <c r="CR298" s="337">
        <v>5</v>
      </c>
      <c r="CS298" s="446"/>
      <c r="CT298" s="446"/>
      <c r="CU298" s="446"/>
      <c r="CV298" s="446"/>
      <c r="CW298" s="446"/>
      <c r="CX298" s="448"/>
      <c r="CY298" s="674"/>
      <c r="CZ298" s="448"/>
      <c r="DA298" s="322"/>
      <c r="DB298" s="342"/>
      <c r="DC298" s="342"/>
      <c r="DD298" s="342"/>
      <c r="DE298" s="342"/>
      <c r="DF298" s="342"/>
      <c r="DG298" s="343"/>
      <c r="DH298" s="448"/>
      <c r="DI298" s="448"/>
      <c r="DJ298" s="448"/>
      <c r="DK298" s="448"/>
      <c r="DL298" s="448"/>
    </row>
    <row r="299" spans="1:116" s="307" customFormat="1" ht="30" customHeight="1">
      <c r="A299" s="330"/>
      <c r="B299" s="330"/>
      <c r="C299" s="338"/>
      <c r="D299" s="339"/>
      <c r="E299" s="339"/>
      <c r="F299" s="339"/>
      <c r="G299" s="339"/>
      <c r="H299" s="339"/>
      <c r="I299" s="340"/>
      <c r="J299" s="330"/>
      <c r="K299" s="330"/>
      <c r="L299" s="330"/>
      <c r="M299" s="330"/>
      <c r="N299" s="330"/>
      <c r="O299" s="330"/>
      <c r="P299" s="330"/>
      <c r="Q299" s="330"/>
      <c r="R299" s="338"/>
      <c r="S299" s="339"/>
      <c r="T299" s="339"/>
      <c r="U299" s="339"/>
      <c r="V299" s="339"/>
      <c r="W299" s="339"/>
      <c r="X299" s="340"/>
      <c r="Y299" s="330"/>
      <c r="Z299" s="330"/>
      <c r="AA299" s="330"/>
      <c r="AB299" s="330"/>
      <c r="AC299" s="330"/>
      <c r="AD299" s="448"/>
      <c r="AE299" s="448"/>
      <c r="AF299" s="278"/>
      <c r="AG299" s="342"/>
      <c r="AH299" s="342"/>
      <c r="AI299" s="342"/>
      <c r="AJ299" s="342"/>
      <c r="AK299" s="342"/>
      <c r="AL299" s="343"/>
      <c r="AM299" s="448"/>
      <c r="AN299" s="448"/>
      <c r="AO299" s="448"/>
      <c r="AP299" s="448"/>
      <c r="AQ299" s="448"/>
      <c r="AR299" s="448"/>
      <c r="AS299" s="448"/>
      <c r="AT299" s="448"/>
      <c r="AU299" s="278"/>
      <c r="AV299" s="342"/>
      <c r="AW299" s="342"/>
      <c r="AX299" s="342"/>
      <c r="AY299" s="342"/>
      <c r="AZ299" s="342"/>
      <c r="BA299" s="343"/>
      <c r="BB299" s="448"/>
      <c r="BC299" s="448"/>
      <c r="BD299" s="448"/>
      <c r="BE299" s="448"/>
      <c r="BF299" s="448"/>
      <c r="BG299" s="448"/>
      <c r="BH299" s="448"/>
      <c r="BI299" s="318"/>
      <c r="BJ299" s="342"/>
      <c r="BK299" s="342"/>
      <c r="BL299" s="342"/>
      <c r="BM299" s="342"/>
      <c r="BN299" s="342"/>
      <c r="BO299" s="343"/>
      <c r="BP299" s="448"/>
      <c r="BQ299" s="448"/>
      <c r="BR299" s="448"/>
      <c r="BS299" s="448"/>
      <c r="BT299" s="448"/>
      <c r="BU299" s="448"/>
      <c r="BV299" s="448"/>
      <c r="BW299" s="448"/>
      <c r="BX299" s="274"/>
      <c r="BY299" s="342"/>
      <c r="BZ299" s="342"/>
      <c r="CA299" s="342"/>
      <c r="CB299" s="342"/>
      <c r="CC299" s="342"/>
      <c r="CD299" s="343"/>
      <c r="CE299" s="448"/>
      <c r="CF299" s="448"/>
      <c r="CG299" s="448"/>
      <c r="CH299" s="448"/>
      <c r="CI299" s="448"/>
      <c r="CJ299" s="448"/>
      <c r="CK299" s="448"/>
      <c r="CL299" s="318"/>
      <c r="CM299" s="342"/>
      <c r="CN299" s="342"/>
      <c r="CO299" s="342"/>
      <c r="CP299" s="342"/>
      <c r="CQ299" s="342"/>
      <c r="CR299" s="343"/>
      <c r="CS299" s="448"/>
      <c r="CT299" s="448"/>
      <c r="CU299" s="448"/>
      <c r="CV299" s="448"/>
      <c r="CW299" s="448"/>
      <c r="CX299" s="448"/>
      <c r="CY299" s="448"/>
      <c r="CZ299" s="448"/>
      <c r="DA299" s="274"/>
      <c r="DB299" s="342"/>
      <c r="DC299" s="342"/>
      <c r="DD299" s="342"/>
      <c r="DE299" s="342"/>
      <c r="DF299" s="342"/>
      <c r="DG299" s="343"/>
      <c r="DH299" s="448"/>
      <c r="DI299" s="448"/>
      <c r="DJ299" s="448"/>
      <c r="DK299" s="448"/>
      <c r="DL299" s="448"/>
    </row>
    <row r="300" spans="1:116" s="307" customFormat="1" ht="30" customHeight="1">
      <c r="A300" s="671">
        <v>2</v>
      </c>
      <c r="B300" s="446">
        <v>2</v>
      </c>
      <c r="C300" s="273">
        <f>Pool!B142</f>
        <v>0</v>
      </c>
      <c r="D300" s="273">
        <f>Pool!C142</f>
        <v>0</v>
      </c>
      <c r="E300" s="337">
        <v>1</v>
      </c>
      <c r="F300" s="337">
        <v>2</v>
      </c>
      <c r="G300" s="337">
        <v>3</v>
      </c>
      <c r="H300" s="337">
        <v>4</v>
      </c>
      <c r="I300" s="337">
        <v>5</v>
      </c>
      <c r="J300" s="446"/>
      <c r="K300" s="446"/>
      <c r="L300" s="446"/>
      <c r="M300" s="446"/>
      <c r="N300" s="446"/>
      <c r="O300" s="448"/>
      <c r="P300" s="671">
        <v>13</v>
      </c>
      <c r="Q300" s="446">
        <v>4</v>
      </c>
      <c r="R300" s="273">
        <f>C298</f>
        <v>0</v>
      </c>
      <c r="S300" s="273">
        <f>D298</f>
        <v>0</v>
      </c>
      <c r="T300" s="337">
        <v>1</v>
      </c>
      <c r="U300" s="337">
        <v>2</v>
      </c>
      <c r="V300" s="337">
        <v>3</v>
      </c>
      <c r="W300" s="337">
        <v>4</v>
      </c>
      <c r="X300" s="337">
        <v>5</v>
      </c>
      <c r="Y300" s="446"/>
      <c r="Z300" s="446"/>
      <c r="AA300" s="446"/>
      <c r="AB300" s="446"/>
      <c r="AC300" s="446"/>
      <c r="AD300" s="330"/>
      <c r="AE300" s="330"/>
      <c r="AF300" s="338"/>
      <c r="AG300" s="339"/>
      <c r="AH300" s="339"/>
      <c r="AI300" s="339"/>
      <c r="AJ300" s="339"/>
      <c r="AK300" s="339"/>
      <c r="AL300" s="340"/>
      <c r="AM300" s="330"/>
      <c r="AN300" s="330"/>
      <c r="AO300" s="330"/>
      <c r="AP300" s="330"/>
      <c r="AQ300" s="330"/>
      <c r="AR300" s="330"/>
      <c r="AS300" s="330"/>
      <c r="AT300" s="330"/>
      <c r="AU300" s="338"/>
      <c r="AV300" s="339"/>
      <c r="AW300" s="339"/>
      <c r="AX300" s="339"/>
      <c r="AY300" s="339"/>
      <c r="AZ300" s="339"/>
      <c r="BA300" s="340"/>
      <c r="BB300" s="330"/>
      <c r="BC300" s="330"/>
      <c r="BD300" s="330"/>
      <c r="BE300" s="330"/>
      <c r="BF300" s="330"/>
      <c r="BG300" s="330"/>
      <c r="BH300" s="330"/>
      <c r="BI300" s="338"/>
      <c r="BJ300" s="339"/>
      <c r="BK300" s="339"/>
      <c r="BL300" s="339"/>
      <c r="BM300" s="339"/>
      <c r="BN300" s="339"/>
      <c r="BO300" s="340"/>
      <c r="BP300" s="330"/>
      <c r="BQ300" s="330"/>
      <c r="BR300" s="330"/>
      <c r="BS300" s="330"/>
      <c r="BT300" s="330"/>
      <c r="BU300" s="330"/>
      <c r="BV300" s="330"/>
      <c r="BW300" s="330"/>
      <c r="BX300" s="338"/>
      <c r="BY300" s="339"/>
      <c r="BZ300" s="339"/>
      <c r="CA300" s="339"/>
      <c r="CB300" s="339"/>
      <c r="CC300" s="339"/>
      <c r="CD300" s="340"/>
      <c r="CE300" s="330"/>
      <c r="CF300" s="330"/>
      <c r="CG300" s="330"/>
      <c r="CH300" s="330"/>
      <c r="CI300" s="330"/>
      <c r="CJ300" s="330"/>
      <c r="CK300" s="330"/>
      <c r="CL300" s="338"/>
      <c r="CM300" s="339"/>
      <c r="CN300" s="339"/>
      <c r="CO300" s="339"/>
      <c r="CP300" s="339"/>
      <c r="CQ300" s="339"/>
      <c r="CR300" s="340"/>
      <c r="CS300" s="330"/>
      <c r="CT300" s="330"/>
      <c r="CU300" s="330"/>
      <c r="CV300" s="330"/>
      <c r="CW300" s="330"/>
      <c r="CX300" s="330"/>
      <c r="CY300" s="448"/>
      <c r="CZ300" s="448"/>
      <c r="DA300" s="344"/>
      <c r="DB300" s="342"/>
      <c r="DC300" s="342"/>
      <c r="DD300" s="342"/>
      <c r="DE300" s="342"/>
      <c r="DF300" s="342"/>
      <c r="DG300" s="343"/>
      <c r="DH300" s="448"/>
      <c r="DI300" s="448"/>
      <c r="DJ300" s="448"/>
      <c r="DK300" s="448"/>
      <c r="DL300" s="448"/>
    </row>
    <row r="301" spans="1:116" s="330" customFormat="1" ht="30" customHeight="1">
      <c r="A301" s="671"/>
      <c r="B301" s="446">
        <v>5</v>
      </c>
      <c r="C301" s="346">
        <f>Pool!B145</f>
        <v>0</v>
      </c>
      <c r="D301" s="346">
        <f>Pool!C145</f>
        <v>0</v>
      </c>
      <c r="E301" s="337">
        <v>1</v>
      </c>
      <c r="F301" s="337">
        <v>2</v>
      </c>
      <c r="G301" s="337">
        <v>3</v>
      </c>
      <c r="H301" s="337">
        <v>4</v>
      </c>
      <c r="I301" s="337">
        <v>5</v>
      </c>
      <c r="J301" s="446"/>
      <c r="K301" s="446"/>
      <c r="L301" s="446"/>
      <c r="M301" s="446"/>
      <c r="N301" s="446"/>
      <c r="O301" s="448"/>
      <c r="P301" s="671"/>
      <c r="Q301" s="446">
        <v>6</v>
      </c>
      <c r="R301" s="346" t="e">
        <f>C304</f>
        <v>#REF!</v>
      </c>
      <c r="S301" s="346" t="e">
        <f>D304</f>
        <v>#REF!</v>
      </c>
      <c r="T301" s="337">
        <v>1</v>
      </c>
      <c r="U301" s="337">
        <v>2</v>
      </c>
      <c r="V301" s="337">
        <v>3</v>
      </c>
      <c r="W301" s="337">
        <v>4</v>
      </c>
      <c r="X301" s="337">
        <v>5</v>
      </c>
      <c r="Y301" s="446"/>
      <c r="Z301" s="446"/>
      <c r="AA301" s="446"/>
      <c r="AB301" s="446"/>
      <c r="AC301" s="446"/>
      <c r="AD301" s="672">
        <v>2</v>
      </c>
      <c r="AE301" s="446">
        <v>4</v>
      </c>
      <c r="AF301" s="273">
        <f>C298</f>
        <v>0</v>
      </c>
      <c r="AG301" s="273">
        <f>D298</f>
        <v>0</v>
      </c>
      <c r="AH301" s="337">
        <v>1</v>
      </c>
      <c r="AI301" s="337">
        <v>2</v>
      </c>
      <c r="AJ301" s="337">
        <v>3</v>
      </c>
      <c r="AK301" s="337">
        <v>4</v>
      </c>
      <c r="AL301" s="337">
        <v>5</v>
      </c>
      <c r="AM301" s="446"/>
      <c r="AN301" s="446"/>
      <c r="AO301" s="446"/>
      <c r="AP301" s="446"/>
      <c r="AQ301" s="446"/>
      <c r="AR301" s="448"/>
      <c r="AS301" s="672">
        <v>10</v>
      </c>
      <c r="AT301" s="446">
        <v>5</v>
      </c>
      <c r="AU301" s="273">
        <f>AF306</f>
        <v>0</v>
      </c>
      <c r="AV301" s="273">
        <f>AG306</f>
        <v>0</v>
      </c>
      <c r="AW301" s="337">
        <v>1</v>
      </c>
      <c r="AX301" s="337">
        <v>2</v>
      </c>
      <c r="AY301" s="337">
        <v>3</v>
      </c>
      <c r="AZ301" s="337">
        <v>4</v>
      </c>
      <c r="BA301" s="337">
        <v>5</v>
      </c>
      <c r="BB301" s="446"/>
      <c r="BC301" s="446"/>
      <c r="BD301" s="446"/>
      <c r="BE301" s="446"/>
      <c r="BF301" s="446"/>
      <c r="BG301" s="672">
        <v>2</v>
      </c>
      <c r="BH301" s="446">
        <v>4</v>
      </c>
      <c r="BI301" s="360">
        <f>AF301</f>
        <v>0</v>
      </c>
      <c r="BJ301" s="362">
        <f>AG301</f>
        <v>0</v>
      </c>
      <c r="BK301" s="337">
        <v>1</v>
      </c>
      <c r="BL301" s="337">
        <v>2</v>
      </c>
      <c r="BM301" s="337">
        <v>3</v>
      </c>
      <c r="BN301" s="337">
        <v>4</v>
      </c>
      <c r="BO301" s="337">
        <v>5</v>
      </c>
      <c r="BP301" s="446"/>
      <c r="BQ301" s="446"/>
      <c r="BR301" s="446"/>
      <c r="BS301" s="446"/>
      <c r="BT301" s="446"/>
      <c r="BU301" s="448"/>
      <c r="BV301" s="672">
        <v>10</v>
      </c>
      <c r="BW301" s="446">
        <v>4</v>
      </c>
      <c r="BX301" s="362">
        <f>BI301</f>
        <v>0</v>
      </c>
      <c r="BY301" s="362">
        <f>BJ301</f>
        <v>0</v>
      </c>
      <c r="BZ301" s="337">
        <v>1</v>
      </c>
      <c r="CA301" s="337">
        <v>2</v>
      </c>
      <c r="CB301" s="337">
        <v>3</v>
      </c>
      <c r="CC301" s="337">
        <v>4</v>
      </c>
      <c r="CD301" s="337">
        <v>5</v>
      </c>
      <c r="CE301" s="446"/>
      <c r="CF301" s="446"/>
      <c r="CG301" s="446"/>
      <c r="CH301" s="446"/>
      <c r="CI301" s="446"/>
      <c r="CJ301" s="672">
        <v>2</v>
      </c>
      <c r="CK301" s="446">
        <v>2</v>
      </c>
      <c r="CL301" s="360">
        <f>BI298</f>
        <v>0</v>
      </c>
      <c r="CM301" s="360">
        <f>BJ298</f>
        <v>0</v>
      </c>
      <c r="CN301" s="337">
        <v>1</v>
      </c>
      <c r="CO301" s="337">
        <v>2</v>
      </c>
      <c r="CP301" s="337">
        <v>3</v>
      </c>
      <c r="CQ301" s="337">
        <v>4</v>
      </c>
      <c r="CR301" s="337">
        <v>5</v>
      </c>
      <c r="CS301" s="446"/>
      <c r="CT301" s="446"/>
      <c r="CU301" s="446"/>
      <c r="CV301" s="446"/>
      <c r="CW301" s="446"/>
      <c r="CX301" s="448"/>
      <c r="CY301" s="674"/>
      <c r="CZ301" s="448"/>
      <c r="DA301" s="365"/>
      <c r="DB301" s="342"/>
      <c r="DC301" s="342"/>
      <c r="DD301" s="342"/>
      <c r="DE301" s="342"/>
      <c r="DF301" s="342"/>
      <c r="DG301" s="343"/>
      <c r="DH301" s="448"/>
      <c r="DI301" s="448"/>
      <c r="DJ301" s="448"/>
      <c r="DK301" s="448"/>
      <c r="DL301" s="448"/>
    </row>
    <row r="302" spans="1:116" s="330" customFormat="1" ht="30" customHeight="1">
      <c r="C302" s="338"/>
      <c r="D302" s="339"/>
      <c r="E302" s="339"/>
      <c r="F302" s="339"/>
      <c r="G302" s="339"/>
      <c r="H302" s="339"/>
      <c r="I302" s="340"/>
      <c r="R302" s="338"/>
      <c r="S302" s="339"/>
      <c r="T302" s="339"/>
      <c r="U302" s="339"/>
      <c r="V302" s="339"/>
      <c r="W302" s="339"/>
      <c r="X302" s="340"/>
      <c r="AD302" s="673"/>
      <c r="AE302" s="446">
        <v>3</v>
      </c>
      <c r="AF302" s="346">
        <f>C303</f>
        <v>0</v>
      </c>
      <c r="AG302" s="346">
        <f>D303</f>
        <v>0</v>
      </c>
      <c r="AH302" s="337">
        <v>1</v>
      </c>
      <c r="AI302" s="337">
        <v>2</v>
      </c>
      <c r="AJ302" s="337">
        <v>3</v>
      </c>
      <c r="AK302" s="337">
        <v>4</v>
      </c>
      <c r="AL302" s="337">
        <v>5</v>
      </c>
      <c r="AM302" s="446"/>
      <c r="AN302" s="446"/>
      <c r="AO302" s="446"/>
      <c r="AP302" s="446"/>
      <c r="AQ302" s="446"/>
      <c r="AR302" s="448"/>
      <c r="AS302" s="673"/>
      <c r="AT302" s="446">
        <v>1</v>
      </c>
      <c r="AU302" s="346">
        <f>AF297</f>
        <v>0</v>
      </c>
      <c r="AV302" s="346">
        <f>AG297</f>
        <v>0</v>
      </c>
      <c r="AW302" s="337">
        <v>1</v>
      </c>
      <c r="AX302" s="337">
        <v>2</v>
      </c>
      <c r="AY302" s="337">
        <v>3</v>
      </c>
      <c r="AZ302" s="337">
        <v>4</v>
      </c>
      <c r="BA302" s="337">
        <v>5</v>
      </c>
      <c r="BB302" s="446"/>
      <c r="BC302" s="446"/>
      <c r="BD302" s="446"/>
      <c r="BE302" s="446"/>
      <c r="BF302" s="446"/>
      <c r="BG302" s="673"/>
      <c r="BH302" s="446">
        <v>3</v>
      </c>
      <c r="BI302" s="362">
        <f>AF302</f>
        <v>0</v>
      </c>
      <c r="BJ302" s="362">
        <f>AG302</f>
        <v>0</v>
      </c>
      <c r="BK302" s="337">
        <v>1</v>
      </c>
      <c r="BL302" s="337">
        <v>2</v>
      </c>
      <c r="BM302" s="337">
        <v>3</v>
      </c>
      <c r="BN302" s="337">
        <v>4</v>
      </c>
      <c r="BO302" s="337">
        <v>5</v>
      </c>
      <c r="BP302" s="446"/>
      <c r="BQ302" s="446"/>
      <c r="BR302" s="446"/>
      <c r="BS302" s="446"/>
      <c r="BT302" s="446"/>
      <c r="BU302" s="448"/>
      <c r="BV302" s="673"/>
      <c r="BW302" s="446">
        <v>2</v>
      </c>
      <c r="BX302" s="362">
        <f>BI298</f>
        <v>0</v>
      </c>
      <c r="BY302" s="362">
        <f>BJ298</f>
        <v>0</v>
      </c>
      <c r="BZ302" s="337">
        <v>1</v>
      </c>
      <c r="CA302" s="337">
        <v>2</v>
      </c>
      <c r="CB302" s="337">
        <v>3</v>
      </c>
      <c r="CC302" s="337">
        <v>4</v>
      </c>
      <c r="CD302" s="337">
        <v>5</v>
      </c>
      <c r="CE302" s="446"/>
      <c r="CF302" s="446"/>
      <c r="CG302" s="446"/>
      <c r="CH302" s="446"/>
      <c r="CI302" s="446"/>
      <c r="CJ302" s="673"/>
      <c r="CK302" s="446">
        <v>3</v>
      </c>
      <c r="CL302" s="362">
        <f>BI302</f>
        <v>0</v>
      </c>
      <c r="CM302" s="362">
        <f>BJ302</f>
        <v>0</v>
      </c>
      <c r="CN302" s="337">
        <v>1</v>
      </c>
      <c r="CO302" s="337">
        <v>2</v>
      </c>
      <c r="CP302" s="337">
        <v>3</v>
      </c>
      <c r="CQ302" s="337">
        <v>4</v>
      </c>
      <c r="CR302" s="337">
        <v>5</v>
      </c>
      <c r="CS302" s="446"/>
      <c r="CT302" s="446"/>
      <c r="CU302" s="446"/>
      <c r="CV302" s="446"/>
      <c r="CW302" s="446"/>
      <c r="CX302" s="448"/>
      <c r="CY302" s="674"/>
      <c r="CZ302" s="448"/>
      <c r="DA302" s="365"/>
      <c r="DB302" s="342"/>
      <c r="DC302" s="342"/>
      <c r="DD302" s="342"/>
      <c r="DE302" s="342"/>
      <c r="DF302" s="342"/>
      <c r="DG302" s="343"/>
      <c r="DH302" s="448"/>
      <c r="DI302" s="448"/>
      <c r="DJ302" s="448"/>
      <c r="DK302" s="448"/>
      <c r="DL302" s="448"/>
    </row>
    <row r="303" spans="1:116" s="330" customFormat="1" ht="30" customHeight="1">
      <c r="A303" s="671">
        <v>3</v>
      </c>
      <c r="B303" s="446">
        <v>3</v>
      </c>
      <c r="C303" s="273">
        <f>Pool!B143</f>
        <v>0</v>
      </c>
      <c r="D303" s="273">
        <f>Pool!C143</f>
        <v>0</v>
      </c>
      <c r="E303" s="337">
        <v>1</v>
      </c>
      <c r="F303" s="337">
        <v>2</v>
      </c>
      <c r="G303" s="337">
        <v>3</v>
      </c>
      <c r="H303" s="337">
        <v>4</v>
      </c>
      <c r="I303" s="337">
        <v>5</v>
      </c>
      <c r="J303" s="446"/>
      <c r="K303" s="446"/>
      <c r="L303" s="446"/>
      <c r="M303" s="446"/>
      <c r="N303" s="446"/>
      <c r="O303" s="448"/>
      <c r="P303" s="671">
        <v>14</v>
      </c>
      <c r="Q303" s="446">
        <v>7</v>
      </c>
      <c r="R303" s="273">
        <f>C306</f>
        <v>0</v>
      </c>
      <c r="S303" s="273">
        <f>D306</f>
        <v>0</v>
      </c>
      <c r="T303" s="337">
        <v>1</v>
      </c>
      <c r="U303" s="337">
        <v>2</v>
      </c>
      <c r="V303" s="337">
        <v>3</v>
      </c>
      <c r="W303" s="337">
        <v>4</v>
      </c>
      <c r="X303" s="337">
        <v>5</v>
      </c>
      <c r="Y303" s="446"/>
      <c r="Z303" s="446"/>
      <c r="AA303" s="446"/>
      <c r="AB303" s="446"/>
      <c r="AC303" s="446"/>
      <c r="AD303" s="448"/>
      <c r="AE303" s="448"/>
      <c r="AF303" s="278"/>
      <c r="AG303" s="342"/>
      <c r="AH303" s="342"/>
      <c r="AI303" s="342"/>
      <c r="AJ303" s="342"/>
      <c r="AK303" s="342"/>
      <c r="AL303" s="343"/>
      <c r="AM303" s="448"/>
      <c r="AN303" s="448"/>
      <c r="AO303" s="448"/>
      <c r="AP303" s="448"/>
      <c r="AQ303" s="448"/>
      <c r="AR303" s="448"/>
      <c r="AS303" s="448"/>
      <c r="AT303" s="448"/>
      <c r="AU303" s="278"/>
      <c r="AV303" s="342"/>
      <c r="AW303" s="342"/>
      <c r="AX303" s="342"/>
      <c r="AY303" s="342"/>
      <c r="AZ303" s="342"/>
      <c r="BA303" s="343"/>
      <c r="BB303" s="448"/>
      <c r="BC303" s="448"/>
      <c r="BD303" s="448"/>
      <c r="BE303" s="448"/>
      <c r="BF303" s="448"/>
      <c r="BG303" s="448"/>
      <c r="BH303" s="448"/>
      <c r="BI303" s="319"/>
      <c r="BJ303" s="342"/>
      <c r="BK303" s="342"/>
      <c r="BL303" s="342"/>
      <c r="BM303" s="342"/>
      <c r="BN303" s="342"/>
      <c r="BO303" s="343"/>
      <c r="BP303" s="448"/>
      <c r="BQ303" s="448"/>
      <c r="BR303" s="448"/>
      <c r="BS303" s="448"/>
      <c r="BT303" s="448"/>
      <c r="BU303" s="448"/>
      <c r="BV303" s="448"/>
      <c r="BW303" s="448"/>
      <c r="BX303" s="318"/>
      <c r="BY303" s="342"/>
      <c r="BZ303" s="342"/>
      <c r="CA303" s="342"/>
      <c r="CB303" s="342"/>
      <c r="CC303" s="342"/>
      <c r="CD303" s="343"/>
      <c r="CE303" s="448"/>
      <c r="CF303" s="448"/>
      <c r="CG303" s="448"/>
      <c r="CH303" s="448"/>
      <c r="CI303" s="448"/>
      <c r="CJ303" s="448"/>
      <c r="CK303" s="448"/>
      <c r="CL303" s="319"/>
      <c r="CM303" s="342"/>
      <c r="CN303" s="342"/>
      <c r="CO303" s="342"/>
      <c r="CP303" s="342"/>
      <c r="CQ303" s="342"/>
      <c r="CR303" s="343"/>
      <c r="CS303" s="448"/>
      <c r="CT303" s="448"/>
      <c r="CU303" s="448"/>
      <c r="CV303" s="448"/>
      <c r="CW303" s="448"/>
      <c r="CX303" s="448"/>
      <c r="CY303" s="448"/>
      <c r="CZ303" s="448"/>
      <c r="DA303" s="318"/>
      <c r="DB303" s="342"/>
      <c r="DC303" s="342"/>
      <c r="DD303" s="342"/>
      <c r="DE303" s="342"/>
      <c r="DF303" s="342"/>
      <c r="DG303" s="343"/>
      <c r="DH303" s="448"/>
      <c r="DI303" s="448"/>
      <c r="DJ303" s="448"/>
      <c r="DK303" s="448"/>
      <c r="DL303" s="448"/>
    </row>
    <row r="304" spans="1:116" s="330" customFormat="1" ht="30" customHeight="1">
      <c r="A304" s="671"/>
      <c r="B304" s="446">
        <v>6</v>
      </c>
      <c r="C304" s="346" t="e">
        <f>#REF!</f>
        <v>#REF!</v>
      </c>
      <c r="D304" s="346" t="e">
        <f>#REF!</f>
        <v>#REF!</v>
      </c>
      <c r="E304" s="337">
        <v>1</v>
      </c>
      <c r="F304" s="337">
        <v>2</v>
      </c>
      <c r="G304" s="337">
        <v>3</v>
      </c>
      <c r="H304" s="337">
        <v>4</v>
      </c>
      <c r="I304" s="337">
        <v>5</v>
      </c>
      <c r="J304" s="446"/>
      <c r="K304" s="446"/>
      <c r="L304" s="446"/>
      <c r="M304" s="446"/>
      <c r="N304" s="446"/>
      <c r="O304" s="448"/>
      <c r="P304" s="671"/>
      <c r="Q304" s="446">
        <v>2</v>
      </c>
      <c r="R304" s="346">
        <f>C300</f>
        <v>0</v>
      </c>
      <c r="S304" s="346">
        <f>D300</f>
        <v>0</v>
      </c>
      <c r="T304" s="337">
        <v>1</v>
      </c>
      <c r="U304" s="337">
        <v>2</v>
      </c>
      <c r="V304" s="337">
        <v>3</v>
      </c>
      <c r="W304" s="337">
        <v>4</v>
      </c>
      <c r="X304" s="337">
        <v>5</v>
      </c>
      <c r="Y304" s="446"/>
      <c r="Z304" s="446"/>
      <c r="AA304" s="446"/>
      <c r="AB304" s="446"/>
      <c r="AC304" s="446"/>
      <c r="AF304" s="338"/>
      <c r="AG304" s="339"/>
      <c r="AH304" s="339"/>
      <c r="AI304" s="339"/>
      <c r="AJ304" s="339"/>
      <c r="AK304" s="339"/>
      <c r="AL304" s="340"/>
      <c r="AU304" s="338"/>
      <c r="AV304" s="339"/>
      <c r="AW304" s="339"/>
      <c r="AX304" s="339"/>
      <c r="AY304" s="339"/>
      <c r="AZ304" s="339"/>
      <c r="BA304" s="340"/>
      <c r="BI304" s="338"/>
      <c r="BJ304" s="339"/>
      <c r="BK304" s="339"/>
      <c r="BL304" s="339"/>
      <c r="BM304" s="339"/>
      <c r="BN304" s="339"/>
      <c r="BO304" s="340"/>
      <c r="BX304" s="338"/>
      <c r="BY304" s="339"/>
      <c r="BZ304" s="339"/>
      <c r="CA304" s="339"/>
      <c r="CB304" s="339"/>
      <c r="CC304" s="339"/>
      <c r="CD304" s="340"/>
      <c r="CL304" s="338"/>
      <c r="CM304" s="339"/>
      <c r="CN304" s="339"/>
      <c r="CO304" s="339"/>
      <c r="CP304" s="339"/>
      <c r="CQ304" s="339"/>
      <c r="CR304" s="340"/>
      <c r="CY304" s="448"/>
      <c r="CZ304" s="448"/>
      <c r="DA304" s="344"/>
      <c r="DB304" s="342"/>
      <c r="DC304" s="342"/>
      <c r="DD304" s="342"/>
      <c r="DE304" s="342"/>
      <c r="DF304" s="342"/>
      <c r="DG304" s="343"/>
      <c r="DH304" s="448"/>
      <c r="DI304" s="448"/>
      <c r="DJ304" s="448"/>
      <c r="DK304" s="448"/>
      <c r="DL304" s="448"/>
    </row>
    <row r="305" spans="1:116" s="330" customFormat="1" ht="30" customHeight="1">
      <c r="C305" s="338"/>
      <c r="D305" s="339"/>
      <c r="E305" s="339"/>
      <c r="F305" s="339"/>
      <c r="G305" s="339"/>
      <c r="H305" s="339"/>
      <c r="I305" s="340"/>
      <c r="R305" s="338"/>
      <c r="S305" s="339"/>
      <c r="T305" s="339"/>
      <c r="U305" s="339"/>
      <c r="V305" s="339"/>
      <c r="W305" s="339"/>
      <c r="X305" s="340"/>
      <c r="AD305" s="672">
        <v>3</v>
      </c>
      <c r="AE305" s="446">
        <v>6</v>
      </c>
      <c r="AF305" s="273" t="e">
        <f>C304</f>
        <v>#REF!</v>
      </c>
      <c r="AG305" s="273" t="e">
        <f>D304</f>
        <v>#REF!</v>
      </c>
      <c r="AH305" s="337">
        <v>1</v>
      </c>
      <c r="AI305" s="337">
        <v>2</v>
      </c>
      <c r="AJ305" s="337">
        <v>3</v>
      </c>
      <c r="AK305" s="337">
        <v>4</v>
      </c>
      <c r="AL305" s="337">
        <v>5</v>
      </c>
      <c r="AM305" s="446"/>
      <c r="AN305" s="446"/>
      <c r="AO305" s="446"/>
      <c r="AP305" s="446"/>
      <c r="AQ305" s="446"/>
      <c r="AR305" s="448"/>
      <c r="AS305" s="672">
        <v>11</v>
      </c>
      <c r="AT305" s="446">
        <v>6</v>
      </c>
      <c r="AU305" s="273" t="e">
        <f>AF305</f>
        <v>#REF!</v>
      </c>
      <c r="AV305" s="273" t="e">
        <f>AG305</f>
        <v>#REF!</v>
      </c>
      <c r="AW305" s="337">
        <v>1</v>
      </c>
      <c r="AX305" s="337">
        <v>2</v>
      </c>
      <c r="AY305" s="337">
        <v>3</v>
      </c>
      <c r="AZ305" s="337">
        <v>4</v>
      </c>
      <c r="BA305" s="337">
        <v>5</v>
      </c>
      <c r="BB305" s="446"/>
      <c r="BC305" s="446"/>
      <c r="BD305" s="446"/>
      <c r="BE305" s="446"/>
      <c r="BF305" s="446"/>
      <c r="BG305" s="672">
        <v>3</v>
      </c>
      <c r="BH305" s="446">
        <v>5</v>
      </c>
      <c r="BI305" s="272">
        <f>AF306</f>
        <v>0</v>
      </c>
      <c r="BJ305" s="272">
        <f>AG306</f>
        <v>0</v>
      </c>
      <c r="BK305" s="337">
        <v>1</v>
      </c>
      <c r="BL305" s="337">
        <v>2</v>
      </c>
      <c r="BM305" s="337">
        <v>3</v>
      </c>
      <c r="BN305" s="337">
        <v>4</v>
      </c>
      <c r="BO305" s="337">
        <v>5</v>
      </c>
      <c r="BP305" s="446"/>
      <c r="BQ305" s="446"/>
      <c r="BR305" s="446"/>
      <c r="BS305" s="446"/>
      <c r="BT305" s="446"/>
      <c r="BU305" s="448"/>
      <c r="BV305" s="674"/>
      <c r="BW305" s="343"/>
      <c r="BX305" s="364"/>
      <c r="BY305" s="364"/>
      <c r="BZ305" s="342"/>
      <c r="CA305" s="342"/>
      <c r="CB305" s="342"/>
      <c r="CC305" s="342"/>
      <c r="CD305" s="342"/>
      <c r="CE305" s="448"/>
      <c r="CF305" s="448"/>
      <c r="CG305" s="448"/>
      <c r="CH305" s="448"/>
      <c r="CI305" s="448"/>
      <c r="CJ305" s="676">
        <v>3</v>
      </c>
      <c r="CK305" s="446">
        <v>1</v>
      </c>
      <c r="CL305" s="272">
        <f>CL297</f>
        <v>0</v>
      </c>
      <c r="CM305" s="272">
        <f>CM297</f>
        <v>0</v>
      </c>
      <c r="CN305" s="337">
        <v>1</v>
      </c>
      <c r="CO305" s="337">
        <v>2</v>
      </c>
      <c r="CP305" s="337">
        <v>3</v>
      </c>
      <c r="CQ305" s="337">
        <v>4</v>
      </c>
      <c r="CR305" s="337">
        <v>5</v>
      </c>
      <c r="CS305" s="446"/>
      <c r="CT305" s="446"/>
      <c r="CU305" s="446"/>
      <c r="CV305" s="446"/>
      <c r="CW305" s="446"/>
      <c r="CX305" s="448"/>
      <c r="CY305" s="674"/>
      <c r="CZ305" s="448"/>
      <c r="DA305" s="319"/>
      <c r="DB305" s="342"/>
      <c r="DC305" s="342"/>
      <c r="DD305" s="342"/>
      <c r="DE305" s="342"/>
      <c r="DF305" s="342"/>
      <c r="DG305" s="343"/>
      <c r="DH305" s="448"/>
      <c r="DI305" s="448"/>
      <c r="DJ305" s="448"/>
      <c r="DK305" s="448"/>
      <c r="DL305" s="448"/>
    </row>
    <row r="306" spans="1:116" s="330" customFormat="1" ht="30" customHeight="1">
      <c r="A306" s="671">
        <v>4</v>
      </c>
      <c r="B306" s="446">
        <v>7</v>
      </c>
      <c r="C306" s="273">
        <f>Pool!B147</f>
        <v>0</v>
      </c>
      <c r="D306" s="273">
        <f>Pool!C178</f>
        <v>0</v>
      </c>
      <c r="E306" s="337">
        <v>1</v>
      </c>
      <c r="F306" s="337">
        <v>2</v>
      </c>
      <c r="G306" s="337">
        <v>3</v>
      </c>
      <c r="H306" s="337">
        <v>4</v>
      </c>
      <c r="I306" s="337">
        <v>5</v>
      </c>
      <c r="J306" s="446"/>
      <c r="K306" s="446"/>
      <c r="L306" s="446"/>
      <c r="M306" s="446"/>
      <c r="N306" s="446"/>
      <c r="O306" s="448"/>
      <c r="P306" s="671">
        <v>15</v>
      </c>
      <c r="Q306" s="446">
        <v>3</v>
      </c>
      <c r="R306" s="273">
        <f>C303</f>
        <v>0</v>
      </c>
      <c r="S306" s="273">
        <f>D303</f>
        <v>0</v>
      </c>
      <c r="T306" s="337">
        <v>1</v>
      </c>
      <c r="U306" s="337">
        <v>2</v>
      </c>
      <c r="V306" s="337">
        <v>3</v>
      </c>
      <c r="W306" s="337">
        <v>4</v>
      </c>
      <c r="X306" s="337">
        <v>5</v>
      </c>
      <c r="Y306" s="446"/>
      <c r="Z306" s="446"/>
      <c r="AA306" s="446"/>
      <c r="AB306" s="446"/>
      <c r="AC306" s="446"/>
      <c r="AD306" s="673"/>
      <c r="AE306" s="446">
        <v>5</v>
      </c>
      <c r="AF306" s="273">
        <f>C301</f>
        <v>0</v>
      </c>
      <c r="AG306" s="273">
        <f>D301</f>
        <v>0</v>
      </c>
      <c r="AH306" s="337">
        <v>1</v>
      </c>
      <c r="AI306" s="337">
        <v>2</v>
      </c>
      <c r="AJ306" s="337">
        <v>3</v>
      </c>
      <c r="AK306" s="337">
        <v>4</v>
      </c>
      <c r="AL306" s="337">
        <v>5</v>
      </c>
      <c r="AM306" s="446"/>
      <c r="AN306" s="446"/>
      <c r="AO306" s="446"/>
      <c r="AP306" s="446"/>
      <c r="AQ306" s="446"/>
      <c r="AR306" s="448"/>
      <c r="AS306" s="673"/>
      <c r="AT306" s="446">
        <v>4</v>
      </c>
      <c r="AU306" s="346">
        <f>AF301</f>
        <v>0</v>
      </c>
      <c r="AV306" s="346">
        <f>AG301</f>
        <v>0</v>
      </c>
      <c r="AW306" s="337">
        <v>1</v>
      </c>
      <c r="AX306" s="337">
        <v>2</v>
      </c>
      <c r="AY306" s="337">
        <v>3</v>
      </c>
      <c r="AZ306" s="337">
        <v>4</v>
      </c>
      <c r="BA306" s="337">
        <v>5</v>
      </c>
      <c r="BB306" s="446"/>
      <c r="BC306" s="446"/>
      <c r="BD306" s="446"/>
      <c r="BE306" s="446"/>
      <c r="BF306" s="446"/>
      <c r="BG306" s="673"/>
      <c r="BH306" s="446">
        <v>1</v>
      </c>
      <c r="BI306" s="272">
        <f>BI297</f>
        <v>0</v>
      </c>
      <c r="BJ306" s="272">
        <f>BJ297</f>
        <v>0</v>
      </c>
      <c r="BK306" s="337">
        <v>1</v>
      </c>
      <c r="BL306" s="337">
        <v>2</v>
      </c>
      <c r="BM306" s="337">
        <v>3</v>
      </c>
      <c r="BN306" s="337">
        <v>4</v>
      </c>
      <c r="BO306" s="337">
        <v>5</v>
      </c>
      <c r="BP306" s="446"/>
      <c r="BQ306" s="446"/>
      <c r="BR306" s="446"/>
      <c r="BS306" s="446"/>
      <c r="BT306" s="446"/>
      <c r="BU306" s="448"/>
      <c r="BV306" s="674"/>
      <c r="BW306" s="343"/>
      <c r="BX306" s="364"/>
      <c r="BY306" s="364"/>
      <c r="BZ306" s="342"/>
      <c r="CA306" s="342"/>
      <c r="CB306" s="342"/>
      <c r="CC306" s="342"/>
      <c r="CD306" s="342"/>
      <c r="CE306" s="448"/>
      <c r="CF306" s="448"/>
      <c r="CG306" s="448"/>
      <c r="CH306" s="448"/>
      <c r="CI306" s="448"/>
      <c r="CJ306" s="677"/>
      <c r="CK306" s="446">
        <v>3</v>
      </c>
      <c r="CL306" s="272">
        <f>CL302</f>
        <v>0</v>
      </c>
      <c r="CM306" s="272">
        <f>CM302</f>
        <v>0</v>
      </c>
      <c r="CN306" s="337">
        <v>1</v>
      </c>
      <c r="CO306" s="337">
        <v>2</v>
      </c>
      <c r="CP306" s="337">
        <v>3</v>
      </c>
      <c r="CQ306" s="337">
        <v>4</v>
      </c>
      <c r="CR306" s="337">
        <v>5</v>
      </c>
      <c r="CS306" s="446"/>
      <c r="CT306" s="446"/>
      <c r="CU306" s="446"/>
      <c r="CV306" s="446"/>
      <c r="CW306" s="446"/>
      <c r="CX306" s="448"/>
      <c r="CY306" s="674"/>
      <c r="CZ306" s="448"/>
      <c r="DA306" s="319"/>
      <c r="DB306" s="342"/>
      <c r="DC306" s="342"/>
      <c r="DD306" s="342"/>
      <c r="DE306" s="342"/>
      <c r="DF306" s="342"/>
      <c r="DG306" s="343"/>
      <c r="DH306" s="448"/>
      <c r="DI306" s="448"/>
      <c r="DJ306" s="448"/>
      <c r="DK306" s="448"/>
      <c r="DL306" s="448"/>
    </row>
    <row r="307" spans="1:116" s="330" customFormat="1" ht="30" customHeight="1">
      <c r="A307" s="671"/>
      <c r="B307" s="446">
        <v>1</v>
      </c>
      <c r="C307" s="273">
        <f>Pool!B203</f>
        <v>0</v>
      </c>
      <c r="D307" s="273">
        <f>Pool!C203</f>
        <v>0</v>
      </c>
      <c r="E307" s="337">
        <v>1</v>
      </c>
      <c r="F307" s="337">
        <v>2</v>
      </c>
      <c r="G307" s="337">
        <v>3</v>
      </c>
      <c r="H307" s="337">
        <v>4</v>
      </c>
      <c r="I307" s="337">
        <v>5</v>
      </c>
      <c r="J307" s="446"/>
      <c r="K307" s="446"/>
      <c r="L307" s="446"/>
      <c r="M307" s="446"/>
      <c r="N307" s="446"/>
      <c r="O307" s="448"/>
      <c r="P307" s="671"/>
      <c r="Q307" s="446">
        <v>5</v>
      </c>
      <c r="R307" s="346">
        <f>C301</f>
        <v>0</v>
      </c>
      <c r="S307" s="346">
        <f>D301</f>
        <v>0</v>
      </c>
      <c r="T307" s="337">
        <v>1</v>
      </c>
      <c r="U307" s="337">
        <v>2</v>
      </c>
      <c r="V307" s="337">
        <v>3</v>
      </c>
      <c r="W307" s="337">
        <v>4</v>
      </c>
      <c r="X307" s="337">
        <v>5</v>
      </c>
      <c r="Y307" s="446"/>
      <c r="Z307" s="446"/>
      <c r="AA307" s="446"/>
      <c r="AB307" s="446"/>
      <c r="AC307" s="446"/>
      <c r="AD307" s="448"/>
      <c r="AE307" s="448"/>
      <c r="AF307" s="278"/>
      <c r="AG307" s="342"/>
      <c r="AH307" s="342"/>
      <c r="AI307" s="342"/>
      <c r="AJ307" s="342"/>
      <c r="AK307" s="342"/>
      <c r="AL307" s="343"/>
      <c r="AM307" s="448"/>
      <c r="AN307" s="448"/>
      <c r="AO307" s="448"/>
      <c r="AP307" s="448"/>
      <c r="AQ307" s="448"/>
      <c r="AR307" s="448"/>
      <c r="AS307" s="448"/>
      <c r="AT307" s="448"/>
      <c r="AU307" s="278"/>
      <c r="AV307" s="342"/>
      <c r="AW307" s="342"/>
      <c r="AX307" s="342"/>
      <c r="AY307" s="342"/>
      <c r="AZ307" s="342"/>
      <c r="BA307" s="343"/>
      <c r="BB307" s="448"/>
      <c r="BC307" s="448"/>
      <c r="BD307" s="448"/>
      <c r="BE307" s="448"/>
      <c r="BF307" s="448"/>
      <c r="BG307" s="448"/>
      <c r="BH307" s="448"/>
      <c r="BI307" s="448"/>
      <c r="BJ307" s="342"/>
      <c r="BK307" s="342"/>
      <c r="BL307" s="342"/>
      <c r="BM307" s="342"/>
      <c r="BN307" s="342"/>
      <c r="BO307" s="343"/>
      <c r="BP307" s="448"/>
      <c r="BQ307" s="448"/>
      <c r="BR307" s="448"/>
      <c r="BS307" s="448"/>
      <c r="BT307" s="448"/>
      <c r="BU307" s="448"/>
      <c r="BV307" s="448"/>
      <c r="BW307" s="448"/>
      <c r="BX307" s="448"/>
      <c r="BY307" s="342"/>
      <c r="BZ307" s="342"/>
      <c r="CA307" s="342"/>
      <c r="CB307" s="342"/>
      <c r="CC307" s="342"/>
      <c r="CD307" s="343"/>
      <c r="CE307" s="448"/>
      <c r="CF307" s="448"/>
      <c r="CG307" s="448"/>
      <c r="CH307" s="448"/>
      <c r="CI307" s="448"/>
      <c r="CJ307" s="448"/>
      <c r="CK307" s="448"/>
      <c r="CL307" s="448"/>
      <c r="CM307" s="342"/>
      <c r="CN307" s="342"/>
      <c r="CO307" s="342"/>
      <c r="CP307" s="342"/>
      <c r="CQ307" s="342"/>
      <c r="CR307" s="343"/>
      <c r="CS307" s="448"/>
      <c r="CT307" s="448"/>
      <c r="CU307" s="448"/>
      <c r="CV307" s="448"/>
      <c r="CW307" s="448"/>
      <c r="CX307" s="448"/>
      <c r="CY307" s="448"/>
      <c r="CZ307" s="448"/>
      <c r="DA307" s="319"/>
      <c r="DB307" s="342"/>
      <c r="DC307" s="342"/>
      <c r="DD307" s="342"/>
      <c r="DE307" s="342"/>
      <c r="DF307" s="342"/>
      <c r="DG307" s="343"/>
      <c r="DH307" s="448"/>
      <c r="DI307" s="448"/>
      <c r="DJ307" s="448"/>
      <c r="DK307" s="448"/>
      <c r="DL307" s="448"/>
    </row>
    <row r="308" spans="1:116" s="330" customFormat="1" ht="30" customHeight="1">
      <c r="C308" s="338"/>
      <c r="D308" s="339"/>
      <c r="E308" s="339"/>
      <c r="F308" s="339"/>
      <c r="G308" s="339"/>
      <c r="H308" s="339"/>
      <c r="I308" s="340"/>
      <c r="R308" s="338"/>
      <c r="S308" s="339"/>
      <c r="T308" s="339"/>
      <c r="U308" s="339"/>
      <c r="V308" s="339"/>
      <c r="W308" s="339"/>
      <c r="X308" s="340"/>
      <c r="AE308" s="448"/>
      <c r="AF308" s="344"/>
      <c r="AG308" s="342"/>
      <c r="AH308" s="339"/>
      <c r="AI308" s="339"/>
      <c r="AJ308" s="339"/>
      <c r="AK308" s="339"/>
      <c r="AL308" s="340"/>
      <c r="AU308" s="338"/>
      <c r="AV308" s="339"/>
      <c r="AW308" s="339"/>
      <c r="AX308" s="339"/>
      <c r="AY308" s="339"/>
      <c r="AZ308" s="339"/>
      <c r="BA308" s="340"/>
      <c r="BI308" s="354"/>
      <c r="BJ308" s="339"/>
      <c r="BK308" s="339"/>
      <c r="BL308" s="339"/>
      <c r="BM308" s="339"/>
      <c r="BN308" s="339"/>
      <c r="BO308" s="340"/>
      <c r="BV308" s="448"/>
      <c r="BW308" s="448"/>
      <c r="BX308" s="344"/>
      <c r="BY308" s="342"/>
      <c r="BZ308" s="342"/>
      <c r="CA308" s="342"/>
      <c r="CB308" s="342"/>
      <c r="CC308" s="342"/>
      <c r="CD308" s="343"/>
      <c r="CE308" s="448"/>
      <c r="CF308" s="448"/>
      <c r="CG308" s="448"/>
      <c r="CH308" s="448"/>
      <c r="CI308" s="448"/>
      <c r="CL308" s="354"/>
      <c r="CM308" s="339"/>
      <c r="CN308" s="339"/>
      <c r="CO308" s="339"/>
      <c r="CP308" s="339"/>
      <c r="CQ308" s="339"/>
      <c r="CR308" s="340"/>
      <c r="CY308" s="448"/>
      <c r="CZ308" s="448"/>
      <c r="DA308" s="344"/>
      <c r="DB308" s="342"/>
      <c r="DC308" s="342"/>
      <c r="DD308" s="342"/>
      <c r="DE308" s="342"/>
      <c r="DF308" s="342"/>
      <c r="DG308" s="343"/>
      <c r="DH308" s="448"/>
      <c r="DI308" s="448"/>
      <c r="DJ308" s="448"/>
      <c r="DK308" s="448"/>
      <c r="DL308" s="448"/>
    </row>
    <row r="309" spans="1:116" s="330" customFormat="1" ht="30" customHeight="1">
      <c r="A309" s="671">
        <v>5</v>
      </c>
      <c r="B309" s="446">
        <v>5</v>
      </c>
      <c r="C309" s="273">
        <f>C301</f>
        <v>0</v>
      </c>
      <c r="D309" s="273">
        <f>D301</f>
        <v>0</v>
      </c>
      <c r="E309" s="337">
        <v>1</v>
      </c>
      <c r="F309" s="337">
        <v>2</v>
      </c>
      <c r="G309" s="337">
        <v>3</v>
      </c>
      <c r="H309" s="337">
        <v>4</v>
      </c>
      <c r="I309" s="337">
        <v>5</v>
      </c>
      <c r="J309" s="446"/>
      <c r="K309" s="446"/>
      <c r="L309" s="446"/>
      <c r="M309" s="446"/>
      <c r="N309" s="446"/>
      <c r="O309" s="448"/>
      <c r="P309" s="671">
        <v>16</v>
      </c>
      <c r="Q309" s="446">
        <v>1</v>
      </c>
      <c r="R309" s="273">
        <f>C297</f>
        <v>0</v>
      </c>
      <c r="S309" s="273">
        <f>D297</f>
        <v>0</v>
      </c>
      <c r="T309" s="337">
        <v>1</v>
      </c>
      <c r="U309" s="337">
        <v>2</v>
      </c>
      <c r="V309" s="337">
        <v>3</v>
      </c>
      <c r="W309" s="337">
        <v>4</v>
      </c>
      <c r="X309" s="337">
        <v>5</v>
      </c>
      <c r="Y309" s="446"/>
      <c r="Z309" s="446"/>
      <c r="AA309" s="446"/>
      <c r="AB309" s="446"/>
      <c r="AC309" s="446"/>
      <c r="AD309" s="672">
        <v>4</v>
      </c>
      <c r="AE309" s="446">
        <v>3</v>
      </c>
      <c r="AF309" s="273">
        <f>AF302</f>
        <v>0</v>
      </c>
      <c r="AG309" s="273">
        <f>AG302</f>
        <v>0</v>
      </c>
      <c r="AH309" s="337">
        <v>1</v>
      </c>
      <c r="AI309" s="337">
        <v>2</v>
      </c>
      <c r="AJ309" s="337">
        <v>3</v>
      </c>
      <c r="AK309" s="337">
        <v>4</v>
      </c>
      <c r="AL309" s="337">
        <v>5</v>
      </c>
      <c r="AM309" s="446"/>
      <c r="AN309" s="446"/>
      <c r="AO309" s="446"/>
      <c r="AP309" s="446"/>
      <c r="AQ309" s="446"/>
      <c r="AR309" s="448"/>
      <c r="AS309" s="672">
        <v>12</v>
      </c>
      <c r="AT309" s="446">
        <v>2</v>
      </c>
      <c r="AU309" s="273">
        <f>AF298</f>
        <v>0</v>
      </c>
      <c r="AV309" s="273">
        <f>AG298</f>
        <v>0</v>
      </c>
      <c r="AW309" s="337">
        <v>1</v>
      </c>
      <c r="AX309" s="337">
        <v>2</v>
      </c>
      <c r="AY309" s="337">
        <v>3</v>
      </c>
      <c r="AZ309" s="337">
        <v>4</v>
      </c>
      <c r="BA309" s="337">
        <v>5</v>
      </c>
      <c r="BB309" s="446"/>
      <c r="BC309" s="446"/>
      <c r="BD309" s="446"/>
      <c r="BE309" s="446"/>
      <c r="BF309" s="446"/>
      <c r="BG309" s="672">
        <v>4</v>
      </c>
      <c r="BH309" s="446">
        <v>2</v>
      </c>
      <c r="BI309" s="362">
        <f>BI298</f>
        <v>0</v>
      </c>
      <c r="BJ309" s="362">
        <f>BJ298</f>
        <v>0</v>
      </c>
      <c r="BK309" s="337">
        <v>1</v>
      </c>
      <c r="BL309" s="337">
        <v>2</v>
      </c>
      <c r="BM309" s="337">
        <v>3</v>
      </c>
      <c r="BN309" s="337">
        <v>4</v>
      </c>
      <c r="BO309" s="337">
        <v>5</v>
      </c>
      <c r="BP309" s="446"/>
      <c r="BQ309" s="446"/>
      <c r="BR309" s="446"/>
      <c r="BS309" s="446"/>
      <c r="BT309" s="446"/>
      <c r="BU309" s="448"/>
      <c r="BV309" s="674"/>
      <c r="BW309" s="448"/>
      <c r="BX309" s="365"/>
      <c r="BY309" s="365"/>
      <c r="BZ309" s="342"/>
      <c r="CA309" s="342"/>
      <c r="CB309" s="342"/>
      <c r="CC309" s="342"/>
      <c r="CD309" s="342"/>
      <c r="CE309" s="448"/>
      <c r="CF309" s="448"/>
      <c r="CG309" s="448"/>
      <c r="CH309" s="448"/>
      <c r="CI309" s="448"/>
      <c r="CJ309" s="676">
        <v>4</v>
      </c>
      <c r="CK309" s="446">
        <v>2</v>
      </c>
      <c r="CL309" s="272">
        <f>CL301</f>
        <v>0</v>
      </c>
      <c r="CM309" s="272">
        <f>CM301</f>
        <v>0</v>
      </c>
      <c r="CN309" s="337">
        <v>1</v>
      </c>
      <c r="CO309" s="337">
        <v>2</v>
      </c>
      <c r="CP309" s="337">
        <v>3</v>
      </c>
      <c r="CQ309" s="337">
        <v>4</v>
      </c>
      <c r="CR309" s="337">
        <v>5</v>
      </c>
      <c r="CS309" s="446"/>
      <c r="CT309" s="446"/>
      <c r="CU309" s="446"/>
      <c r="CV309" s="446"/>
      <c r="CW309" s="446"/>
      <c r="CX309" s="448"/>
      <c r="CY309" s="674"/>
      <c r="CZ309" s="448"/>
      <c r="DA309" s="318"/>
      <c r="DB309" s="342"/>
      <c r="DC309" s="342"/>
      <c r="DD309" s="342"/>
      <c r="DE309" s="342"/>
      <c r="DF309" s="342"/>
      <c r="DG309" s="343"/>
      <c r="DH309" s="448"/>
      <c r="DI309" s="448"/>
      <c r="DJ309" s="448"/>
      <c r="DK309" s="448"/>
      <c r="DL309" s="448"/>
    </row>
    <row r="310" spans="1:116" s="330" customFormat="1" ht="30" customHeight="1">
      <c r="A310" s="671"/>
      <c r="B310" s="446">
        <v>4</v>
      </c>
      <c r="C310" s="346">
        <f>C298</f>
        <v>0</v>
      </c>
      <c r="D310" s="346">
        <f>D298</f>
        <v>0</v>
      </c>
      <c r="E310" s="337">
        <v>1</v>
      </c>
      <c r="F310" s="337">
        <v>2</v>
      </c>
      <c r="G310" s="337">
        <v>3</v>
      </c>
      <c r="H310" s="337">
        <v>4</v>
      </c>
      <c r="I310" s="337">
        <v>5</v>
      </c>
      <c r="J310" s="446"/>
      <c r="K310" s="446"/>
      <c r="L310" s="446"/>
      <c r="M310" s="446"/>
      <c r="N310" s="446"/>
      <c r="O310" s="448"/>
      <c r="P310" s="671"/>
      <c r="Q310" s="446">
        <v>6</v>
      </c>
      <c r="R310" s="346" t="e">
        <f>C304</f>
        <v>#REF!</v>
      </c>
      <c r="S310" s="346" t="e">
        <f>D304</f>
        <v>#REF!</v>
      </c>
      <c r="T310" s="337">
        <v>1</v>
      </c>
      <c r="U310" s="337">
        <v>2</v>
      </c>
      <c r="V310" s="337">
        <v>3</v>
      </c>
      <c r="W310" s="337">
        <v>4</v>
      </c>
      <c r="X310" s="337">
        <v>5</v>
      </c>
      <c r="Y310" s="446"/>
      <c r="Z310" s="446"/>
      <c r="AA310" s="446"/>
      <c r="AB310" s="446"/>
      <c r="AC310" s="446"/>
      <c r="AD310" s="673"/>
      <c r="AE310" s="446">
        <v>1</v>
      </c>
      <c r="AF310" s="346">
        <f>AF297</f>
        <v>0</v>
      </c>
      <c r="AG310" s="346">
        <f>AG297</f>
        <v>0</v>
      </c>
      <c r="AH310" s="337">
        <v>1</v>
      </c>
      <c r="AI310" s="337">
        <v>2</v>
      </c>
      <c r="AJ310" s="337">
        <v>3</v>
      </c>
      <c r="AK310" s="337">
        <v>4</v>
      </c>
      <c r="AL310" s="337">
        <v>5</v>
      </c>
      <c r="AM310" s="446"/>
      <c r="AN310" s="446"/>
      <c r="AO310" s="446"/>
      <c r="AP310" s="446"/>
      <c r="AQ310" s="446"/>
      <c r="AR310" s="448"/>
      <c r="AS310" s="673"/>
      <c r="AT310" s="446">
        <v>3</v>
      </c>
      <c r="AU310" s="355">
        <f>AF302</f>
        <v>0</v>
      </c>
      <c r="AV310" s="267">
        <f>AG302</f>
        <v>0</v>
      </c>
      <c r="AW310" s="337">
        <v>1</v>
      </c>
      <c r="AX310" s="337">
        <v>2</v>
      </c>
      <c r="AY310" s="337">
        <v>3</v>
      </c>
      <c r="AZ310" s="337">
        <v>4</v>
      </c>
      <c r="BA310" s="337">
        <v>5</v>
      </c>
      <c r="BB310" s="446"/>
      <c r="BC310" s="446"/>
      <c r="BD310" s="446"/>
      <c r="BE310" s="446"/>
      <c r="BF310" s="446"/>
      <c r="BG310" s="673"/>
      <c r="BH310" s="446">
        <v>3</v>
      </c>
      <c r="BI310" s="362">
        <f>BI302</f>
        <v>0</v>
      </c>
      <c r="BJ310" s="362">
        <f>BJ302</f>
        <v>0</v>
      </c>
      <c r="BK310" s="337">
        <v>1</v>
      </c>
      <c r="BL310" s="337">
        <v>2</v>
      </c>
      <c r="BM310" s="337">
        <v>3</v>
      </c>
      <c r="BN310" s="337">
        <v>4</v>
      </c>
      <c r="BO310" s="337">
        <v>5</v>
      </c>
      <c r="BP310" s="446"/>
      <c r="BQ310" s="446"/>
      <c r="BR310" s="446"/>
      <c r="BS310" s="446"/>
      <c r="BT310" s="446"/>
      <c r="BU310" s="448"/>
      <c r="BV310" s="674"/>
      <c r="BW310" s="448"/>
      <c r="BX310" s="365"/>
      <c r="BY310" s="365"/>
      <c r="BZ310" s="342"/>
      <c r="CA310" s="342"/>
      <c r="CB310" s="342"/>
      <c r="CC310" s="342"/>
      <c r="CD310" s="342"/>
      <c r="CE310" s="448"/>
      <c r="CF310" s="448"/>
      <c r="CG310" s="448"/>
      <c r="CH310" s="448"/>
      <c r="CI310" s="448"/>
      <c r="CJ310" s="677"/>
      <c r="CK310" s="446">
        <v>4</v>
      </c>
      <c r="CL310" s="272">
        <f>CL298</f>
        <v>0</v>
      </c>
      <c r="CM310" s="272">
        <f>CM298</f>
        <v>0</v>
      </c>
      <c r="CN310" s="337">
        <v>1</v>
      </c>
      <c r="CO310" s="337">
        <v>2</v>
      </c>
      <c r="CP310" s="337">
        <v>3</v>
      </c>
      <c r="CQ310" s="337">
        <v>4</v>
      </c>
      <c r="CR310" s="337">
        <v>5</v>
      </c>
      <c r="CS310" s="446"/>
      <c r="CT310" s="446"/>
      <c r="CU310" s="446"/>
      <c r="CV310" s="446"/>
      <c r="CW310" s="446"/>
      <c r="CX310" s="448"/>
      <c r="CY310" s="674"/>
      <c r="CZ310" s="448"/>
      <c r="DA310" s="319"/>
      <c r="DB310" s="342"/>
      <c r="DC310" s="342"/>
      <c r="DD310" s="342"/>
      <c r="DE310" s="342"/>
      <c r="DF310" s="342"/>
      <c r="DG310" s="343"/>
      <c r="DH310" s="448"/>
      <c r="DI310" s="448"/>
      <c r="DJ310" s="448"/>
      <c r="DK310" s="448"/>
      <c r="DL310" s="448"/>
    </row>
    <row r="311" spans="1:116" s="330" customFormat="1" ht="30" customHeight="1">
      <c r="C311" s="338"/>
      <c r="D311" s="339"/>
      <c r="E311" s="339"/>
      <c r="F311" s="339"/>
      <c r="G311" s="339"/>
      <c r="H311" s="339"/>
      <c r="I311" s="340"/>
      <c r="R311" s="338"/>
      <c r="S311" s="339"/>
      <c r="T311" s="339"/>
      <c r="U311" s="339"/>
      <c r="V311" s="339"/>
      <c r="W311" s="339"/>
      <c r="X311" s="340"/>
      <c r="AD311" s="448"/>
      <c r="AE311" s="448"/>
      <c r="AF311" s="278"/>
      <c r="AG311" s="342"/>
      <c r="AH311" s="342"/>
      <c r="AI311" s="342"/>
      <c r="AJ311" s="342"/>
      <c r="AK311" s="342"/>
      <c r="AL311" s="343"/>
      <c r="AM311" s="448"/>
      <c r="AN311" s="448"/>
      <c r="AO311" s="448"/>
      <c r="AP311" s="448"/>
      <c r="AQ311" s="448"/>
      <c r="AR311" s="448"/>
      <c r="AS311" s="448"/>
      <c r="AT311" s="448"/>
      <c r="AU311" s="356"/>
      <c r="AV311" s="342"/>
      <c r="AW311" s="342"/>
      <c r="AX311" s="342"/>
      <c r="AY311" s="342"/>
      <c r="AZ311" s="342"/>
      <c r="BA311" s="343"/>
      <c r="BB311" s="448"/>
      <c r="BC311" s="448"/>
      <c r="BD311" s="448"/>
      <c r="BE311" s="448"/>
      <c r="BF311" s="448"/>
      <c r="BG311" s="448"/>
      <c r="BH311" s="448"/>
      <c r="BI311" s="318"/>
      <c r="BJ311" s="342"/>
      <c r="BK311" s="342"/>
      <c r="BL311" s="342"/>
      <c r="BM311" s="342"/>
      <c r="BN311" s="342"/>
      <c r="BO311" s="343"/>
      <c r="BP311" s="448"/>
      <c r="BQ311" s="448"/>
      <c r="BR311" s="448"/>
      <c r="BS311" s="448"/>
      <c r="BT311" s="448"/>
      <c r="BU311" s="448"/>
      <c r="BV311" s="448"/>
      <c r="BW311" s="448"/>
      <c r="BX311" s="319"/>
      <c r="BY311" s="342"/>
      <c r="BZ311" s="342"/>
      <c r="CA311" s="342"/>
      <c r="CB311" s="342"/>
      <c r="CC311" s="342"/>
      <c r="CD311" s="343"/>
      <c r="CE311" s="448"/>
      <c r="CF311" s="448"/>
      <c r="CG311" s="448"/>
      <c r="CH311" s="448"/>
      <c r="CI311" s="448"/>
      <c r="CJ311" s="448"/>
      <c r="CK311" s="448"/>
      <c r="CL311" s="448"/>
      <c r="CM311" s="342"/>
      <c r="CN311" s="342"/>
      <c r="CO311" s="342"/>
      <c r="CP311" s="342"/>
      <c r="CQ311" s="342"/>
      <c r="CR311" s="343"/>
      <c r="CS311" s="448"/>
      <c r="CT311" s="448"/>
      <c r="CU311" s="448"/>
      <c r="CV311" s="448"/>
      <c r="CW311" s="448"/>
      <c r="CX311" s="448"/>
      <c r="CY311" s="448"/>
      <c r="CZ311" s="448"/>
      <c r="DA311" s="319"/>
      <c r="DB311" s="342"/>
      <c r="DC311" s="342"/>
      <c r="DD311" s="342"/>
      <c r="DE311" s="342"/>
      <c r="DF311" s="342"/>
      <c r="DG311" s="343"/>
      <c r="DH311" s="448"/>
      <c r="DI311" s="448"/>
      <c r="DJ311" s="448"/>
      <c r="DK311" s="448"/>
      <c r="DL311" s="448"/>
    </row>
    <row r="312" spans="1:116" s="330" customFormat="1" ht="30" customHeight="1">
      <c r="A312" s="671">
        <v>6</v>
      </c>
      <c r="B312" s="446">
        <v>2</v>
      </c>
      <c r="C312" s="273">
        <f>C300</f>
        <v>0</v>
      </c>
      <c r="D312" s="273">
        <f>D300</f>
        <v>0</v>
      </c>
      <c r="E312" s="337">
        <v>1</v>
      </c>
      <c r="F312" s="337">
        <v>2</v>
      </c>
      <c r="G312" s="337">
        <v>3</v>
      </c>
      <c r="H312" s="337">
        <v>4</v>
      </c>
      <c r="I312" s="337">
        <v>5</v>
      </c>
      <c r="J312" s="446"/>
      <c r="K312" s="446"/>
      <c r="L312" s="446"/>
      <c r="M312" s="446"/>
      <c r="N312" s="446"/>
      <c r="O312" s="448"/>
      <c r="P312" s="671">
        <v>17</v>
      </c>
      <c r="Q312" s="446">
        <v>2</v>
      </c>
      <c r="R312" s="273">
        <f>C300</f>
        <v>0</v>
      </c>
      <c r="S312" s="273">
        <f>D300</f>
        <v>0</v>
      </c>
      <c r="T312" s="337">
        <v>1</v>
      </c>
      <c r="U312" s="337">
        <v>2</v>
      </c>
      <c r="V312" s="337">
        <v>3</v>
      </c>
      <c r="W312" s="337">
        <v>4</v>
      </c>
      <c r="X312" s="337">
        <v>5</v>
      </c>
      <c r="Y312" s="446"/>
      <c r="Z312" s="446"/>
      <c r="AA312" s="446"/>
      <c r="AB312" s="446"/>
      <c r="AC312" s="446"/>
      <c r="AF312" s="338"/>
      <c r="AG312" s="339"/>
      <c r="AH312" s="339"/>
      <c r="AI312" s="339"/>
      <c r="AJ312" s="339"/>
      <c r="AK312" s="339"/>
      <c r="AL312" s="340"/>
      <c r="AU312" s="354"/>
      <c r="AV312" s="339"/>
      <c r="AW312" s="339"/>
      <c r="AX312" s="339"/>
      <c r="AY312" s="339"/>
      <c r="AZ312" s="339"/>
      <c r="BA312" s="340"/>
      <c r="BI312" s="338"/>
      <c r="BJ312" s="339"/>
      <c r="BK312" s="339"/>
      <c r="BL312" s="339"/>
      <c r="BM312" s="339"/>
      <c r="BN312" s="339"/>
      <c r="BO312" s="340"/>
      <c r="BV312" s="448"/>
      <c r="BW312" s="448"/>
      <c r="BX312" s="344"/>
      <c r="BY312" s="342"/>
      <c r="BZ312" s="342"/>
      <c r="CA312" s="342"/>
      <c r="CB312" s="342"/>
      <c r="CC312" s="342"/>
      <c r="CD312" s="343"/>
      <c r="CE312" s="448"/>
      <c r="CF312" s="448"/>
      <c r="CG312" s="448"/>
      <c r="CH312" s="448"/>
      <c r="CI312" s="448"/>
      <c r="CL312" s="338"/>
      <c r="CM312" s="339"/>
      <c r="CN312" s="339"/>
      <c r="CO312" s="339"/>
      <c r="CP312" s="339"/>
      <c r="CQ312" s="339"/>
      <c r="CR312" s="340"/>
      <c r="CY312" s="448"/>
      <c r="CZ312" s="448"/>
      <c r="DA312" s="344"/>
      <c r="DB312" s="342"/>
      <c r="DC312" s="342"/>
      <c r="DD312" s="342"/>
      <c r="DE312" s="342"/>
      <c r="DF312" s="342"/>
      <c r="DG312" s="343"/>
      <c r="DH312" s="448"/>
      <c r="DI312" s="448"/>
      <c r="DJ312" s="448"/>
      <c r="DK312" s="448"/>
      <c r="DL312" s="448"/>
    </row>
    <row r="313" spans="1:116" s="330" customFormat="1" ht="30" customHeight="1">
      <c r="A313" s="671"/>
      <c r="B313" s="446">
        <v>3</v>
      </c>
      <c r="C313" s="346">
        <f>C303</f>
        <v>0</v>
      </c>
      <c r="D313" s="346">
        <f>D303</f>
        <v>0</v>
      </c>
      <c r="E313" s="337">
        <v>1</v>
      </c>
      <c r="F313" s="337">
        <v>2</v>
      </c>
      <c r="G313" s="337">
        <v>3</v>
      </c>
      <c r="H313" s="337">
        <v>4</v>
      </c>
      <c r="I313" s="337">
        <v>5</v>
      </c>
      <c r="J313" s="446"/>
      <c r="K313" s="446"/>
      <c r="L313" s="446"/>
      <c r="M313" s="446"/>
      <c r="N313" s="446"/>
      <c r="O313" s="448"/>
      <c r="P313" s="671"/>
      <c r="Q313" s="446">
        <v>4</v>
      </c>
      <c r="R313" s="346">
        <f>C298</f>
        <v>0</v>
      </c>
      <c r="S313" s="346">
        <f>D298</f>
        <v>0</v>
      </c>
      <c r="T313" s="337">
        <v>1</v>
      </c>
      <c r="U313" s="337">
        <v>2</v>
      </c>
      <c r="V313" s="337">
        <v>3</v>
      </c>
      <c r="W313" s="337">
        <v>4</v>
      </c>
      <c r="X313" s="337">
        <v>5</v>
      </c>
      <c r="Y313" s="446"/>
      <c r="Z313" s="446"/>
      <c r="AA313" s="446"/>
      <c r="AB313" s="446"/>
      <c r="AC313" s="446"/>
      <c r="AD313" s="672">
        <v>5</v>
      </c>
      <c r="AE313" s="446">
        <v>2</v>
      </c>
      <c r="AF313" s="273">
        <f>AF298</f>
        <v>0</v>
      </c>
      <c r="AG313" s="273">
        <f>AG298</f>
        <v>0</v>
      </c>
      <c r="AH313" s="337">
        <v>1</v>
      </c>
      <c r="AI313" s="337">
        <v>2</v>
      </c>
      <c r="AJ313" s="337">
        <v>3</v>
      </c>
      <c r="AK313" s="337">
        <v>4</v>
      </c>
      <c r="AL313" s="337">
        <v>5</v>
      </c>
      <c r="AM313" s="446"/>
      <c r="AN313" s="446"/>
      <c r="AO313" s="446"/>
      <c r="AP313" s="446"/>
      <c r="AQ313" s="446"/>
      <c r="AR313" s="448"/>
      <c r="AS313" s="672">
        <v>13</v>
      </c>
      <c r="AT313" s="446">
        <v>1</v>
      </c>
      <c r="AU313" s="273">
        <f>AF297</f>
        <v>0</v>
      </c>
      <c r="AV313" s="273">
        <f>AG297</f>
        <v>0</v>
      </c>
      <c r="AW313" s="337">
        <v>1</v>
      </c>
      <c r="AX313" s="337">
        <v>2</v>
      </c>
      <c r="AY313" s="337">
        <v>3</v>
      </c>
      <c r="AZ313" s="337">
        <v>4</v>
      </c>
      <c r="BA313" s="337">
        <v>5</v>
      </c>
      <c r="BB313" s="446"/>
      <c r="BC313" s="446"/>
      <c r="BD313" s="446"/>
      <c r="BE313" s="446"/>
      <c r="BF313" s="446"/>
      <c r="BG313" s="671">
        <v>5</v>
      </c>
      <c r="BH313" s="446">
        <v>5</v>
      </c>
      <c r="BI313" s="362">
        <f>BI305</f>
        <v>0</v>
      </c>
      <c r="BJ313" s="362">
        <f>BJ305</f>
        <v>0</v>
      </c>
      <c r="BK313" s="337">
        <v>1</v>
      </c>
      <c r="BL313" s="337">
        <v>2</v>
      </c>
      <c r="BM313" s="337">
        <v>3</v>
      </c>
      <c r="BN313" s="337">
        <v>4</v>
      </c>
      <c r="BO313" s="337">
        <v>5</v>
      </c>
      <c r="BP313" s="446"/>
      <c r="BQ313" s="446"/>
      <c r="BR313" s="446"/>
      <c r="BS313" s="446"/>
      <c r="BT313" s="446"/>
      <c r="BU313" s="448"/>
      <c r="BV313" s="674"/>
      <c r="BW313" s="448"/>
      <c r="BX313" s="319"/>
      <c r="BY313" s="342"/>
      <c r="BZ313" s="342"/>
      <c r="CA313" s="342"/>
      <c r="CB313" s="342"/>
      <c r="CC313" s="342"/>
      <c r="CD313" s="343"/>
      <c r="CE313" s="448"/>
      <c r="CF313" s="448"/>
      <c r="CG313" s="448"/>
      <c r="CH313" s="448"/>
      <c r="CI313" s="448"/>
      <c r="CJ313" s="671">
        <v>5</v>
      </c>
      <c r="CK313" s="446">
        <v>3</v>
      </c>
      <c r="CL313" s="362">
        <f>CL302</f>
        <v>0</v>
      </c>
      <c r="CM313" s="362">
        <f>CM302</f>
        <v>0</v>
      </c>
      <c r="CN313" s="337">
        <v>1</v>
      </c>
      <c r="CO313" s="337">
        <v>2</v>
      </c>
      <c r="CP313" s="337">
        <v>3</v>
      </c>
      <c r="CQ313" s="337">
        <v>4</v>
      </c>
      <c r="CR313" s="337">
        <v>5</v>
      </c>
      <c r="CS313" s="446"/>
      <c r="CT313" s="446"/>
      <c r="CU313" s="446"/>
      <c r="CV313" s="446"/>
      <c r="CW313" s="446"/>
      <c r="CX313" s="448"/>
      <c r="CY313" s="674"/>
      <c r="CZ313" s="448"/>
      <c r="DA313" s="319"/>
      <c r="DB313" s="342"/>
      <c r="DC313" s="342"/>
      <c r="DD313" s="342"/>
      <c r="DE313" s="342"/>
      <c r="DF313" s="342"/>
      <c r="DG313" s="343"/>
      <c r="DH313" s="448"/>
      <c r="DI313" s="448"/>
      <c r="DJ313" s="448"/>
      <c r="DK313" s="448"/>
      <c r="DL313" s="448"/>
    </row>
    <row r="314" spans="1:116" s="330" customFormat="1" ht="30" customHeight="1">
      <c r="C314" s="338"/>
      <c r="D314" s="339"/>
      <c r="E314" s="339"/>
      <c r="F314" s="339"/>
      <c r="G314" s="339"/>
      <c r="H314" s="339"/>
      <c r="I314" s="340"/>
      <c r="R314" s="338"/>
      <c r="S314" s="339"/>
      <c r="T314" s="339"/>
      <c r="U314" s="339"/>
      <c r="V314" s="339"/>
      <c r="W314" s="339"/>
      <c r="X314" s="340"/>
      <c r="AD314" s="673"/>
      <c r="AE314" s="446">
        <v>6</v>
      </c>
      <c r="AF314" s="267" t="e">
        <f>AF305</f>
        <v>#REF!</v>
      </c>
      <c r="AG314" s="267" t="e">
        <f>AG305</f>
        <v>#REF!</v>
      </c>
      <c r="AH314" s="337">
        <v>1</v>
      </c>
      <c r="AI314" s="337">
        <v>2</v>
      </c>
      <c r="AJ314" s="337">
        <v>3</v>
      </c>
      <c r="AK314" s="337">
        <v>4</v>
      </c>
      <c r="AL314" s="337">
        <v>5</v>
      </c>
      <c r="AM314" s="446"/>
      <c r="AN314" s="446"/>
      <c r="AO314" s="446"/>
      <c r="AP314" s="446"/>
      <c r="AQ314" s="446"/>
      <c r="AR314" s="448"/>
      <c r="AS314" s="673"/>
      <c r="AT314" s="446">
        <v>4</v>
      </c>
      <c r="AU314" s="346">
        <f>AF301</f>
        <v>0</v>
      </c>
      <c r="AV314" s="346">
        <f>AG301</f>
        <v>0</v>
      </c>
      <c r="AW314" s="337">
        <v>1</v>
      </c>
      <c r="AX314" s="337">
        <v>2</v>
      </c>
      <c r="AY314" s="337">
        <v>3</v>
      </c>
      <c r="AZ314" s="337">
        <v>4</v>
      </c>
      <c r="BA314" s="337">
        <v>5</v>
      </c>
      <c r="BB314" s="446"/>
      <c r="BC314" s="446"/>
      <c r="BD314" s="446"/>
      <c r="BE314" s="446"/>
      <c r="BF314" s="446"/>
      <c r="BG314" s="671"/>
      <c r="BH314" s="446">
        <v>4</v>
      </c>
      <c r="BI314" s="362">
        <f>BI301</f>
        <v>0</v>
      </c>
      <c r="BJ314" s="362">
        <f>BJ301</f>
        <v>0</v>
      </c>
      <c r="BK314" s="337">
        <v>1</v>
      </c>
      <c r="BL314" s="337">
        <v>2</v>
      </c>
      <c r="BM314" s="337">
        <v>3</v>
      </c>
      <c r="BN314" s="337">
        <v>4</v>
      </c>
      <c r="BO314" s="337">
        <v>5</v>
      </c>
      <c r="BP314" s="446"/>
      <c r="BQ314" s="446"/>
      <c r="BR314" s="446"/>
      <c r="BS314" s="446"/>
      <c r="BT314" s="446"/>
      <c r="BU314" s="448"/>
      <c r="BV314" s="674"/>
      <c r="BW314" s="448"/>
      <c r="BX314" s="319"/>
      <c r="BY314" s="342"/>
      <c r="BZ314" s="342"/>
      <c r="CA314" s="342"/>
      <c r="CB314" s="342"/>
      <c r="CC314" s="342"/>
      <c r="CD314" s="343"/>
      <c r="CE314" s="448"/>
      <c r="CF314" s="448"/>
      <c r="CG314" s="448"/>
      <c r="CH314" s="448"/>
      <c r="CI314" s="448"/>
      <c r="CJ314" s="671"/>
      <c r="CK314" s="446">
        <v>4</v>
      </c>
      <c r="CL314" s="362">
        <f>CL298</f>
        <v>0</v>
      </c>
      <c r="CM314" s="362">
        <f>CM298</f>
        <v>0</v>
      </c>
      <c r="CN314" s="337">
        <v>1</v>
      </c>
      <c r="CO314" s="337">
        <v>2</v>
      </c>
      <c r="CP314" s="337">
        <v>3</v>
      </c>
      <c r="CQ314" s="337">
        <v>4</v>
      </c>
      <c r="CR314" s="337">
        <v>5</v>
      </c>
      <c r="CS314" s="447"/>
      <c r="CT314" s="447"/>
      <c r="CU314" s="447"/>
      <c r="CV314" s="447"/>
      <c r="CW314" s="447"/>
      <c r="CX314" s="448"/>
      <c r="CY314" s="674"/>
      <c r="CZ314" s="448"/>
      <c r="DA314" s="319"/>
      <c r="DB314" s="342"/>
      <c r="DC314" s="342"/>
      <c r="DD314" s="342"/>
      <c r="DE314" s="342"/>
      <c r="DF314" s="342"/>
      <c r="DG314" s="343"/>
      <c r="DH314" s="448"/>
      <c r="DI314" s="448"/>
      <c r="DJ314" s="448"/>
      <c r="DK314" s="448"/>
      <c r="DL314" s="448"/>
    </row>
    <row r="315" spans="1:116" s="330" customFormat="1" ht="30" customHeight="1">
      <c r="A315" s="671">
        <v>7</v>
      </c>
      <c r="B315" s="446">
        <v>6</v>
      </c>
      <c r="C315" s="273" t="e">
        <f>C304</f>
        <v>#REF!</v>
      </c>
      <c r="D315" s="273" t="e">
        <f>D304</f>
        <v>#REF!</v>
      </c>
      <c r="E315" s="337">
        <v>1</v>
      </c>
      <c r="F315" s="337">
        <v>2</v>
      </c>
      <c r="G315" s="337">
        <v>3</v>
      </c>
      <c r="H315" s="337">
        <v>4</v>
      </c>
      <c r="I315" s="337">
        <v>5</v>
      </c>
      <c r="J315" s="446"/>
      <c r="K315" s="446"/>
      <c r="L315" s="446"/>
      <c r="M315" s="446"/>
      <c r="N315" s="446"/>
      <c r="O315" s="448"/>
      <c r="P315" s="671">
        <v>18</v>
      </c>
      <c r="Q315" s="446">
        <v>7</v>
      </c>
      <c r="R315" s="273">
        <f>C306</f>
        <v>0</v>
      </c>
      <c r="S315" s="273">
        <f>D306</f>
        <v>0</v>
      </c>
      <c r="T315" s="337">
        <v>1</v>
      </c>
      <c r="U315" s="337">
        <v>2</v>
      </c>
      <c r="V315" s="337">
        <v>3</v>
      </c>
      <c r="W315" s="337">
        <v>4</v>
      </c>
      <c r="X315" s="337">
        <v>5</v>
      </c>
      <c r="Y315" s="446"/>
      <c r="Z315" s="446"/>
      <c r="AA315" s="446"/>
      <c r="AB315" s="446"/>
      <c r="AC315" s="446"/>
      <c r="AD315" s="448"/>
      <c r="AE315" s="448"/>
      <c r="AF315" s="278"/>
      <c r="AG315" s="342"/>
      <c r="AH315" s="342"/>
      <c r="AI315" s="342"/>
      <c r="AJ315" s="342"/>
      <c r="AK315" s="342"/>
      <c r="AL315" s="343"/>
      <c r="AM315" s="448"/>
      <c r="AN315" s="448"/>
      <c r="AO315" s="448"/>
      <c r="AP315" s="448"/>
      <c r="AQ315" s="448"/>
      <c r="AR315" s="448"/>
      <c r="AS315" s="448"/>
      <c r="AT315" s="448"/>
      <c r="AU315" s="278"/>
      <c r="AV315" s="342"/>
      <c r="AW315" s="342"/>
      <c r="AX315" s="342"/>
      <c r="AY315" s="342"/>
      <c r="AZ315" s="342"/>
      <c r="BA315" s="343"/>
      <c r="BB315" s="448"/>
      <c r="BC315" s="448"/>
      <c r="BD315" s="448"/>
      <c r="BE315" s="448"/>
      <c r="BF315" s="448"/>
      <c r="BG315" s="448"/>
      <c r="BH315" s="448"/>
      <c r="BI315" s="319"/>
      <c r="BJ315" s="342"/>
      <c r="BK315" s="350"/>
      <c r="BL315" s="350"/>
      <c r="BM315" s="350"/>
      <c r="BN315" s="350"/>
      <c r="BO315" s="351"/>
      <c r="BP315" s="349"/>
      <c r="BQ315" s="349"/>
      <c r="BR315" s="349"/>
      <c r="BS315" s="349"/>
      <c r="BT315" s="349"/>
      <c r="BU315" s="448"/>
      <c r="BV315" s="448"/>
      <c r="BW315" s="448"/>
      <c r="BX315" s="319"/>
      <c r="BY315" s="342"/>
      <c r="BZ315" s="342"/>
      <c r="CA315" s="342"/>
      <c r="CB315" s="342"/>
      <c r="CC315" s="342"/>
      <c r="CD315" s="343"/>
      <c r="CE315" s="448"/>
      <c r="CF315" s="448"/>
      <c r="CG315" s="448"/>
      <c r="CH315" s="448"/>
      <c r="CI315" s="448"/>
      <c r="CJ315" s="448"/>
      <c r="CK315" s="448"/>
      <c r="CL315" s="319"/>
      <c r="CM315" s="342"/>
      <c r="CN315" s="350"/>
      <c r="CO315" s="350"/>
      <c r="CP315" s="350"/>
      <c r="CQ315" s="350"/>
      <c r="CR315" s="351"/>
      <c r="CS315" s="349"/>
      <c r="CT315" s="349"/>
      <c r="CU315" s="349"/>
      <c r="CV315" s="349"/>
      <c r="CW315" s="349"/>
      <c r="CX315" s="448"/>
      <c r="CY315" s="448"/>
      <c r="CZ315" s="448"/>
      <c r="DA315" s="319"/>
      <c r="DB315" s="342"/>
      <c r="DC315" s="342"/>
      <c r="DD315" s="342"/>
      <c r="DE315" s="342"/>
      <c r="DF315" s="342"/>
      <c r="DG315" s="343"/>
      <c r="DH315" s="448"/>
      <c r="DI315" s="448"/>
      <c r="DJ315" s="448"/>
      <c r="DK315" s="448"/>
      <c r="DL315" s="448"/>
    </row>
    <row r="316" spans="1:116" s="330" customFormat="1" ht="30" customHeight="1">
      <c r="A316" s="671"/>
      <c r="B316" s="446">
        <v>7</v>
      </c>
      <c r="C316" s="346">
        <f>C306</f>
        <v>0</v>
      </c>
      <c r="D316" s="346">
        <f>D306</f>
        <v>0</v>
      </c>
      <c r="E316" s="337">
        <v>1</v>
      </c>
      <c r="F316" s="337">
        <v>2</v>
      </c>
      <c r="G316" s="337">
        <v>3</v>
      </c>
      <c r="H316" s="337">
        <v>4</v>
      </c>
      <c r="I316" s="337">
        <v>5</v>
      </c>
      <c r="J316" s="446"/>
      <c r="K316" s="446"/>
      <c r="L316" s="446"/>
      <c r="M316" s="446"/>
      <c r="N316" s="446"/>
      <c r="O316" s="448"/>
      <c r="P316" s="671"/>
      <c r="Q316" s="446">
        <v>3</v>
      </c>
      <c r="R316" s="346">
        <f>C306</f>
        <v>0</v>
      </c>
      <c r="S316" s="346">
        <f>D306</f>
        <v>0</v>
      </c>
      <c r="T316" s="337">
        <v>1</v>
      </c>
      <c r="U316" s="337">
        <v>2</v>
      </c>
      <c r="V316" s="337">
        <v>3</v>
      </c>
      <c r="W316" s="337">
        <v>4</v>
      </c>
      <c r="X316" s="337">
        <v>5</v>
      </c>
      <c r="Y316" s="446"/>
      <c r="Z316" s="446"/>
      <c r="AA316" s="446"/>
      <c r="AB316" s="446"/>
      <c r="AC316" s="446"/>
      <c r="AF316" s="354"/>
      <c r="AG316" s="339"/>
      <c r="AH316" s="339"/>
      <c r="AI316" s="339"/>
      <c r="AJ316" s="339"/>
      <c r="AK316" s="339"/>
      <c r="AL316" s="340"/>
      <c r="AU316" s="338"/>
      <c r="AV316" s="339"/>
      <c r="AW316" s="339"/>
      <c r="AX316" s="339"/>
      <c r="AY316" s="339"/>
      <c r="AZ316" s="339"/>
      <c r="BA316" s="340"/>
      <c r="BG316" s="448"/>
      <c r="BH316" s="448"/>
      <c r="BI316" s="344"/>
      <c r="BJ316" s="342"/>
      <c r="BK316" s="352"/>
      <c r="BL316" s="352"/>
      <c r="BM316" s="352"/>
      <c r="BN316" s="352"/>
      <c r="BO316" s="353"/>
      <c r="BP316" s="347"/>
      <c r="BQ316" s="347"/>
      <c r="BR316" s="347"/>
      <c r="BS316" s="347"/>
      <c r="BT316" s="347"/>
      <c r="BV316" s="448"/>
      <c r="BW316" s="448"/>
      <c r="BX316" s="344"/>
      <c r="BY316" s="342"/>
      <c r="BZ316" s="342"/>
      <c r="CA316" s="342"/>
      <c r="CB316" s="342"/>
      <c r="CC316" s="342"/>
      <c r="CD316" s="343"/>
      <c r="CE316" s="448"/>
      <c r="CF316" s="448"/>
      <c r="CG316" s="448"/>
      <c r="CH316" s="448"/>
      <c r="CI316" s="448"/>
      <c r="CJ316" s="448"/>
      <c r="CK316" s="448"/>
      <c r="CL316" s="344"/>
      <c r="CM316" s="342"/>
      <c r="CN316" s="352"/>
      <c r="CO316" s="352"/>
      <c r="CP316" s="352"/>
      <c r="CQ316" s="352"/>
      <c r="CR316" s="353"/>
      <c r="CS316" s="347"/>
      <c r="CT316" s="347"/>
      <c r="CU316" s="347"/>
      <c r="CV316" s="347"/>
      <c r="CW316" s="347"/>
      <c r="CY316" s="448"/>
      <c r="CZ316" s="448"/>
      <c r="DA316" s="344"/>
      <c r="DB316" s="342"/>
      <c r="DC316" s="342"/>
      <c r="DD316" s="342"/>
      <c r="DE316" s="342"/>
      <c r="DF316" s="342"/>
      <c r="DG316" s="343"/>
      <c r="DH316" s="448"/>
      <c r="DI316" s="448"/>
      <c r="DJ316" s="448"/>
      <c r="DK316" s="448"/>
      <c r="DL316" s="448"/>
    </row>
    <row r="317" spans="1:116" s="330" customFormat="1" ht="30" customHeight="1">
      <c r="C317" s="338"/>
      <c r="I317" s="340"/>
      <c r="R317" s="338"/>
      <c r="X317" s="340"/>
      <c r="AD317" s="672">
        <v>6</v>
      </c>
      <c r="AE317" s="446">
        <v>5</v>
      </c>
      <c r="AF317" s="273">
        <f>AF306</f>
        <v>0</v>
      </c>
      <c r="AG317" s="273">
        <f>AG306</f>
        <v>0</v>
      </c>
      <c r="AH317" s="337">
        <v>1</v>
      </c>
      <c r="AI317" s="337">
        <v>2</v>
      </c>
      <c r="AJ317" s="337">
        <v>3</v>
      </c>
      <c r="AK317" s="337">
        <v>4</v>
      </c>
      <c r="AL317" s="337">
        <v>5</v>
      </c>
      <c r="AM317" s="446"/>
      <c r="AN317" s="446"/>
      <c r="AO317" s="446"/>
      <c r="AP317" s="446"/>
      <c r="AQ317" s="446"/>
      <c r="AR317" s="448"/>
      <c r="AS317" s="672">
        <v>14</v>
      </c>
      <c r="AT317" s="446">
        <v>5</v>
      </c>
      <c r="AU317" s="273">
        <f>AF306</f>
        <v>0</v>
      </c>
      <c r="AV317" s="273">
        <f>AG306</f>
        <v>0</v>
      </c>
      <c r="AW317" s="337">
        <v>1</v>
      </c>
      <c r="AX317" s="337">
        <v>2</v>
      </c>
      <c r="AY317" s="337">
        <v>3</v>
      </c>
      <c r="AZ317" s="337">
        <v>4</v>
      </c>
      <c r="BA317" s="337">
        <v>5</v>
      </c>
      <c r="BB317" s="446"/>
      <c r="BC317" s="446"/>
      <c r="BD317" s="446"/>
      <c r="BE317" s="446"/>
      <c r="BF317" s="446"/>
      <c r="BG317" s="671">
        <v>6</v>
      </c>
      <c r="BH317" s="446">
        <v>1</v>
      </c>
      <c r="BI317" s="363">
        <f>BI297</f>
        <v>0</v>
      </c>
      <c r="BJ317" s="363">
        <f>BJ297</f>
        <v>0</v>
      </c>
      <c r="BK317" s="337">
        <v>1</v>
      </c>
      <c r="BL317" s="337">
        <v>2</v>
      </c>
      <c r="BM317" s="337">
        <v>3</v>
      </c>
      <c r="BN317" s="337">
        <v>4</v>
      </c>
      <c r="BO317" s="337">
        <v>5</v>
      </c>
      <c r="BP317" s="446"/>
      <c r="BQ317" s="446"/>
      <c r="BR317" s="446"/>
      <c r="BS317" s="446"/>
      <c r="BT317" s="446"/>
      <c r="BU317" s="448"/>
      <c r="BV317" s="674"/>
      <c r="BW317" s="448"/>
      <c r="BX317" s="322"/>
      <c r="BY317" s="342"/>
      <c r="BZ317" s="342"/>
      <c r="CA317" s="342"/>
      <c r="CB317" s="342"/>
      <c r="CC317" s="342"/>
      <c r="CD317" s="343"/>
      <c r="CE317" s="448"/>
      <c r="CF317" s="448"/>
      <c r="CG317" s="448"/>
      <c r="CH317" s="448"/>
      <c r="CI317" s="448"/>
      <c r="CJ317" s="671">
        <v>6</v>
      </c>
      <c r="CK317" s="446">
        <v>1</v>
      </c>
      <c r="CL317" s="363">
        <f>CL297</f>
        <v>0</v>
      </c>
      <c r="CM317" s="363">
        <f>CM297</f>
        <v>0</v>
      </c>
      <c r="CN317" s="337">
        <v>1</v>
      </c>
      <c r="CO317" s="337">
        <v>2</v>
      </c>
      <c r="CP317" s="337">
        <v>3</v>
      </c>
      <c r="CQ317" s="337">
        <v>4</v>
      </c>
      <c r="CR317" s="337">
        <v>5</v>
      </c>
      <c r="CS317" s="446"/>
      <c r="CT317" s="446"/>
      <c r="CU317" s="446"/>
      <c r="CV317" s="446"/>
      <c r="CW317" s="446"/>
      <c r="CX317" s="448"/>
      <c r="CY317" s="674"/>
      <c r="CZ317" s="448"/>
      <c r="DA317" s="322"/>
      <c r="DB317" s="342"/>
      <c r="DC317" s="342"/>
      <c r="DD317" s="342"/>
      <c r="DE317" s="342"/>
      <c r="DF317" s="342"/>
      <c r="DG317" s="343"/>
      <c r="DH317" s="448"/>
      <c r="DI317" s="448"/>
      <c r="DJ317" s="448"/>
      <c r="DK317" s="448"/>
      <c r="DL317" s="448"/>
    </row>
    <row r="318" spans="1:116" s="330" customFormat="1" ht="30" customHeight="1">
      <c r="A318" s="671">
        <v>8</v>
      </c>
      <c r="B318" s="446">
        <v>5</v>
      </c>
      <c r="C318" s="273">
        <f>C301</f>
        <v>0</v>
      </c>
      <c r="D318" s="273">
        <f>D301</f>
        <v>0</v>
      </c>
      <c r="E318" s="337">
        <v>1</v>
      </c>
      <c r="F318" s="337">
        <v>2</v>
      </c>
      <c r="G318" s="337">
        <v>3</v>
      </c>
      <c r="H318" s="337">
        <v>4</v>
      </c>
      <c r="I318" s="337">
        <v>5</v>
      </c>
      <c r="J318" s="446"/>
      <c r="K318" s="446"/>
      <c r="L318" s="446"/>
      <c r="M318" s="446"/>
      <c r="N318" s="446"/>
      <c r="O318" s="448"/>
      <c r="P318" s="671">
        <v>19</v>
      </c>
      <c r="Q318" s="446">
        <v>6</v>
      </c>
      <c r="R318" s="273" t="e">
        <f>C304</f>
        <v>#REF!</v>
      </c>
      <c r="S318" s="273" t="e">
        <f>D304</f>
        <v>#REF!</v>
      </c>
      <c r="T318" s="337">
        <v>1</v>
      </c>
      <c r="U318" s="337">
        <v>2</v>
      </c>
      <c r="V318" s="337">
        <v>3</v>
      </c>
      <c r="W318" s="337">
        <v>4</v>
      </c>
      <c r="X318" s="337">
        <v>5</v>
      </c>
      <c r="Y318" s="446"/>
      <c r="Z318" s="446"/>
      <c r="AA318" s="446"/>
      <c r="AB318" s="446"/>
      <c r="AC318" s="446"/>
      <c r="AD318" s="673"/>
      <c r="AE318" s="446">
        <v>4</v>
      </c>
      <c r="AF318" s="346">
        <f>AF301</f>
        <v>0</v>
      </c>
      <c r="AG318" s="346">
        <f>AG301</f>
        <v>0</v>
      </c>
      <c r="AH318" s="337">
        <v>1</v>
      </c>
      <c r="AI318" s="337">
        <v>2</v>
      </c>
      <c r="AJ318" s="337">
        <v>3</v>
      </c>
      <c r="AK318" s="337">
        <v>4</v>
      </c>
      <c r="AL318" s="337">
        <v>5</v>
      </c>
      <c r="AM318" s="446"/>
      <c r="AN318" s="446"/>
      <c r="AO318" s="446"/>
      <c r="AP318" s="446"/>
      <c r="AQ318" s="446"/>
      <c r="AR318" s="448"/>
      <c r="AS318" s="673"/>
      <c r="AT318" s="446">
        <v>2</v>
      </c>
      <c r="AU318" s="355">
        <f>AF298</f>
        <v>0</v>
      </c>
      <c r="AV318" s="267">
        <f>AG298</f>
        <v>0</v>
      </c>
      <c r="AW318" s="337">
        <v>1</v>
      </c>
      <c r="AX318" s="337">
        <v>2</v>
      </c>
      <c r="AY318" s="337">
        <v>3</v>
      </c>
      <c r="AZ318" s="337">
        <v>4</v>
      </c>
      <c r="BA318" s="337">
        <v>5</v>
      </c>
      <c r="BB318" s="446"/>
      <c r="BC318" s="446"/>
      <c r="BD318" s="446"/>
      <c r="BE318" s="446"/>
      <c r="BF318" s="446"/>
      <c r="BG318" s="671"/>
      <c r="BH318" s="446">
        <v>3</v>
      </c>
      <c r="BI318" s="363">
        <f>BI302</f>
        <v>0</v>
      </c>
      <c r="BJ318" s="363">
        <f>BJ302</f>
        <v>0</v>
      </c>
      <c r="BK318" s="337">
        <v>1</v>
      </c>
      <c r="BL318" s="337">
        <v>2</v>
      </c>
      <c r="BM318" s="337">
        <v>3</v>
      </c>
      <c r="BN318" s="337">
        <v>4</v>
      </c>
      <c r="BO318" s="337">
        <v>5</v>
      </c>
      <c r="BP318" s="446"/>
      <c r="BQ318" s="446"/>
      <c r="BR318" s="446"/>
      <c r="BS318" s="446"/>
      <c r="BT318" s="446"/>
      <c r="BU318" s="448"/>
      <c r="BV318" s="674"/>
      <c r="BW318" s="448"/>
      <c r="BX318" s="318"/>
      <c r="BY318" s="342"/>
      <c r="BZ318" s="342"/>
      <c r="CA318" s="342"/>
      <c r="CB318" s="342"/>
      <c r="CC318" s="342"/>
      <c r="CD318" s="343"/>
      <c r="CE318" s="448"/>
      <c r="CF318" s="448"/>
      <c r="CG318" s="448"/>
      <c r="CH318" s="448"/>
      <c r="CI318" s="448"/>
      <c r="CJ318" s="671"/>
      <c r="CK318" s="446">
        <v>2</v>
      </c>
      <c r="CL318" s="363">
        <f>CL301</f>
        <v>0</v>
      </c>
      <c r="CM318" s="363">
        <f>CM301</f>
        <v>0</v>
      </c>
      <c r="CN318" s="337">
        <v>1</v>
      </c>
      <c r="CO318" s="337">
        <v>2</v>
      </c>
      <c r="CP318" s="337">
        <v>3</v>
      </c>
      <c r="CQ318" s="337">
        <v>4</v>
      </c>
      <c r="CR318" s="337">
        <v>5</v>
      </c>
      <c r="CS318" s="446"/>
      <c r="CT318" s="446"/>
      <c r="CU318" s="446"/>
      <c r="CV318" s="446"/>
      <c r="CW318" s="446"/>
      <c r="CX318" s="448"/>
      <c r="CY318" s="674"/>
      <c r="CZ318" s="448"/>
      <c r="DA318" s="318"/>
      <c r="DB318" s="342"/>
      <c r="DC318" s="342"/>
      <c r="DD318" s="342"/>
      <c r="DE318" s="342"/>
      <c r="DF318" s="342"/>
      <c r="DG318" s="343"/>
      <c r="DH318" s="448"/>
      <c r="DI318" s="448"/>
      <c r="DJ318" s="448"/>
      <c r="DK318" s="448"/>
      <c r="DL318" s="448"/>
    </row>
    <row r="319" spans="1:116" s="330" customFormat="1" ht="30" customHeight="1">
      <c r="A319" s="671"/>
      <c r="B319" s="446">
        <v>1</v>
      </c>
      <c r="C319" s="346">
        <f>C297</f>
        <v>0</v>
      </c>
      <c r="D319" s="346">
        <f>D297</f>
        <v>0</v>
      </c>
      <c r="E319" s="337">
        <v>1</v>
      </c>
      <c r="F319" s="337">
        <v>2</v>
      </c>
      <c r="G319" s="337">
        <v>3</v>
      </c>
      <c r="H319" s="337">
        <v>4</v>
      </c>
      <c r="I319" s="337">
        <v>5</v>
      </c>
      <c r="J319" s="446"/>
      <c r="K319" s="446"/>
      <c r="L319" s="446"/>
      <c r="M319" s="446"/>
      <c r="N319" s="446"/>
      <c r="O319" s="448"/>
      <c r="P319" s="671"/>
      <c r="Q319" s="446">
        <v>5</v>
      </c>
      <c r="R319" s="346">
        <f>C301</f>
        <v>0</v>
      </c>
      <c r="S319" s="346">
        <f>D301</f>
        <v>0</v>
      </c>
      <c r="T319" s="337">
        <v>1</v>
      </c>
      <c r="U319" s="337">
        <v>2</v>
      </c>
      <c r="V319" s="337">
        <v>3</v>
      </c>
      <c r="W319" s="337">
        <v>4</v>
      </c>
      <c r="X319" s="337">
        <v>5</v>
      </c>
      <c r="Y319" s="446"/>
      <c r="Z319" s="446"/>
      <c r="AA319" s="446"/>
      <c r="AB319" s="446"/>
      <c r="AC319" s="446"/>
      <c r="AD319" s="448"/>
      <c r="AE319" s="448"/>
      <c r="AF319" s="278"/>
      <c r="AG319" s="342"/>
      <c r="AH319" s="342"/>
      <c r="AI319" s="342"/>
      <c r="AJ319" s="342"/>
      <c r="AK319" s="342"/>
      <c r="AL319" s="343"/>
      <c r="AM319" s="448"/>
      <c r="AN319" s="448"/>
      <c r="AO319" s="448"/>
      <c r="AP319" s="448"/>
      <c r="AQ319" s="448"/>
      <c r="AR319" s="448"/>
      <c r="AS319" s="448"/>
      <c r="AT319" s="448"/>
      <c r="AU319" s="356"/>
      <c r="AV319" s="342"/>
      <c r="AW319" s="342"/>
      <c r="AX319" s="342"/>
      <c r="AY319" s="342"/>
      <c r="AZ319" s="342"/>
      <c r="BA319" s="343"/>
      <c r="BB319" s="448"/>
      <c r="BC319" s="448"/>
      <c r="BD319" s="448"/>
      <c r="BE319" s="448"/>
      <c r="BF319" s="448"/>
      <c r="BG319" s="448"/>
      <c r="BH319" s="448"/>
      <c r="BI319" s="318"/>
      <c r="BJ319" s="342"/>
      <c r="BK319" s="342"/>
      <c r="BL319" s="342"/>
      <c r="BM319" s="342"/>
      <c r="BN319" s="342"/>
      <c r="BO319" s="343"/>
      <c r="BP319" s="448"/>
      <c r="BQ319" s="448"/>
      <c r="BR319" s="448"/>
      <c r="BS319" s="448"/>
      <c r="BT319" s="448"/>
      <c r="BU319" s="448"/>
      <c r="BV319" s="448"/>
      <c r="BW319" s="448"/>
      <c r="BX319" s="318"/>
      <c r="BY319" s="342"/>
      <c r="BZ319" s="342"/>
      <c r="CA319" s="342"/>
      <c r="CB319" s="342"/>
      <c r="CC319" s="342"/>
      <c r="CD319" s="343"/>
      <c r="CE319" s="448"/>
      <c r="CF319" s="448"/>
      <c r="CG319" s="448"/>
      <c r="CH319" s="448"/>
      <c r="CI319" s="448"/>
      <c r="CJ319" s="448"/>
      <c r="CK319" s="448"/>
      <c r="CL319" s="318"/>
      <c r="CM319" s="342"/>
      <c r="CN319" s="342"/>
      <c r="CO319" s="342"/>
      <c r="CP319" s="342"/>
      <c r="CQ319" s="342"/>
      <c r="CR319" s="343"/>
      <c r="CS319" s="448"/>
      <c r="CT319" s="448"/>
      <c r="CU319" s="448"/>
      <c r="CV319" s="448"/>
      <c r="CW319" s="448"/>
      <c r="CX319" s="448"/>
      <c r="CY319" s="448"/>
      <c r="CZ319" s="448"/>
      <c r="DA319" s="318"/>
      <c r="DB319" s="342"/>
      <c r="DC319" s="342"/>
      <c r="DD319" s="342"/>
      <c r="DE319" s="342"/>
      <c r="DF319" s="342"/>
      <c r="DG319" s="343"/>
      <c r="DH319" s="448"/>
      <c r="DI319" s="448"/>
      <c r="DJ319" s="448"/>
      <c r="DK319" s="448"/>
      <c r="DL319" s="448"/>
    </row>
    <row r="320" spans="1:116" s="330" customFormat="1" ht="30" customHeight="1">
      <c r="C320" s="338"/>
      <c r="I320" s="340"/>
      <c r="R320" s="338"/>
      <c r="X320" s="340"/>
      <c r="AF320" s="338"/>
      <c r="AG320" s="339"/>
      <c r="AH320" s="339"/>
      <c r="AI320" s="339"/>
      <c r="AJ320" s="339"/>
      <c r="AK320" s="339"/>
      <c r="AL320" s="340"/>
      <c r="AU320" s="354"/>
      <c r="AV320" s="339"/>
      <c r="AW320" s="339"/>
      <c r="AX320" s="339"/>
      <c r="AY320" s="339"/>
      <c r="AZ320" s="339"/>
      <c r="BA320" s="340"/>
      <c r="BI320" s="319"/>
      <c r="BJ320" s="339"/>
      <c r="BK320" s="339"/>
      <c r="BL320" s="339"/>
      <c r="BM320" s="339"/>
      <c r="BN320" s="339"/>
      <c r="BO320" s="340"/>
      <c r="BV320" s="448"/>
      <c r="BW320" s="448"/>
      <c r="BX320" s="344"/>
      <c r="BY320" s="342"/>
      <c r="BZ320" s="342"/>
      <c r="CA320" s="342"/>
      <c r="CB320" s="342"/>
      <c r="CC320" s="342"/>
      <c r="CD320" s="343"/>
      <c r="CE320" s="448"/>
      <c r="CF320" s="448"/>
      <c r="CG320" s="448"/>
      <c r="CH320" s="448"/>
      <c r="CI320" s="448"/>
      <c r="CJ320" s="448"/>
      <c r="CK320" s="448"/>
      <c r="CL320" s="319"/>
      <c r="CM320" s="342"/>
      <c r="CN320" s="342"/>
      <c r="CO320" s="342"/>
      <c r="CP320" s="342"/>
      <c r="CQ320" s="342"/>
      <c r="CR320" s="343"/>
      <c r="CS320" s="448"/>
      <c r="CT320" s="448"/>
      <c r="CU320" s="448"/>
      <c r="CV320" s="448"/>
      <c r="CW320" s="448"/>
      <c r="CX320" s="448"/>
      <c r="CY320" s="448"/>
      <c r="CZ320" s="448"/>
      <c r="DA320" s="344"/>
      <c r="DB320" s="342"/>
      <c r="DC320" s="342"/>
      <c r="DD320" s="342"/>
      <c r="DE320" s="342"/>
      <c r="DF320" s="342"/>
      <c r="DG320" s="343"/>
      <c r="DH320" s="448"/>
      <c r="DI320" s="448"/>
      <c r="DJ320" s="448"/>
      <c r="DK320" s="448"/>
      <c r="DL320" s="448"/>
    </row>
    <row r="321" spans="1:116" s="330" customFormat="1" ht="30" customHeight="1">
      <c r="A321" s="671">
        <v>9</v>
      </c>
      <c r="B321" s="446">
        <v>4</v>
      </c>
      <c r="C321" s="273">
        <f>C298</f>
        <v>0</v>
      </c>
      <c r="D321" s="273">
        <f>D298</f>
        <v>0</v>
      </c>
      <c r="E321" s="337">
        <v>1</v>
      </c>
      <c r="F321" s="337">
        <v>2</v>
      </c>
      <c r="G321" s="337">
        <v>3</v>
      </c>
      <c r="H321" s="337">
        <v>4</v>
      </c>
      <c r="I321" s="337">
        <v>5</v>
      </c>
      <c r="J321" s="446"/>
      <c r="K321" s="446"/>
      <c r="L321" s="446"/>
      <c r="M321" s="446"/>
      <c r="N321" s="446"/>
      <c r="O321" s="448"/>
      <c r="P321" s="671">
        <v>20</v>
      </c>
      <c r="Q321" s="446">
        <v>1</v>
      </c>
      <c r="R321" s="273">
        <f>C297</f>
        <v>0</v>
      </c>
      <c r="S321" s="273">
        <f>D297</f>
        <v>0</v>
      </c>
      <c r="T321" s="337">
        <v>1</v>
      </c>
      <c r="U321" s="337">
        <v>2</v>
      </c>
      <c r="V321" s="337">
        <v>3</v>
      </c>
      <c r="W321" s="337">
        <v>4</v>
      </c>
      <c r="X321" s="337">
        <v>5</v>
      </c>
      <c r="Y321" s="446"/>
      <c r="Z321" s="446"/>
      <c r="AA321" s="446"/>
      <c r="AB321" s="446"/>
      <c r="AC321" s="446"/>
      <c r="AD321" s="672">
        <v>7</v>
      </c>
      <c r="AE321" s="446">
        <v>1</v>
      </c>
      <c r="AF321" s="273">
        <f>AF297</f>
        <v>0</v>
      </c>
      <c r="AG321" s="273">
        <f>AG297</f>
        <v>0</v>
      </c>
      <c r="AH321" s="337">
        <v>1</v>
      </c>
      <c r="AI321" s="337">
        <v>2</v>
      </c>
      <c r="AJ321" s="337">
        <v>3</v>
      </c>
      <c r="AK321" s="337">
        <v>4</v>
      </c>
      <c r="AL321" s="337">
        <v>5</v>
      </c>
      <c r="AM321" s="446"/>
      <c r="AN321" s="446"/>
      <c r="AO321" s="446"/>
      <c r="AP321" s="446"/>
      <c r="AQ321" s="446"/>
      <c r="AR321" s="448"/>
      <c r="AS321" s="672">
        <v>15</v>
      </c>
      <c r="AT321" s="446">
        <v>3</v>
      </c>
      <c r="AU321" s="273">
        <f>AF302</f>
        <v>0</v>
      </c>
      <c r="AV321" s="273">
        <f>AG302</f>
        <v>0</v>
      </c>
      <c r="AW321" s="337">
        <v>1</v>
      </c>
      <c r="AX321" s="337">
        <v>2</v>
      </c>
      <c r="AY321" s="337">
        <v>3</v>
      </c>
      <c r="AZ321" s="337">
        <v>4</v>
      </c>
      <c r="BA321" s="337">
        <v>5</v>
      </c>
      <c r="BB321" s="446"/>
      <c r="BC321" s="446"/>
      <c r="BD321" s="446"/>
      <c r="BE321" s="446"/>
      <c r="BF321" s="446"/>
      <c r="BG321" s="672">
        <v>7</v>
      </c>
      <c r="BH321" s="446">
        <v>2</v>
      </c>
      <c r="BI321" s="362">
        <f>BI298</f>
        <v>0</v>
      </c>
      <c r="BJ321" s="362">
        <f>BJ298</f>
        <v>0</v>
      </c>
      <c r="BK321" s="337">
        <v>1</v>
      </c>
      <c r="BL321" s="337">
        <v>2</v>
      </c>
      <c r="BM321" s="337">
        <v>3</v>
      </c>
      <c r="BN321" s="337">
        <v>4</v>
      </c>
      <c r="BO321" s="337">
        <v>5</v>
      </c>
      <c r="BP321" s="446"/>
      <c r="BQ321" s="446"/>
      <c r="BR321" s="446"/>
      <c r="BS321" s="446"/>
      <c r="BT321" s="446"/>
      <c r="BU321" s="448"/>
      <c r="BV321" s="674"/>
      <c r="BW321" s="448"/>
      <c r="BX321" s="319"/>
      <c r="BY321" s="342"/>
      <c r="BZ321" s="342"/>
      <c r="CA321" s="342"/>
      <c r="CB321" s="342"/>
      <c r="CC321" s="342"/>
      <c r="CD321" s="343"/>
      <c r="CE321" s="448"/>
      <c r="CF321" s="448"/>
      <c r="CG321" s="448"/>
      <c r="CH321" s="448"/>
      <c r="CI321" s="448"/>
      <c r="CJ321" s="674"/>
      <c r="CK321" s="448"/>
      <c r="CL321" s="365"/>
      <c r="CM321" s="342"/>
      <c r="CN321" s="342"/>
      <c r="CO321" s="342"/>
      <c r="CP321" s="342"/>
      <c r="CQ321" s="342"/>
      <c r="CR321" s="343"/>
      <c r="CS321" s="448"/>
      <c r="CT321" s="448"/>
      <c r="CU321" s="448"/>
      <c r="CV321" s="448"/>
      <c r="CW321" s="448"/>
      <c r="CX321" s="448"/>
      <c r="CY321" s="674"/>
      <c r="CZ321" s="448"/>
      <c r="DA321" s="319"/>
      <c r="DB321" s="342"/>
      <c r="DC321" s="342"/>
      <c r="DD321" s="342"/>
      <c r="DE321" s="342"/>
      <c r="DF321" s="342"/>
      <c r="DG321" s="343"/>
      <c r="DH321" s="448"/>
      <c r="DI321" s="448"/>
      <c r="DJ321" s="448"/>
      <c r="DK321" s="448"/>
      <c r="DL321" s="448"/>
    </row>
    <row r="322" spans="1:116" s="330" customFormat="1" ht="30" customHeight="1">
      <c r="A322" s="671"/>
      <c r="B322" s="446">
        <v>3</v>
      </c>
      <c r="C322" s="346">
        <f>C303</f>
        <v>0</v>
      </c>
      <c r="D322" s="346">
        <f>D303</f>
        <v>0</v>
      </c>
      <c r="E322" s="337">
        <v>1</v>
      </c>
      <c r="F322" s="337">
        <v>2</v>
      </c>
      <c r="G322" s="337">
        <v>3</v>
      </c>
      <c r="H322" s="337">
        <v>4</v>
      </c>
      <c r="I322" s="337">
        <v>5</v>
      </c>
      <c r="J322" s="446"/>
      <c r="K322" s="446"/>
      <c r="L322" s="446"/>
      <c r="M322" s="446"/>
      <c r="N322" s="446"/>
      <c r="O322" s="448"/>
      <c r="P322" s="671"/>
      <c r="Q322" s="446">
        <v>2</v>
      </c>
      <c r="R322" s="346">
        <f>C300</f>
        <v>0</v>
      </c>
      <c r="S322" s="346">
        <f>D300</f>
        <v>0</v>
      </c>
      <c r="T322" s="337">
        <v>1</v>
      </c>
      <c r="U322" s="337">
        <v>2</v>
      </c>
      <c r="V322" s="337">
        <v>3</v>
      </c>
      <c r="W322" s="337">
        <v>4</v>
      </c>
      <c r="X322" s="337">
        <v>5</v>
      </c>
      <c r="Y322" s="446"/>
      <c r="Z322" s="446"/>
      <c r="AA322" s="446"/>
      <c r="AB322" s="446"/>
      <c r="AC322" s="446"/>
      <c r="AD322" s="673"/>
      <c r="AE322" s="446">
        <v>6</v>
      </c>
      <c r="AF322" s="346" t="e">
        <f>AF305</f>
        <v>#REF!</v>
      </c>
      <c r="AG322" s="346" t="e">
        <f>AG305</f>
        <v>#REF!</v>
      </c>
      <c r="AH322" s="337">
        <v>1</v>
      </c>
      <c r="AI322" s="337">
        <v>2</v>
      </c>
      <c r="AJ322" s="337">
        <v>3</v>
      </c>
      <c r="AK322" s="337">
        <v>4</v>
      </c>
      <c r="AL322" s="337">
        <v>5</v>
      </c>
      <c r="AM322" s="446"/>
      <c r="AN322" s="446"/>
      <c r="AO322" s="446"/>
      <c r="AP322" s="446"/>
      <c r="AQ322" s="446"/>
      <c r="AR322" s="448"/>
      <c r="AS322" s="673"/>
      <c r="AT322" s="446">
        <v>6</v>
      </c>
      <c r="AU322" s="346" t="e">
        <f>AF305</f>
        <v>#REF!</v>
      </c>
      <c r="AV322" s="346" t="e">
        <f>AG305</f>
        <v>#REF!</v>
      </c>
      <c r="AW322" s="337">
        <v>1</v>
      </c>
      <c r="AX322" s="337">
        <v>2</v>
      </c>
      <c r="AY322" s="337">
        <v>3</v>
      </c>
      <c r="AZ322" s="337">
        <v>4</v>
      </c>
      <c r="BA322" s="337">
        <v>5</v>
      </c>
      <c r="BB322" s="446"/>
      <c r="BC322" s="446"/>
      <c r="BD322" s="446"/>
      <c r="BE322" s="446"/>
      <c r="BF322" s="446"/>
      <c r="BG322" s="673"/>
      <c r="BH322" s="446">
        <v>5</v>
      </c>
      <c r="BI322" s="362">
        <f>BI305</f>
        <v>0</v>
      </c>
      <c r="BJ322" s="362">
        <f>BJ305</f>
        <v>0</v>
      </c>
      <c r="BK322" s="337">
        <v>1</v>
      </c>
      <c r="BL322" s="337">
        <v>2</v>
      </c>
      <c r="BM322" s="337">
        <v>3</v>
      </c>
      <c r="BN322" s="337">
        <v>4</v>
      </c>
      <c r="BO322" s="337">
        <v>5</v>
      </c>
      <c r="BP322" s="446"/>
      <c r="BQ322" s="446"/>
      <c r="BR322" s="446"/>
      <c r="BS322" s="446"/>
      <c r="BT322" s="446"/>
      <c r="BU322" s="448"/>
      <c r="BV322" s="674"/>
      <c r="BW322" s="448"/>
      <c r="BX322" s="319"/>
      <c r="BY322" s="342"/>
      <c r="BZ322" s="342"/>
      <c r="CA322" s="342"/>
      <c r="CB322" s="342"/>
      <c r="CC322" s="342"/>
      <c r="CD322" s="343"/>
      <c r="CE322" s="448"/>
      <c r="CF322" s="448"/>
      <c r="CG322" s="448"/>
      <c r="CH322" s="448"/>
      <c r="CI322" s="448"/>
      <c r="CJ322" s="674"/>
      <c r="CK322" s="448"/>
      <c r="CL322" s="365"/>
      <c r="CM322" s="342"/>
      <c r="CN322" s="342"/>
      <c r="CO322" s="342"/>
      <c r="CP322" s="342"/>
      <c r="CQ322" s="342"/>
      <c r="CR322" s="343"/>
      <c r="CS322" s="448"/>
      <c r="CT322" s="448"/>
      <c r="CU322" s="448"/>
      <c r="CV322" s="448"/>
      <c r="CW322" s="448"/>
      <c r="CX322" s="448"/>
      <c r="CY322" s="674"/>
      <c r="CZ322" s="448"/>
      <c r="DA322" s="319"/>
      <c r="DB322" s="342"/>
      <c r="DC322" s="342"/>
      <c r="DD322" s="342"/>
      <c r="DE322" s="342"/>
      <c r="DF322" s="342"/>
      <c r="DG322" s="343"/>
      <c r="DH322" s="448"/>
      <c r="DI322" s="448"/>
      <c r="DJ322" s="448"/>
      <c r="DK322" s="448"/>
      <c r="DL322" s="448"/>
    </row>
    <row r="323" spans="1:116" s="330" customFormat="1" ht="30" customHeight="1">
      <c r="C323" s="338"/>
      <c r="I323" s="340"/>
      <c r="R323" s="338"/>
      <c r="X323" s="340"/>
      <c r="AD323" s="448"/>
      <c r="AE323" s="448"/>
      <c r="AF323" s="278"/>
      <c r="AG323" s="342"/>
      <c r="AH323" s="342"/>
      <c r="AI323" s="342"/>
      <c r="AJ323" s="342"/>
      <c r="AK323" s="342"/>
      <c r="AL323" s="343"/>
      <c r="AM323" s="448"/>
      <c r="AN323" s="448"/>
      <c r="AO323" s="448"/>
      <c r="AP323" s="448"/>
      <c r="AQ323" s="448"/>
      <c r="AR323" s="448"/>
      <c r="AS323" s="448"/>
      <c r="AT323" s="448"/>
      <c r="AU323" s="278"/>
      <c r="AV323" s="342"/>
      <c r="AW323" s="342"/>
      <c r="AX323" s="342"/>
      <c r="AY323" s="342"/>
      <c r="AZ323" s="342"/>
      <c r="BA323" s="343"/>
      <c r="BB323" s="448"/>
      <c r="BC323" s="448"/>
      <c r="BD323" s="448"/>
      <c r="BE323" s="448"/>
      <c r="BF323" s="448"/>
      <c r="BG323" s="448"/>
      <c r="BH323" s="448"/>
      <c r="BI323" s="318"/>
      <c r="BJ323" s="342"/>
      <c r="BK323" s="342"/>
      <c r="BL323" s="342"/>
      <c r="BM323" s="342"/>
      <c r="BN323" s="342"/>
      <c r="BO323" s="343"/>
      <c r="BP323" s="448"/>
      <c r="BQ323" s="448"/>
      <c r="BR323" s="448"/>
      <c r="BS323" s="448"/>
      <c r="BT323" s="448"/>
      <c r="BU323" s="448"/>
      <c r="BV323" s="448"/>
      <c r="BW323" s="448"/>
      <c r="BX323" s="319"/>
      <c r="BY323" s="342"/>
      <c r="BZ323" s="342"/>
      <c r="CA323" s="342"/>
      <c r="CB323" s="342"/>
      <c r="CC323" s="342"/>
      <c r="CD323" s="343"/>
      <c r="CE323" s="448"/>
      <c r="CF323" s="448"/>
      <c r="CG323" s="448"/>
      <c r="CH323" s="448"/>
      <c r="CI323" s="448"/>
      <c r="CJ323" s="448"/>
      <c r="CK323" s="448"/>
      <c r="CL323" s="318"/>
      <c r="CM323" s="342"/>
      <c r="CN323" s="342"/>
      <c r="CO323" s="342"/>
      <c r="CP323" s="342"/>
      <c r="CQ323" s="342"/>
      <c r="CR323" s="343"/>
      <c r="CS323" s="448"/>
      <c r="CT323" s="448"/>
      <c r="CU323" s="448"/>
      <c r="CV323" s="448"/>
      <c r="CW323" s="448"/>
      <c r="CX323" s="448"/>
      <c r="CY323" s="448"/>
      <c r="CZ323" s="448"/>
      <c r="DA323" s="319"/>
      <c r="DB323" s="342"/>
      <c r="DC323" s="342"/>
      <c r="DD323" s="342"/>
      <c r="DE323" s="342"/>
      <c r="DF323" s="342"/>
      <c r="DG323" s="343"/>
      <c r="DH323" s="448"/>
      <c r="DI323" s="448"/>
      <c r="DJ323" s="448"/>
      <c r="DK323" s="448"/>
      <c r="DL323" s="448"/>
    </row>
    <row r="324" spans="1:116" s="330" customFormat="1" ht="30" customHeight="1">
      <c r="A324" s="671">
        <v>10</v>
      </c>
      <c r="B324" s="446">
        <v>6</v>
      </c>
      <c r="C324" s="273" t="e">
        <f>C304</f>
        <v>#REF!</v>
      </c>
      <c r="D324" s="273" t="e">
        <f>D304</f>
        <v>#REF!</v>
      </c>
      <c r="E324" s="337">
        <v>1</v>
      </c>
      <c r="F324" s="337">
        <v>2</v>
      </c>
      <c r="G324" s="337">
        <v>3</v>
      </c>
      <c r="H324" s="337">
        <v>4</v>
      </c>
      <c r="I324" s="337">
        <v>5</v>
      </c>
      <c r="J324" s="446"/>
      <c r="K324" s="446"/>
      <c r="L324" s="446"/>
      <c r="M324" s="446"/>
      <c r="N324" s="446"/>
      <c r="O324" s="448"/>
      <c r="P324" s="671">
        <v>21</v>
      </c>
      <c r="Q324" s="446">
        <v>4</v>
      </c>
      <c r="R324" s="273">
        <f>C298</f>
        <v>0</v>
      </c>
      <c r="S324" s="273">
        <f>D298</f>
        <v>0</v>
      </c>
      <c r="T324" s="337">
        <v>1</v>
      </c>
      <c r="U324" s="337">
        <v>2</v>
      </c>
      <c r="V324" s="337">
        <v>3</v>
      </c>
      <c r="W324" s="337">
        <v>4</v>
      </c>
      <c r="X324" s="337">
        <v>5</v>
      </c>
      <c r="Y324" s="446"/>
      <c r="Z324" s="446"/>
      <c r="AA324" s="446"/>
      <c r="AB324" s="446"/>
      <c r="AC324" s="446"/>
      <c r="AF324" s="338"/>
      <c r="AG324" s="339"/>
      <c r="AH324" s="339"/>
      <c r="AI324" s="339"/>
      <c r="AJ324" s="339"/>
      <c r="AK324" s="339"/>
      <c r="AL324" s="340"/>
      <c r="AU324" s="338"/>
      <c r="BA324" s="340"/>
      <c r="BI324" s="338"/>
      <c r="BJ324" s="339"/>
      <c r="BK324" s="339"/>
      <c r="BL324" s="339"/>
      <c r="BM324" s="339"/>
      <c r="BN324" s="339"/>
      <c r="BO324" s="340"/>
      <c r="BX324" s="338"/>
      <c r="CD324" s="340"/>
      <c r="CJ324" s="448"/>
      <c r="CK324" s="448"/>
      <c r="CL324" s="344"/>
      <c r="CM324" s="342"/>
      <c r="CN324" s="342"/>
      <c r="CO324" s="342"/>
      <c r="CP324" s="342"/>
      <c r="CQ324" s="342"/>
      <c r="CR324" s="343"/>
      <c r="CS324" s="448"/>
      <c r="CT324" s="448"/>
      <c r="CU324" s="448"/>
      <c r="CV324" s="448"/>
      <c r="CW324" s="448"/>
      <c r="CX324" s="448"/>
      <c r="DA324" s="338"/>
      <c r="DG324" s="340"/>
    </row>
    <row r="325" spans="1:116" s="330" customFormat="1" ht="30" customHeight="1">
      <c r="A325" s="671"/>
      <c r="B325" s="446">
        <v>2</v>
      </c>
      <c r="C325" s="346">
        <f>C300</f>
        <v>0</v>
      </c>
      <c r="D325" s="346">
        <f>D300</f>
        <v>0</v>
      </c>
      <c r="E325" s="337">
        <v>1</v>
      </c>
      <c r="F325" s="337">
        <v>2</v>
      </c>
      <c r="G325" s="337">
        <v>3</v>
      </c>
      <c r="H325" s="337">
        <v>4</v>
      </c>
      <c r="I325" s="337">
        <v>5</v>
      </c>
      <c r="J325" s="446"/>
      <c r="K325" s="446"/>
      <c r="L325" s="446"/>
      <c r="M325" s="446"/>
      <c r="N325" s="446"/>
      <c r="O325" s="448"/>
      <c r="P325" s="671"/>
      <c r="Q325" s="446">
        <v>7</v>
      </c>
      <c r="R325" s="346">
        <f>C306</f>
        <v>0</v>
      </c>
      <c r="S325" s="346">
        <f>D306</f>
        <v>0</v>
      </c>
      <c r="T325" s="337">
        <v>1</v>
      </c>
      <c r="U325" s="337">
        <v>2</v>
      </c>
      <c r="V325" s="337">
        <v>3</v>
      </c>
      <c r="W325" s="337">
        <v>4</v>
      </c>
      <c r="X325" s="337">
        <v>5</v>
      </c>
      <c r="Y325" s="446"/>
      <c r="Z325" s="446"/>
      <c r="AA325" s="446"/>
      <c r="AB325" s="446"/>
      <c r="AC325" s="446"/>
      <c r="AD325" s="672">
        <v>8</v>
      </c>
      <c r="AE325" s="446">
        <v>3</v>
      </c>
      <c r="AF325" s="273">
        <f>AF302</f>
        <v>0</v>
      </c>
      <c r="AG325" s="273">
        <f>AG302</f>
        <v>0</v>
      </c>
      <c r="AH325" s="337">
        <v>1</v>
      </c>
      <c r="AI325" s="337">
        <v>2</v>
      </c>
      <c r="AJ325" s="337">
        <v>3</v>
      </c>
      <c r="AK325" s="337">
        <v>4</v>
      </c>
      <c r="AL325" s="337">
        <v>5</v>
      </c>
      <c r="AM325" s="446"/>
      <c r="AN325" s="446"/>
      <c r="AO325" s="446"/>
      <c r="AP325" s="446"/>
      <c r="AQ325" s="446"/>
      <c r="AR325" s="448"/>
      <c r="BG325" s="672">
        <v>8</v>
      </c>
      <c r="BH325" s="446">
        <v>4</v>
      </c>
      <c r="BI325" s="362">
        <f>BI301</f>
        <v>0</v>
      </c>
      <c r="BJ325" s="362">
        <f>BJ301</f>
        <v>0</v>
      </c>
      <c r="BK325" s="337">
        <v>1</v>
      </c>
      <c r="BL325" s="337">
        <v>2</v>
      </c>
      <c r="BM325" s="337">
        <v>3</v>
      </c>
      <c r="BN325" s="337">
        <v>4</v>
      </c>
      <c r="BO325" s="337">
        <v>5</v>
      </c>
      <c r="BP325" s="446"/>
      <c r="BQ325" s="446"/>
      <c r="BR325" s="446"/>
      <c r="BS325" s="446"/>
      <c r="BT325" s="446"/>
      <c r="BU325" s="448"/>
      <c r="CJ325" s="674"/>
      <c r="CK325" s="448"/>
      <c r="CL325" s="365"/>
      <c r="CM325" s="342"/>
      <c r="CN325" s="342"/>
      <c r="CO325" s="342"/>
      <c r="CP325" s="342"/>
      <c r="CQ325" s="342"/>
      <c r="CR325" s="343"/>
      <c r="CS325" s="448"/>
      <c r="CT325" s="448"/>
      <c r="CU325" s="448"/>
      <c r="CV325" s="448"/>
      <c r="CW325" s="448"/>
      <c r="CX325" s="448"/>
    </row>
    <row r="326" spans="1:116" s="330" customFormat="1" ht="30" customHeight="1">
      <c r="C326" s="338"/>
      <c r="I326" s="340"/>
      <c r="R326" s="338"/>
      <c r="X326" s="340"/>
      <c r="AD326" s="673"/>
      <c r="AE326" s="446">
        <v>5</v>
      </c>
      <c r="AF326" s="346">
        <f>AF306</f>
        <v>0</v>
      </c>
      <c r="AG326" s="346">
        <f>AG306</f>
        <v>0</v>
      </c>
      <c r="AH326" s="337">
        <v>1</v>
      </c>
      <c r="AI326" s="337">
        <v>2</v>
      </c>
      <c r="AJ326" s="337">
        <v>3</v>
      </c>
      <c r="AK326" s="337">
        <v>4</v>
      </c>
      <c r="AL326" s="337">
        <v>5</v>
      </c>
      <c r="AM326" s="446"/>
      <c r="AN326" s="446"/>
      <c r="AO326" s="446"/>
      <c r="AP326" s="446"/>
      <c r="AQ326" s="446"/>
      <c r="AR326" s="448"/>
      <c r="BG326" s="673"/>
      <c r="BH326" s="446">
        <v>1</v>
      </c>
      <c r="BI326" s="362">
        <f>BI297</f>
        <v>0</v>
      </c>
      <c r="BJ326" s="362">
        <f>BJ297</f>
        <v>0</v>
      </c>
      <c r="BK326" s="337">
        <v>1</v>
      </c>
      <c r="BL326" s="337">
        <v>2</v>
      </c>
      <c r="BM326" s="337">
        <v>3</v>
      </c>
      <c r="BN326" s="337">
        <v>4</v>
      </c>
      <c r="BO326" s="337">
        <v>5</v>
      </c>
      <c r="BP326" s="446"/>
      <c r="BQ326" s="446"/>
      <c r="BR326" s="446"/>
      <c r="BS326" s="446"/>
      <c r="BT326" s="446"/>
      <c r="BU326" s="448"/>
      <c r="CJ326" s="674"/>
      <c r="CK326" s="448"/>
      <c r="CL326" s="365"/>
      <c r="CM326" s="342"/>
      <c r="CN326" s="342"/>
      <c r="CO326" s="342"/>
      <c r="CP326" s="342"/>
      <c r="CQ326" s="342"/>
      <c r="CR326" s="343"/>
      <c r="CS326" s="448"/>
      <c r="CT326" s="448"/>
      <c r="CU326" s="448"/>
      <c r="CV326" s="448"/>
      <c r="CW326" s="448"/>
      <c r="CX326" s="448"/>
    </row>
    <row r="327" spans="1:116" s="330" customFormat="1" ht="30" customHeight="1">
      <c r="A327" s="671">
        <v>11</v>
      </c>
      <c r="B327" s="446">
        <v>5</v>
      </c>
      <c r="C327" s="273">
        <f>C301</f>
        <v>0</v>
      </c>
      <c r="D327" s="273">
        <f>D301</f>
        <v>0</v>
      </c>
      <c r="E327" s="337">
        <v>1</v>
      </c>
      <c r="F327" s="337">
        <v>2</v>
      </c>
      <c r="G327" s="337">
        <v>3</v>
      </c>
      <c r="H327" s="337">
        <v>4</v>
      </c>
      <c r="I327" s="337">
        <v>5</v>
      </c>
      <c r="J327" s="446"/>
      <c r="K327" s="446"/>
      <c r="L327" s="446"/>
      <c r="M327" s="446"/>
      <c r="N327" s="446"/>
      <c r="O327" s="448"/>
      <c r="AD327" s="448"/>
      <c r="AE327" s="448"/>
      <c r="AF327" s="278"/>
      <c r="AG327" s="342"/>
      <c r="AH327" s="342"/>
      <c r="AI327" s="342"/>
      <c r="AJ327" s="342"/>
      <c r="AK327" s="342"/>
      <c r="AL327" s="343"/>
      <c r="AM327" s="448"/>
      <c r="AN327" s="448"/>
      <c r="AO327" s="448"/>
      <c r="AP327" s="448"/>
      <c r="AQ327" s="448"/>
      <c r="AR327" s="448"/>
      <c r="CJ327" s="448"/>
      <c r="CK327" s="448"/>
      <c r="CL327" s="448"/>
      <c r="CM327" s="448"/>
      <c r="CN327" s="448"/>
      <c r="CO327" s="448"/>
      <c r="CP327" s="448"/>
      <c r="CQ327" s="448"/>
      <c r="CR327" s="448"/>
      <c r="CS327" s="448"/>
      <c r="CT327" s="448"/>
      <c r="CU327" s="448"/>
      <c r="CV327" s="448"/>
      <c r="CW327" s="448"/>
      <c r="CX327" s="448"/>
    </row>
    <row r="328" spans="1:116" s="330" customFormat="1" ht="30" customHeight="1">
      <c r="A328" s="671"/>
      <c r="B328" s="446">
        <v>7</v>
      </c>
      <c r="C328" s="346">
        <f>C306</f>
        <v>0</v>
      </c>
      <c r="D328" s="346">
        <f>D306</f>
        <v>0</v>
      </c>
      <c r="E328" s="337">
        <v>1</v>
      </c>
      <c r="F328" s="337">
        <v>2</v>
      </c>
      <c r="G328" s="337">
        <v>3</v>
      </c>
      <c r="H328" s="337">
        <v>4</v>
      </c>
      <c r="I328" s="337">
        <v>5</v>
      </c>
      <c r="J328" s="446"/>
      <c r="K328" s="446"/>
      <c r="L328" s="446"/>
      <c r="M328" s="446"/>
      <c r="N328" s="446"/>
      <c r="O328" s="448"/>
      <c r="CJ328" s="448"/>
      <c r="CK328" s="448"/>
      <c r="CL328" s="448"/>
      <c r="CM328" s="448"/>
      <c r="CN328" s="448"/>
      <c r="CO328" s="448"/>
      <c r="CP328" s="448"/>
      <c r="CQ328" s="448"/>
      <c r="CR328" s="448"/>
      <c r="CS328" s="448"/>
      <c r="CT328" s="448"/>
      <c r="CU328" s="448"/>
      <c r="CV328" s="448"/>
      <c r="CW328" s="448"/>
      <c r="CX328" s="448"/>
    </row>
    <row r="329" spans="1:116" s="330" customFormat="1" ht="30" customHeight="1">
      <c r="C329" s="338"/>
      <c r="I329" s="340"/>
      <c r="R329" s="338"/>
      <c r="X329" s="340"/>
      <c r="AE329" s="271" t="s">
        <v>8</v>
      </c>
      <c r="AF329" s="313"/>
      <c r="AG329" s="320"/>
      <c r="AH329" s="320"/>
      <c r="AI329" s="320"/>
      <c r="AJ329" s="320"/>
      <c r="AK329" s="320"/>
      <c r="AL329" s="320"/>
      <c r="AM329" s="320"/>
      <c r="AN329" s="320"/>
      <c r="AO329" s="321"/>
      <c r="AP329" s="322"/>
      <c r="AQ329" s="322"/>
      <c r="AR329" s="322"/>
      <c r="AT329" s="271" t="s">
        <v>49</v>
      </c>
      <c r="AU329" s="313"/>
      <c r="AV329" s="313"/>
      <c r="AW329" s="320"/>
      <c r="AX329" s="320"/>
      <c r="AY329" s="320"/>
      <c r="AZ329" s="320"/>
      <c r="BA329" s="320"/>
      <c r="BB329" s="320"/>
      <c r="BC329" s="323"/>
      <c r="BI329" s="338"/>
      <c r="BO329" s="340"/>
      <c r="BX329" s="338"/>
      <c r="CD329" s="340"/>
      <c r="CL329" s="338"/>
      <c r="CR329" s="340"/>
      <c r="DA329" s="338"/>
      <c r="DG329" s="340"/>
    </row>
    <row r="330" spans="1:116" s="330" customFormat="1" ht="30" customHeight="1">
      <c r="B330" s="271" t="s">
        <v>8</v>
      </c>
      <c r="C330" s="313"/>
      <c r="D330" s="320"/>
      <c r="E330" s="320"/>
      <c r="F330" s="320"/>
      <c r="G330" s="320"/>
      <c r="H330" s="320"/>
      <c r="I330" s="320"/>
      <c r="J330" s="320"/>
      <c r="K330" s="320"/>
      <c r="L330" s="321"/>
      <c r="M330" s="322"/>
      <c r="N330" s="322"/>
      <c r="O330" s="322"/>
      <c r="Q330" s="271" t="s">
        <v>49</v>
      </c>
      <c r="R330" s="313"/>
      <c r="S330" s="313"/>
      <c r="T330" s="320"/>
      <c r="U330" s="320"/>
      <c r="V330" s="320"/>
      <c r="W330" s="320"/>
      <c r="X330" s="320"/>
      <c r="Y330" s="320"/>
      <c r="Z330" s="323"/>
      <c r="AE330" s="324" t="s">
        <v>45</v>
      </c>
      <c r="AF330" s="325"/>
      <c r="AG330" s="325"/>
      <c r="AH330" s="325"/>
      <c r="AI330" s="325"/>
      <c r="AJ330" s="325"/>
      <c r="AK330" s="325"/>
      <c r="AL330" s="325"/>
      <c r="AM330" s="325"/>
      <c r="AN330" s="326"/>
      <c r="AO330" s="321"/>
      <c r="AP330" s="322"/>
      <c r="AQ330" s="322"/>
      <c r="AR330" s="322"/>
      <c r="AT330" s="324" t="s">
        <v>45</v>
      </c>
      <c r="AU330" s="325"/>
      <c r="AV330" s="325"/>
      <c r="AW330" s="325"/>
      <c r="AX330" s="325"/>
      <c r="AY330" s="325"/>
      <c r="AZ330" s="325"/>
      <c r="BA330" s="325"/>
      <c r="BB330" s="325"/>
      <c r="BC330" s="326"/>
      <c r="BH330" s="271" t="s">
        <v>8</v>
      </c>
      <c r="BI330" s="313"/>
      <c r="BJ330" s="320"/>
      <c r="BK330" s="320"/>
      <c r="BL330" s="320"/>
      <c r="BM330" s="320"/>
      <c r="BN330" s="320"/>
      <c r="BO330" s="320"/>
      <c r="BP330" s="320"/>
      <c r="BQ330" s="320"/>
      <c r="BR330" s="321"/>
      <c r="BS330" s="322"/>
      <c r="BT330" s="322"/>
      <c r="BU330" s="322"/>
      <c r="BW330" s="271" t="s">
        <v>49</v>
      </c>
      <c r="BX330" s="313"/>
      <c r="BY330" s="313"/>
      <c r="BZ330" s="320"/>
      <c r="CA330" s="320"/>
      <c r="CB330" s="320"/>
      <c r="CC330" s="320"/>
      <c r="CD330" s="320"/>
      <c r="CE330" s="320"/>
      <c r="CF330" s="323"/>
      <c r="CK330" s="271" t="s">
        <v>8</v>
      </c>
      <c r="CL330" s="313"/>
      <c r="CM330" s="320"/>
      <c r="CN330" s="320"/>
      <c r="CO330" s="320"/>
      <c r="CP330" s="320"/>
      <c r="CQ330" s="320"/>
      <c r="CR330" s="320"/>
      <c r="CS330" s="320"/>
      <c r="CT330" s="320"/>
      <c r="CU330" s="321"/>
      <c r="CV330" s="322"/>
      <c r="CW330" s="322"/>
      <c r="CX330" s="322"/>
      <c r="CZ330" s="271" t="s">
        <v>49</v>
      </c>
      <c r="DA330" s="313"/>
      <c r="DB330" s="313"/>
      <c r="DC330" s="320"/>
      <c r="DD330" s="320"/>
      <c r="DE330" s="320"/>
      <c r="DF330" s="320"/>
      <c r="DG330" s="320"/>
      <c r="DH330" s="320"/>
      <c r="DI330" s="323"/>
    </row>
    <row r="331" spans="1:116" s="330" customFormat="1" ht="30" customHeight="1">
      <c r="B331" s="324" t="s">
        <v>45</v>
      </c>
      <c r="C331" s="325"/>
      <c r="D331" s="325"/>
      <c r="E331" s="325"/>
      <c r="F331" s="325"/>
      <c r="G331" s="325"/>
      <c r="H331" s="325"/>
      <c r="I331" s="325"/>
      <c r="J331" s="325"/>
      <c r="K331" s="326"/>
      <c r="L331" s="321"/>
      <c r="M331" s="322"/>
      <c r="N331" s="322"/>
      <c r="O331" s="322"/>
      <c r="Q331" s="324" t="s">
        <v>45</v>
      </c>
      <c r="R331" s="325"/>
      <c r="S331" s="325"/>
      <c r="T331" s="325"/>
      <c r="U331" s="325"/>
      <c r="V331" s="325"/>
      <c r="W331" s="325"/>
      <c r="X331" s="325"/>
      <c r="Y331" s="325"/>
      <c r="Z331" s="326"/>
      <c r="AE331" s="327"/>
      <c r="AF331" s="328"/>
      <c r="AG331" s="328"/>
      <c r="AH331" s="328"/>
      <c r="AI331" s="328"/>
      <c r="AJ331" s="328"/>
      <c r="AK331" s="328"/>
      <c r="AL331" s="328"/>
      <c r="AM331" s="328"/>
      <c r="AN331" s="329"/>
      <c r="AO331" s="321"/>
      <c r="AP331" s="322"/>
      <c r="AQ331" s="322"/>
      <c r="AR331" s="322"/>
      <c r="AT331" s="327"/>
      <c r="AU331" s="328"/>
      <c r="AV331" s="328"/>
      <c r="AW331" s="328"/>
      <c r="AX331" s="328"/>
      <c r="AY331" s="328"/>
      <c r="AZ331" s="328"/>
      <c r="BA331" s="328"/>
      <c r="BB331" s="328"/>
      <c r="BC331" s="329"/>
      <c r="BH331" s="324" t="s">
        <v>45</v>
      </c>
      <c r="BI331" s="325"/>
      <c r="BJ331" s="325"/>
      <c r="BK331" s="325"/>
      <c r="BL331" s="325"/>
      <c r="BM331" s="325"/>
      <c r="BN331" s="325"/>
      <c r="BO331" s="325"/>
      <c r="BP331" s="325"/>
      <c r="BQ331" s="326"/>
      <c r="BR331" s="321"/>
      <c r="BS331" s="322"/>
      <c r="BT331" s="322"/>
      <c r="BU331" s="322"/>
      <c r="BW331" s="324" t="s">
        <v>45</v>
      </c>
      <c r="BX331" s="325"/>
      <c r="BY331" s="325"/>
      <c r="BZ331" s="325"/>
      <c r="CA331" s="325"/>
      <c r="CB331" s="325"/>
      <c r="CC331" s="325"/>
      <c r="CD331" s="325"/>
      <c r="CE331" s="325"/>
      <c r="CF331" s="326"/>
      <c r="CK331" s="324" t="s">
        <v>45</v>
      </c>
      <c r="CL331" s="325"/>
      <c r="CM331" s="325"/>
      <c r="CN331" s="325"/>
      <c r="CO331" s="325"/>
      <c r="CP331" s="325"/>
      <c r="CQ331" s="325"/>
      <c r="CR331" s="325"/>
      <c r="CS331" s="325"/>
      <c r="CT331" s="326"/>
      <c r="CU331" s="321"/>
      <c r="CV331" s="322"/>
      <c r="CW331" s="322"/>
      <c r="CX331" s="322"/>
      <c r="CZ331" s="324" t="s">
        <v>45</v>
      </c>
      <c r="DA331" s="325"/>
      <c r="DB331" s="325"/>
      <c r="DC331" s="325"/>
      <c r="DD331" s="325"/>
      <c r="DE331" s="325"/>
      <c r="DF331" s="325"/>
      <c r="DG331" s="325"/>
      <c r="DH331" s="325"/>
      <c r="DI331" s="326"/>
    </row>
    <row r="332" spans="1:116" s="330" customFormat="1" ht="30" customHeight="1">
      <c r="B332" s="327"/>
      <c r="C332" s="328"/>
      <c r="D332" s="328"/>
      <c r="E332" s="328"/>
      <c r="F332" s="328"/>
      <c r="G332" s="328"/>
      <c r="H332" s="328"/>
      <c r="I332" s="328"/>
      <c r="J332" s="328"/>
      <c r="K332" s="329"/>
      <c r="L332" s="321"/>
      <c r="M332" s="322"/>
      <c r="N332" s="322"/>
      <c r="O332" s="322"/>
      <c r="Q332" s="327"/>
      <c r="R332" s="328"/>
      <c r="S332" s="328"/>
      <c r="T332" s="328"/>
      <c r="U332" s="328"/>
      <c r="V332" s="328"/>
      <c r="W332" s="328"/>
      <c r="X332" s="328"/>
      <c r="Y332" s="328"/>
      <c r="Z332" s="329"/>
      <c r="BH332" s="327"/>
      <c r="BI332" s="328"/>
      <c r="BJ332" s="328"/>
      <c r="BK332" s="328"/>
      <c r="BL332" s="328"/>
      <c r="BM332" s="328"/>
      <c r="BN332" s="328"/>
      <c r="BO332" s="328"/>
      <c r="BP332" s="328"/>
      <c r="BQ332" s="329"/>
      <c r="BR332" s="321"/>
      <c r="BS332" s="322"/>
      <c r="BT332" s="322"/>
      <c r="BU332" s="322"/>
      <c r="BW332" s="327"/>
      <c r="BX332" s="328"/>
      <c r="BY332" s="328"/>
      <c r="BZ332" s="328"/>
      <c r="CA332" s="328"/>
      <c r="CB332" s="328"/>
      <c r="CC332" s="328"/>
      <c r="CD332" s="328"/>
      <c r="CE332" s="328"/>
      <c r="CF332" s="329"/>
      <c r="CK332" s="327"/>
      <c r="CL332" s="328"/>
      <c r="CM332" s="328"/>
      <c r="CN332" s="328"/>
      <c r="CO332" s="328"/>
      <c r="CP332" s="328"/>
      <c r="CQ332" s="328"/>
      <c r="CR332" s="328"/>
      <c r="CS332" s="328"/>
      <c r="CT332" s="329"/>
      <c r="CU332" s="321"/>
      <c r="CV332" s="322"/>
      <c r="CW332" s="322"/>
      <c r="CX332" s="322"/>
      <c r="CZ332" s="327"/>
      <c r="DA332" s="328"/>
      <c r="DB332" s="328"/>
      <c r="DC332" s="328"/>
      <c r="DD332" s="328"/>
      <c r="DE332" s="328"/>
      <c r="DF332" s="328"/>
      <c r="DG332" s="328"/>
      <c r="DH332" s="328"/>
      <c r="DI332" s="329"/>
    </row>
    <row r="333" spans="1:116" s="330" customFormat="1" ht="30" customHeight="1"/>
    <row r="334" spans="1:116" s="330" customFormat="1" ht="30" customHeight="1">
      <c r="A334" s="675"/>
      <c r="B334" s="675"/>
      <c r="C334" s="675"/>
      <c r="D334" s="675"/>
      <c r="E334" s="675"/>
      <c r="F334" s="675"/>
      <c r="G334" s="675"/>
      <c r="H334" s="675"/>
      <c r="I334" s="675"/>
      <c r="J334" s="675"/>
      <c r="K334" s="675"/>
      <c r="L334" s="675"/>
      <c r="M334" s="675"/>
      <c r="N334" s="675"/>
      <c r="O334" s="675"/>
      <c r="P334" s="675"/>
      <c r="Q334" s="675"/>
      <c r="R334" s="675"/>
      <c r="S334" s="675"/>
      <c r="T334" s="675"/>
      <c r="U334" s="675"/>
      <c r="V334" s="675"/>
      <c r="W334" s="331"/>
      <c r="X334" s="331"/>
      <c r="Y334" s="331"/>
      <c r="Z334" s="331"/>
      <c r="AA334" s="331"/>
      <c r="AB334" s="331"/>
      <c r="AC334" s="331"/>
      <c r="AJ334" s="274"/>
      <c r="AK334" s="274"/>
    </row>
  </sheetData>
  <mergeCells count="683">
    <mergeCell ref="A327:A328"/>
    <mergeCell ref="A334:V334"/>
    <mergeCell ref="A321:A322"/>
    <mergeCell ref="P321:P322"/>
    <mergeCell ref="AD321:AD322"/>
    <mergeCell ref="AS321:AS322"/>
    <mergeCell ref="BG321:BG322"/>
    <mergeCell ref="BV321:BV322"/>
    <mergeCell ref="CJ321:CJ322"/>
    <mergeCell ref="CY321:CY322"/>
    <mergeCell ref="A324:A325"/>
    <mergeCell ref="P324:P325"/>
    <mergeCell ref="AD325:AD326"/>
    <mergeCell ref="BG325:BG326"/>
    <mergeCell ref="CJ325:CJ326"/>
    <mergeCell ref="A315:A316"/>
    <mergeCell ref="P315:P316"/>
    <mergeCell ref="AD317:AD318"/>
    <mergeCell ref="AS317:AS318"/>
    <mergeCell ref="BG317:BG318"/>
    <mergeCell ref="BV317:BV318"/>
    <mergeCell ref="CJ317:CJ318"/>
    <mergeCell ref="CY317:CY318"/>
    <mergeCell ref="A318:A319"/>
    <mergeCell ref="P318:P319"/>
    <mergeCell ref="A309:A310"/>
    <mergeCell ref="P309:P310"/>
    <mergeCell ref="AD309:AD310"/>
    <mergeCell ref="AS309:AS310"/>
    <mergeCell ref="BG309:BG310"/>
    <mergeCell ref="BV309:BV310"/>
    <mergeCell ref="CJ309:CJ310"/>
    <mergeCell ref="CY309:CY310"/>
    <mergeCell ref="A312:A313"/>
    <mergeCell ref="P312:P313"/>
    <mergeCell ref="AD313:AD314"/>
    <mergeCell ref="AS313:AS314"/>
    <mergeCell ref="BG313:BG314"/>
    <mergeCell ref="BV313:BV314"/>
    <mergeCell ref="CJ313:CJ314"/>
    <mergeCell ref="CY313:CY314"/>
    <mergeCell ref="A303:A304"/>
    <mergeCell ref="P303:P304"/>
    <mergeCell ref="AD305:AD306"/>
    <mergeCell ref="AS305:AS306"/>
    <mergeCell ref="BG305:BG306"/>
    <mergeCell ref="BV305:BV306"/>
    <mergeCell ref="CJ305:CJ306"/>
    <mergeCell ref="CY305:CY306"/>
    <mergeCell ref="A306:A307"/>
    <mergeCell ref="P306:P307"/>
    <mergeCell ref="A297:A298"/>
    <mergeCell ref="P297:P298"/>
    <mergeCell ref="AD297:AD298"/>
    <mergeCell ref="AS297:AS298"/>
    <mergeCell ref="BG297:BG298"/>
    <mergeCell ref="BV297:BV298"/>
    <mergeCell ref="CJ297:CJ298"/>
    <mergeCell ref="CY297:CY298"/>
    <mergeCell ref="A300:A301"/>
    <mergeCell ref="P300:P301"/>
    <mergeCell ref="AD301:AD302"/>
    <mergeCell ref="AS301:AS302"/>
    <mergeCell ref="BG301:BG302"/>
    <mergeCell ref="BV301:BV302"/>
    <mergeCell ref="CJ301:CJ302"/>
    <mergeCell ref="CY301:CY302"/>
    <mergeCell ref="BQ295:BT295"/>
    <mergeCell ref="CE295:CE296"/>
    <mergeCell ref="CS295:CS296"/>
    <mergeCell ref="DG295:DG296"/>
    <mergeCell ref="DH295:DL295"/>
    <mergeCell ref="L296:M296"/>
    <mergeCell ref="AA296:AB296"/>
    <mergeCell ref="AO296:AP296"/>
    <mergeCell ref="BD296:BE296"/>
    <mergeCell ref="BR296:BS296"/>
    <mergeCell ref="CG296:CH296"/>
    <mergeCell ref="CU296:CV296"/>
    <mergeCell ref="DI296:DK296"/>
    <mergeCell ref="J295:J296"/>
    <mergeCell ref="K295:N295"/>
    <mergeCell ref="Y295:Y296"/>
    <mergeCell ref="Z295:AC295"/>
    <mergeCell ref="AM295:AM296"/>
    <mergeCell ref="AN295:AQ295"/>
    <mergeCell ref="BB295:BB296"/>
    <mergeCell ref="BC295:BF295"/>
    <mergeCell ref="BP295:BP296"/>
    <mergeCell ref="A287:V287"/>
    <mergeCell ref="AD287:AY287"/>
    <mergeCell ref="BG287:CB287"/>
    <mergeCell ref="CJ287:DE287"/>
    <mergeCell ref="A290:AC290"/>
    <mergeCell ref="AD290:BF290"/>
    <mergeCell ref="BG290:CI290"/>
    <mergeCell ref="CJ290:DL290"/>
    <mergeCell ref="Z292:AC292"/>
    <mergeCell ref="BC292:BF292"/>
    <mergeCell ref="BI292:BL292"/>
    <mergeCell ref="CE292:CI292"/>
    <mergeCell ref="CL292:CO292"/>
    <mergeCell ref="DI292:DL292"/>
    <mergeCell ref="A283:V283"/>
    <mergeCell ref="AD283:AY283"/>
    <mergeCell ref="BG283:CB283"/>
    <mergeCell ref="CJ283:DE283"/>
    <mergeCell ref="A285:V285"/>
    <mergeCell ref="AD285:AY285"/>
    <mergeCell ref="BG285:CB285"/>
    <mergeCell ref="CJ285:DE285"/>
    <mergeCell ref="AD286:AY286"/>
    <mergeCell ref="BG286:CB286"/>
    <mergeCell ref="CJ286:DE286"/>
    <mergeCell ref="A267:A268"/>
    <mergeCell ref="P267:P268"/>
    <mergeCell ref="AD268:AD269"/>
    <mergeCell ref="BG268:BG269"/>
    <mergeCell ref="CJ268:CJ269"/>
    <mergeCell ref="A270:A271"/>
    <mergeCell ref="A277:V277"/>
    <mergeCell ref="AD260:AD261"/>
    <mergeCell ref="AS260:AS261"/>
    <mergeCell ref="BG260:BG261"/>
    <mergeCell ref="BV260:BV261"/>
    <mergeCell ref="CJ260:CJ261"/>
    <mergeCell ref="CY260:CY261"/>
    <mergeCell ref="A261:A262"/>
    <mergeCell ref="P261:P262"/>
    <mergeCell ref="A264:A265"/>
    <mergeCell ref="P264:P265"/>
    <mergeCell ref="AD264:AD265"/>
    <mergeCell ref="AS264:AS265"/>
    <mergeCell ref="BG264:BG265"/>
    <mergeCell ref="BV264:BV265"/>
    <mergeCell ref="CJ264:CJ265"/>
    <mergeCell ref="CY264:CY265"/>
    <mergeCell ref="A255:A256"/>
    <mergeCell ref="P255:P256"/>
    <mergeCell ref="AD256:AD257"/>
    <mergeCell ref="AS256:AS257"/>
    <mergeCell ref="BG256:BG257"/>
    <mergeCell ref="BV256:BV257"/>
    <mergeCell ref="CJ256:CJ257"/>
    <mergeCell ref="CY256:CY257"/>
    <mergeCell ref="A258:A259"/>
    <mergeCell ref="P258:P259"/>
    <mergeCell ref="AD248:AD249"/>
    <mergeCell ref="AS248:AS249"/>
    <mergeCell ref="BG248:BG249"/>
    <mergeCell ref="BV248:BV249"/>
    <mergeCell ref="CJ248:CJ249"/>
    <mergeCell ref="CY248:CY249"/>
    <mergeCell ref="A249:A250"/>
    <mergeCell ref="P249:P250"/>
    <mergeCell ref="A252:A253"/>
    <mergeCell ref="P252:P253"/>
    <mergeCell ref="AD252:AD253"/>
    <mergeCell ref="AS252:AS253"/>
    <mergeCell ref="BG252:BG253"/>
    <mergeCell ref="BV252:BV253"/>
    <mergeCell ref="CJ252:CJ253"/>
    <mergeCell ref="CY252:CY253"/>
    <mergeCell ref="A243:A244"/>
    <mergeCell ref="P243:P244"/>
    <mergeCell ref="AD244:AD245"/>
    <mergeCell ref="AS244:AS245"/>
    <mergeCell ref="BG244:BG245"/>
    <mergeCell ref="BV244:BV245"/>
    <mergeCell ref="CJ244:CJ245"/>
    <mergeCell ref="CY244:CY245"/>
    <mergeCell ref="A246:A247"/>
    <mergeCell ref="P246:P247"/>
    <mergeCell ref="BR239:BS239"/>
    <mergeCell ref="CG239:CH239"/>
    <mergeCell ref="CU239:CV239"/>
    <mergeCell ref="DI239:DK239"/>
    <mergeCell ref="A240:A241"/>
    <mergeCell ref="P240:P241"/>
    <mergeCell ref="AD240:AD241"/>
    <mergeCell ref="AS240:AS241"/>
    <mergeCell ref="BG240:BG241"/>
    <mergeCell ref="BV240:BV241"/>
    <mergeCell ref="CJ240:CJ241"/>
    <mergeCell ref="CY240:CY241"/>
    <mergeCell ref="Z235:AC235"/>
    <mergeCell ref="BC235:BF235"/>
    <mergeCell ref="BI235:BL235"/>
    <mergeCell ref="CE235:CI235"/>
    <mergeCell ref="CL235:CO235"/>
    <mergeCell ref="DI235:DL235"/>
    <mergeCell ref="J238:J239"/>
    <mergeCell ref="K238:N238"/>
    <mergeCell ref="Y238:Y239"/>
    <mergeCell ref="Z238:AC238"/>
    <mergeCell ref="AM238:AM239"/>
    <mergeCell ref="AN238:AQ238"/>
    <mergeCell ref="BB238:BB239"/>
    <mergeCell ref="BC238:BF238"/>
    <mergeCell ref="BP238:BP239"/>
    <mergeCell ref="BQ238:BT238"/>
    <mergeCell ref="CE238:CE239"/>
    <mergeCell ref="CS238:CS239"/>
    <mergeCell ref="DG238:DG239"/>
    <mergeCell ref="DH238:DL238"/>
    <mergeCell ref="L239:M239"/>
    <mergeCell ref="AA239:AB239"/>
    <mergeCell ref="AO239:AP239"/>
    <mergeCell ref="BD239:BE239"/>
    <mergeCell ref="AD229:AY229"/>
    <mergeCell ref="BG229:CB229"/>
    <mergeCell ref="CJ229:DE229"/>
    <mergeCell ref="A230:V230"/>
    <mergeCell ref="AD230:AY230"/>
    <mergeCell ref="BG230:CB230"/>
    <mergeCell ref="CJ230:DE230"/>
    <mergeCell ref="A233:AC233"/>
    <mergeCell ref="AD233:BF233"/>
    <mergeCell ref="BG233:CI233"/>
    <mergeCell ref="CJ233:DL233"/>
    <mergeCell ref="A213:A214"/>
    <mergeCell ref="A220:V220"/>
    <mergeCell ref="A226:V226"/>
    <mergeCell ref="AD226:AY226"/>
    <mergeCell ref="BG226:CB226"/>
    <mergeCell ref="CJ226:DE226"/>
    <mergeCell ref="A228:V228"/>
    <mergeCell ref="AD228:AY228"/>
    <mergeCell ref="BG228:CB228"/>
    <mergeCell ref="CJ228:DE228"/>
    <mergeCell ref="A207:A208"/>
    <mergeCell ref="P207:P208"/>
    <mergeCell ref="AD207:AD208"/>
    <mergeCell ref="AS207:AS208"/>
    <mergeCell ref="BG207:BG208"/>
    <mergeCell ref="BV207:BV208"/>
    <mergeCell ref="CJ207:CJ208"/>
    <mergeCell ref="CY207:CY208"/>
    <mergeCell ref="A210:A211"/>
    <mergeCell ref="P210:P211"/>
    <mergeCell ref="AD211:AD212"/>
    <mergeCell ref="BG211:BG212"/>
    <mergeCell ref="CJ211:CJ212"/>
    <mergeCell ref="A201:A202"/>
    <mergeCell ref="P201:P202"/>
    <mergeCell ref="AD203:AD204"/>
    <mergeCell ref="AS203:AS204"/>
    <mergeCell ref="BG203:BG204"/>
    <mergeCell ref="BV203:BV204"/>
    <mergeCell ref="CJ203:CJ204"/>
    <mergeCell ref="CY203:CY204"/>
    <mergeCell ref="A204:A205"/>
    <mergeCell ref="P204:P205"/>
    <mergeCell ref="A195:A196"/>
    <mergeCell ref="P195:P196"/>
    <mergeCell ref="AD195:AD196"/>
    <mergeCell ref="AS195:AS196"/>
    <mergeCell ref="BG195:BG196"/>
    <mergeCell ref="BV195:BV196"/>
    <mergeCell ref="CJ195:CJ196"/>
    <mergeCell ref="CY195:CY196"/>
    <mergeCell ref="A198:A199"/>
    <mergeCell ref="P198:P199"/>
    <mergeCell ref="AD199:AD200"/>
    <mergeCell ref="AS199:AS200"/>
    <mergeCell ref="BG199:BG200"/>
    <mergeCell ref="BV199:BV200"/>
    <mergeCell ref="CJ199:CJ200"/>
    <mergeCell ref="CY199:CY200"/>
    <mergeCell ref="A189:A190"/>
    <mergeCell ref="P189:P190"/>
    <mergeCell ref="AD191:AD192"/>
    <mergeCell ref="AS191:AS192"/>
    <mergeCell ref="BG191:BG192"/>
    <mergeCell ref="BV191:BV192"/>
    <mergeCell ref="CJ191:CJ192"/>
    <mergeCell ref="CY191:CY192"/>
    <mergeCell ref="A192:A193"/>
    <mergeCell ref="P192:P193"/>
    <mergeCell ref="A183:A184"/>
    <mergeCell ref="P183:P184"/>
    <mergeCell ref="AD183:AD184"/>
    <mergeCell ref="AS183:AS184"/>
    <mergeCell ref="BG183:BG184"/>
    <mergeCell ref="BV183:BV184"/>
    <mergeCell ref="CJ183:CJ184"/>
    <mergeCell ref="CY183:CY184"/>
    <mergeCell ref="A186:A187"/>
    <mergeCell ref="P186:P187"/>
    <mergeCell ref="AD187:AD188"/>
    <mergeCell ref="AS187:AS188"/>
    <mergeCell ref="BG187:BG188"/>
    <mergeCell ref="BV187:BV188"/>
    <mergeCell ref="CJ187:CJ188"/>
    <mergeCell ref="CY187:CY188"/>
    <mergeCell ref="BQ181:BT181"/>
    <mergeCell ref="CE181:CE182"/>
    <mergeCell ref="CS181:CS182"/>
    <mergeCell ref="DG181:DG182"/>
    <mergeCell ref="DH181:DL181"/>
    <mergeCell ref="L182:M182"/>
    <mergeCell ref="AA182:AB182"/>
    <mergeCell ref="AO182:AP182"/>
    <mergeCell ref="BD182:BE182"/>
    <mergeCell ref="BR182:BS182"/>
    <mergeCell ref="CG182:CH182"/>
    <mergeCell ref="CU182:CV182"/>
    <mergeCell ref="DI182:DK182"/>
    <mergeCell ref="J181:J182"/>
    <mergeCell ref="K181:N181"/>
    <mergeCell ref="Y181:Y182"/>
    <mergeCell ref="Z181:AC181"/>
    <mergeCell ref="AM181:AM182"/>
    <mergeCell ref="AN181:AQ181"/>
    <mergeCell ref="BB181:BB182"/>
    <mergeCell ref="BC181:BF181"/>
    <mergeCell ref="BP181:BP182"/>
    <mergeCell ref="A173:V173"/>
    <mergeCell ref="AD173:AY173"/>
    <mergeCell ref="BG173:CB173"/>
    <mergeCell ref="CJ173:DE173"/>
    <mergeCell ref="A176:AC176"/>
    <mergeCell ref="AD176:BF176"/>
    <mergeCell ref="BG176:CI176"/>
    <mergeCell ref="CJ176:DL176"/>
    <mergeCell ref="Z178:AC178"/>
    <mergeCell ref="BC178:BF178"/>
    <mergeCell ref="BI178:BL178"/>
    <mergeCell ref="CE178:CI178"/>
    <mergeCell ref="CL178:CO178"/>
    <mergeCell ref="DI178:DL178"/>
    <mergeCell ref="A169:V169"/>
    <mergeCell ref="AD169:AY169"/>
    <mergeCell ref="BG169:CB169"/>
    <mergeCell ref="CJ169:DE169"/>
    <mergeCell ref="A171:V171"/>
    <mergeCell ref="AD171:AY171"/>
    <mergeCell ref="BG171:CB171"/>
    <mergeCell ref="CJ171:DE171"/>
    <mergeCell ref="AD172:AY172"/>
    <mergeCell ref="BG172:CB172"/>
    <mergeCell ref="CJ172:DE172"/>
    <mergeCell ref="CJ40:CJ41"/>
    <mergeCell ref="CY40:CY41"/>
    <mergeCell ref="CJ44:CJ45"/>
    <mergeCell ref="BR15:BS15"/>
    <mergeCell ref="BQ14:BT14"/>
    <mergeCell ref="CG15:CH15"/>
    <mergeCell ref="CJ28:CJ29"/>
    <mergeCell ref="CY28:CY29"/>
    <mergeCell ref="CJ32:CJ33"/>
    <mergeCell ref="CY32:CY33"/>
    <mergeCell ref="CJ36:CJ37"/>
    <mergeCell ref="CY36:CY37"/>
    <mergeCell ref="CJ16:CJ17"/>
    <mergeCell ref="CY16:CY17"/>
    <mergeCell ref="CJ20:CJ21"/>
    <mergeCell ref="CY20:CY21"/>
    <mergeCell ref="CJ24:CJ25"/>
    <mergeCell ref="CY24:CY25"/>
    <mergeCell ref="CL11:CO11"/>
    <mergeCell ref="CS14:CS15"/>
    <mergeCell ref="DG14:DG15"/>
    <mergeCell ref="DH14:DL14"/>
    <mergeCell ref="DI15:DK15"/>
    <mergeCell ref="CJ2:DE2"/>
    <mergeCell ref="CJ4:DE4"/>
    <mergeCell ref="CJ5:DE5"/>
    <mergeCell ref="CJ6:DE6"/>
    <mergeCell ref="CJ9:DL9"/>
    <mergeCell ref="DI11:DL11"/>
    <mergeCell ref="A4:V4"/>
    <mergeCell ref="A2:V2"/>
    <mergeCell ref="AO15:AP15"/>
    <mergeCell ref="AN14:AQ14"/>
    <mergeCell ref="BD15:BE15"/>
    <mergeCell ref="BC14:BF14"/>
    <mergeCell ref="A6:V6"/>
    <mergeCell ref="A9:AC9"/>
    <mergeCell ref="Y14:Y15"/>
    <mergeCell ref="AA15:AB15"/>
    <mergeCell ref="Z14:AC14"/>
    <mergeCell ref="AM14:AM15"/>
    <mergeCell ref="BB14:BB15"/>
    <mergeCell ref="AD6:AY6"/>
    <mergeCell ref="AD9:BF9"/>
    <mergeCell ref="A53:V53"/>
    <mergeCell ref="P16:P17"/>
    <mergeCell ref="L15:M15"/>
    <mergeCell ref="K14:N14"/>
    <mergeCell ref="A43:A44"/>
    <mergeCell ref="P43:P44"/>
    <mergeCell ref="A46:A47"/>
    <mergeCell ref="A37:A38"/>
    <mergeCell ref="A22:A23"/>
    <mergeCell ref="A25:A26"/>
    <mergeCell ref="A28:A29"/>
    <mergeCell ref="P25:P26"/>
    <mergeCell ref="P31:P32"/>
    <mergeCell ref="P34:P35"/>
    <mergeCell ref="P28:P29"/>
    <mergeCell ref="A40:A41"/>
    <mergeCell ref="P40:P41"/>
    <mergeCell ref="J14:J15"/>
    <mergeCell ref="A16:A17"/>
    <mergeCell ref="A19:A20"/>
    <mergeCell ref="A31:A32"/>
    <mergeCell ref="BI11:BL11"/>
    <mergeCell ref="BG20:BG21"/>
    <mergeCell ref="BV20:BV21"/>
    <mergeCell ref="BG24:BG25"/>
    <mergeCell ref="BG28:BG29"/>
    <mergeCell ref="BV28:BV29"/>
    <mergeCell ref="A34:A35"/>
    <mergeCell ref="BG40:BG41"/>
    <mergeCell ref="BV40:BV41"/>
    <mergeCell ref="Z11:AC11"/>
    <mergeCell ref="BG16:BG17"/>
    <mergeCell ref="BV16:BV17"/>
    <mergeCell ref="AD32:AD33"/>
    <mergeCell ref="AS32:AS33"/>
    <mergeCell ref="AD36:AD37"/>
    <mergeCell ref="AS36:AS37"/>
    <mergeCell ref="P37:P38"/>
    <mergeCell ref="BV24:BV25"/>
    <mergeCell ref="BG32:BG33"/>
    <mergeCell ref="BV32:BV33"/>
    <mergeCell ref="BG36:BG37"/>
    <mergeCell ref="BV36:BV37"/>
    <mergeCell ref="P19:P20"/>
    <mergeCell ref="P22:P23"/>
    <mergeCell ref="BG44:BG45"/>
    <mergeCell ref="AD40:AD41"/>
    <mergeCell ref="AS40:AS41"/>
    <mergeCell ref="AD44:AD45"/>
    <mergeCell ref="BG2:CB2"/>
    <mergeCell ref="BG4:CB4"/>
    <mergeCell ref="BG5:CB5"/>
    <mergeCell ref="BG6:CB6"/>
    <mergeCell ref="BG9:CI9"/>
    <mergeCell ref="BP14:BP15"/>
    <mergeCell ref="CE14:CE15"/>
    <mergeCell ref="AD28:AD29"/>
    <mergeCell ref="AS28:AS29"/>
    <mergeCell ref="AS16:AS17"/>
    <mergeCell ref="AD20:AD21"/>
    <mergeCell ref="AS20:AS21"/>
    <mergeCell ref="AD24:AD25"/>
    <mergeCell ref="AS24:AS25"/>
    <mergeCell ref="AD16:AD17"/>
    <mergeCell ref="AD2:AY2"/>
    <mergeCell ref="AD4:AY4"/>
    <mergeCell ref="AD5:AY5"/>
    <mergeCell ref="BC11:BF11"/>
    <mergeCell ref="CE11:CI11"/>
    <mergeCell ref="A55:V55"/>
    <mergeCell ref="AD55:AY55"/>
    <mergeCell ref="BG55:CB55"/>
    <mergeCell ref="CJ55:DE55"/>
    <mergeCell ref="A57:V57"/>
    <mergeCell ref="AD57:AY57"/>
    <mergeCell ref="BG57:CB57"/>
    <mergeCell ref="CJ57:DE57"/>
    <mergeCell ref="AD58:AY58"/>
    <mergeCell ref="BG58:CB58"/>
    <mergeCell ref="CJ58:DE58"/>
    <mergeCell ref="A59:V59"/>
    <mergeCell ref="AD59:AY59"/>
    <mergeCell ref="BG59:CB59"/>
    <mergeCell ref="CJ59:DE59"/>
    <mergeCell ref="A62:AC62"/>
    <mergeCell ref="AD62:BF62"/>
    <mergeCell ref="BG62:CI62"/>
    <mergeCell ref="CJ62:DL62"/>
    <mergeCell ref="Z64:AC64"/>
    <mergeCell ref="BC64:BF64"/>
    <mergeCell ref="BI64:BL64"/>
    <mergeCell ref="CL64:CO64"/>
    <mergeCell ref="DI64:DL64"/>
    <mergeCell ref="CF64:CI64"/>
    <mergeCell ref="J67:J68"/>
    <mergeCell ref="K67:N67"/>
    <mergeCell ref="Y67:Y68"/>
    <mergeCell ref="Z67:AC67"/>
    <mergeCell ref="AM67:AM68"/>
    <mergeCell ref="AN67:AQ67"/>
    <mergeCell ref="BB67:BB68"/>
    <mergeCell ref="BC67:BF67"/>
    <mergeCell ref="BP67:BP68"/>
    <mergeCell ref="BQ67:BT67"/>
    <mergeCell ref="CE67:CE68"/>
    <mergeCell ref="CS67:CS68"/>
    <mergeCell ref="DG67:DG68"/>
    <mergeCell ref="DH67:DL67"/>
    <mergeCell ref="L68:M68"/>
    <mergeCell ref="AA68:AB68"/>
    <mergeCell ref="AO68:AP68"/>
    <mergeCell ref="BD68:BE68"/>
    <mergeCell ref="BR68:BS68"/>
    <mergeCell ref="CG68:CH68"/>
    <mergeCell ref="DI68:DK68"/>
    <mergeCell ref="A69:A70"/>
    <mergeCell ref="P69:P70"/>
    <mergeCell ref="AD69:AD70"/>
    <mergeCell ref="AS69:AS70"/>
    <mergeCell ref="BG69:BG70"/>
    <mergeCell ref="BV69:BV70"/>
    <mergeCell ref="CJ69:CJ70"/>
    <mergeCell ref="CY69:CY70"/>
    <mergeCell ref="A72:A73"/>
    <mergeCell ref="P72:P73"/>
    <mergeCell ref="AD73:AD74"/>
    <mergeCell ref="AS73:AS74"/>
    <mergeCell ref="BG73:BG74"/>
    <mergeCell ref="BV73:BV74"/>
    <mergeCell ref="CJ73:CJ74"/>
    <mergeCell ref="CY73:CY74"/>
    <mergeCell ref="A75:A76"/>
    <mergeCell ref="P75:P76"/>
    <mergeCell ref="AD77:AD78"/>
    <mergeCell ref="AS77:AS78"/>
    <mergeCell ref="BG77:BG78"/>
    <mergeCell ref="BV77:BV78"/>
    <mergeCell ref="CJ77:CJ78"/>
    <mergeCell ref="CY77:CY78"/>
    <mergeCell ref="A78:A79"/>
    <mergeCell ref="P78:P79"/>
    <mergeCell ref="A81:A82"/>
    <mergeCell ref="P81:P82"/>
    <mergeCell ref="AD81:AD82"/>
    <mergeCell ref="AS81:AS82"/>
    <mergeCell ref="BG81:BG82"/>
    <mergeCell ref="BV81:BV82"/>
    <mergeCell ref="CJ81:CJ82"/>
    <mergeCell ref="CY81:CY82"/>
    <mergeCell ref="A84:A85"/>
    <mergeCell ref="P84:P85"/>
    <mergeCell ref="AD85:AD86"/>
    <mergeCell ref="AS85:AS86"/>
    <mergeCell ref="BG85:BG86"/>
    <mergeCell ref="BV85:BV86"/>
    <mergeCell ref="CJ85:CJ86"/>
    <mergeCell ref="CY85:CY86"/>
    <mergeCell ref="A87:A88"/>
    <mergeCell ref="P87:P88"/>
    <mergeCell ref="AD89:AD90"/>
    <mergeCell ref="AS89:AS90"/>
    <mergeCell ref="BG89:BG90"/>
    <mergeCell ref="BV89:BV90"/>
    <mergeCell ref="CJ89:CJ90"/>
    <mergeCell ref="CY89:CY90"/>
    <mergeCell ref="A90:A91"/>
    <mergeCell ref="P90:P91"/>
    <mergeCell ref="A99:A100"/>
    <mergeCell ref="A106:V106"/>
    <mergeCell ref="CU68:CV68"/>
    <mergeCell ref="A112:V112"/>
    <mergeCell ref="AD112:AY112"/>
    <mergeCell ref="BG112:CB112"/>
    <mergeCell ref="CJ112:DE112"/>
    <mergeCell ref="A114:V114"/>
    <mergeCell ref="AD114:AY114"/>
    <mergeCell ref="BG114:CB114"/>
    <mergeCell ref="CJ114:DE114"/>
    <mergeCell ref="A93:A94"/>
    <mergeCell ref="P93:P94"/>
    <mergeCell ref="AD93:AD94"/>
    <mergeCell ref="AS93:AS94"/>
    <mergeCell ref="BG93:BG94"/>
    <mergeCell ref="BV93:BV94"/>
    <mergeCell ref="CJ93:CJ94"/>
    <mergeCell ref="CY93:CY94"/>
    <mergeCell ref="A96:A97"/>
    <mergeCell ref="P96:P97"/>
    <mergeCell ref="AD97:AD98"/>
    <mergeCell ref="BG97:BG98"/>
    <mergeCell ref="CJ97:CJ98"/>
    <mergeCell ref="AD115:AY115"/>
    <mergeCell ref="BG115:CB115"/>
    <mergeCell ref="CJ115:DE115"/>
    <mergeCell ref="A116:V116"/>
    <mergeCell ref="AD116:AY116"/>
    <mergeCell ref="BG116:CB116"/>
    <mergeCell ref="CJ116:DE116"/>
    <mergeCell ref="A119:AC119"/>
    <mergeCell ref="AD119:BF119"/>
    <mergeCell ref="BG119:CI119"/>
    <mergeCell ref="CJ119:DL119"/>
    <mergeCell ref="Z121:AC121"/>
    <mergeCell ref="BC121:BF121"/>
    <mergeCell ref="BI121:BL121"/>
    <mergeCell ref="CE121:CI121"/>
    <mergeCell ref="CL121:CO121"/>
    <mergeCell ref="DI121:DL121"/>
    <mergeCell ref="J124:J125"/>
    <mergeCell ref="K124:N124"/>
    <mergeCell ref="Y124:Y125"/>
    <mergeCell ref="Z124:AC124"/>
    <mergeCell ref="AM124:AM125"/>
    <mergeCell ref="AN124:AQ124"/>
    <mergeCell ref="BB124:BB125"/>
    <mergeCell ref="BC124:BF124"/>
    <mergeCell ref="BP124:BP125"/>
    <mergeCell ref="BQ124:BT124"/>
    <mergeCell ref="CE124:CE125"/>
    <mergeCell ref="CS124:CS125"/>
    <mergeCell ref="DG124:DG125"/>
    <mergeCell ref="DH124:DL124"/>
    <mergeCell ref="L125:M125"/>
    <mergeCell ref="AA125:AB125"/>
    <mergeCell ref="AO125:AP125"/>
    <mergeCell ref="BD125:BE125"/>
    <mergeCell ref="BR125:BS125"/>
    <mergeCell ref="CG125:CH125"/>
    <mergeCell ref="CU125:CV125"/>
    <mergeCell ref="DI125:DK125"/>
    <mergeCell ref="A126:A127"/>
    <mergeCell ref="P126:P127"/>
    <mergeCell ref="AD126:AD127"/>
    <mergeCell ref="AS126:AS127"/>
    <mergeCell ref="BG126:BG127"/>
    <mergeCell ref="BV126:BV127"/>
    <mergeCell ref="CJ126:CJ127"/>
    <mergeCell ref="CY126:CY127"/>
    <mergeCell ref="A129:A130"/>
    <mergeCell ref="P129:P130"/>
    <mergeCell ref="AD130:AD131"/>
    <mergeCell ref="AS130:AS131"/>
    <mergeCell ref="BG130:BG131"/>
    <mergeCell ref="BV130:BV131"/>
    <mergeCell ref="CJ130:CJ131"/>
    <mergeCell ref="CY130:CY131"/>
    <mergeCell ref="A132:A133"/>
    <mergeCell ref="P132:P133"/>
    <mergeCell ref="AD134:AD135"/>
    <mergeCell ref="AS134:AS135"/>
    <mergeCell ref="BG134:BG135"/>
    <mergeCell ref="BV134:BV135"/>
    <mergeCell ref="CJ134:CJ135"/>
    <mergeCell ref="CY134:CY135"/>
    <mergeCell ref="A135:A136"/>
    <mergeCell ref="P135:P136"/>
    <mergeCell ref="A138:A139"/>
    <mergeCell ref="P138:P139"/>
    <mergeCell ref="AD138:AD139"/>
    <mergeCell ref="AS138:AS139"/>
    <mergeCell ref="BG138:BG139"/>
    <mergeCell ref="BV138:BV139"/>
    <mergeCell ref="CJ138:CJ139"/>
    <mergeCell ref="CY138:CY139"/>
    <mergeCell ref="A141:A142"/>
    <mergeCell ref="P141:P142"/>
    <mergeCell ref="AD142:AD143"/>
    <mergeCell ref="AS142:AS143"/>
    <mergeCell ref="BG142:BG143"/>
    <mergeCell ref="BV142:BV143"/>
    <mergeCell ref="CJ142:CJ143"/>
    <mergeCell ref="CY142:CY143"/>
    <mergeCell ref="A144:A145"/>
    <mergeCell ref="P144:P145"/>
    <mergeCell ref="CY146:CY147"/>
    <mergeCell ref="A147:A148"/>
    <mergeCell ref="P147:P148"/>
    <mergeCell ref="A150:A151"/>
    <mergeCell ref="P150:P151"/>
    <mergeCell ref="AD150:AD151"/>
    <mergeCell ref="AS150:AS151"/>
    <mergeCell ref="BG150:BG151"/>
    <mergeCell ref="BV150:BV151"/>
    <mergeCell ref="CJ150:CJ151"/>
    <mergeCell ref="CY150:CY151"/>
    <mergeCell ref="A153:A154"/>
    <mergeCell ref="P153:P154"/>
    <mergeCell ref="AD154:AD155"/>
    <mergeCell ref="BG154:BG155"/>
    <mergeCell ref="CJ154:CJ155"/>
    <mergeCell ref="A156:A157"/>
    <mergeCell ref="A163:V163"/>
    <mergeCell ref="AD146:AD147"/>
    <mergeCell ref="AS146:AS147"/>
    <mergeCell ref="BG146:BG147"/>
    <mergeCell ref="BV146:BV147"/>
    <mergeCell ref="CJ146:CJ147"/>
  </mergeCells>
  <printOptions horizontalCentered="1" verticalCentered="1"/>
  <pageMargins left="0.7" right="0.7" top="0.75" bottom="0.75" header="0.3" footer="0.3"/>
  <pageSetup paperSize="9" scale="45" orientation="portrait" r:id="rId1"/>
  <rowBreaks count="1" manualBreakCount="1">
    <brk id="53" max="115" man="1"/>
  </rowBreaks>
  <colBreaks count="3" manualBreakCount="3">
    <brk id="29" max="410" man="1"/>
    <brk id="58" max="410" man="1"/>
    <brk id="87" max="41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18</vt:i4>
      </vt:variant>
    </vt:vector>
  </HeadingPairs>
  <TitlesOfParts>
    <vt:vector size="41" baseType="lpstr">
      <vt:lpstr>dem</vt:lpstr>
      <vt:lpstr>Total ent</vt:lpstr>
      <vt:lpstr>ent</vt:lpstr>
      <vt:lpstr>Total ent(2)</vt:lpstr>
      <vt:lpstr>Name List</vt:lpstr>
      <vt:lpstr>Pool.alc</vt:lpstr>
      <vt:lpstr>Pool</vt:lpstr>
      <vt:lpstr>Pool Print</vt:lpstr>
      <vt:lpstr>Pool Score Sheet</vt:lpstr>
      <vt:lpstr>Pool Rank</vt:lpstr>
      <vt:lpstr>bfde16</vt:lpstr>
      <vt:lpstr>fx8</vt:lpstr>
      <vt:lpstr>DE16</vt:lpstr>
      <vt:lpstr>WFTDE</vt:lpstr>
      <vt:lpstr>Score Sheet 16</vt:lpstr>
      <vt:lpstr>o.a.rank</vt:lpstr>
      <vt:lpstr>bst fen</vt:lpstr>
      <vt:lpstr>Team Ranking</vt:lpstr>
      <vt:lpstr>Betde</vt:lpstr>
      <vt:lpstr>Team Score Sheet</vt:lpstr>
      <vt:lpstr>results</vt:lpstr>
      <vt:lpstr>ind.s.sht</vt:lpstr>
      <vt:lpstr>Sheet1</vt:lpstr>
      <vt:lpstr>Betde!Print_Area</vt:lpstr>
      <vt:lpstr>bfde16!Print_Area</vt:lpstr>
      <vt:lpstr>'DE16'!Print_Area</vt:lpstr>
      <vt:lpstr>dem!Print_Area</vt:lpstr>
      <vt:lpstr>ent!Print_Area</vt:lpstr>
      <vt:lpstr>'fx8'!Print_Area</vt:lpstr>
      <vt:lpstr>ind.s.sht!Print_Area</vt:lpstr>
      <vt:lpstr>'Name List'!Print_Area</vt:lpstr>
      <vt:lpstr>o.a.rank!Print_Area</vt:lpstr>
      <vt:lpstr>Pool!Print_Area</vt:lpstr>
      <vt:lpstr>'Pool Print'!Print_Area</vt:lpstr>
      <vt:lpstr>'Pool Rank'!Print_Area</vt:lpstr>
      <vt:lpstr>'Pool Score Sheet'!Print_Area</vt:lpstr>
      <vt:lpstr>Pool.alc!Print_Area</vt:lpstr>
      <vt:lpstr>results!Print_Area</vt:lpstr>
      <vt:lpstr>'Team Ranking'!Print_Area</vt:lpstr>
      <vt:lpstr>'Total ent'!Print_Area</vt:lpstr>
      <vt:lpstr>WFTDE!Print_Area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Fencing</cp:keywords>
  <cp:lastModifiedBy/>
  <cp:lastPrinted>2014-10-24T04:36:59Z</cp:lastPrinted>
  <dcterms:created xsi:type="dcterms:W3CDTF">2006-09-16T00:00:00Z</dcterms:created>
  <dcterms:modified xsi:type="dcterms:W3CDTF">2019-11-30T17:56:15Z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5746416</vt:lpwstr>
  </property>
  <property fmtid="{D5CDD505-2E9C-101B-9397-08002B2CF9AE}" pid="3" name="NXPowerLiteSettings">
    <vt:lpwstr>C7000400038000</vt:lpwstr>
  </property>
  <property fmtid="{D5CDD505-2E9C-101B-9397-08002B2CF9AE}" pid="4" name="NXPowerLiteVersion">
    <vt:lpwstr>S8.2.3</vt:lpwstr>
  </property>
</Properties>
</file>