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fT SCS Bootcamp\HW 4\"/>
    </mc:Choice>
  </mc:AlternateContent>
  <xr:revisionPtr revIDLastSave="0" documentId="13_ncr:1_{5B8865F5-77DF-491B-B513-A010BE813B31}" xr6:coauthVersionLast="45" xr6:coauthVersionMax="45" xr10:uidLastSave="{00000000-0000-0000-0000-000000000000}"/>
  <bookViews>
    <workbookView xWindow="2688" yWindow="2688" windowWidth="17280" windowHeight="8964" xr2:uid="{2C4531E8-73EA-49DD-AEBA-1822962CD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C16" i="1"/>
  <c r="B16" i="1"/>
  <c r="B13" i="1"/>
  <c r="B12" i="1"/>
  <c r="D9" i="1"/>
  <c r="C9" i="1"/>
  <c r="C5" i="1"/>
  <c r="D5" i="1" s="1"/>
  <c r="D8" i="1"/>
  <c r="D7" i="1"/>
  <c r="D4" i="1"/>
  <c r="D3" i="1"/>
</calcChain>
</file>

<file path=xl/sharedStrings.xml><?xml version="1.0" encoding="utf-8"?>
<sst xmlns="http://schemas.openxmlformats.org/spreadsheetml/2006/main" count="17" uniqueCount="14">
  <si>
    <t>AGG</t>
  </si>
  <si>
    <t>SPY</t>
  </si>
  <si>
    <t>Daily</t>
  </si>
  <si>
    <t>Annualized</t>
  </si>
  <si>
    <t>Mean</t>
  </si>
  <si>
    <t>Vol</t>
  </si>
  <si>
    <t>30 Yr</t>
  </si>
  <si>
    <t>Portfolio</t>
  </si>
  <si>
    <t>Wt</t>
  </si>
  <si>
    <t>Mean Ret</t>
  </si>
  <si>
    <t>Days</t>
  </si>
  <si>
    <t>St Dev</t>
  </si>
  <si>
    <t>Norm Dist</t>
  </si>
  <si>
    <t>90% ile (very crude calcs)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</si>
</sst>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%"/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9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7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042A-20FC-4C9A-8894-21E8BAEB2F84}">
  <dimension ref="A2:E18"/>
  <sheetViews>
    <sheetView tabSelected="1" workbookViewId="0">
      <selection activeCell="J5" sqref="J5:L7"/>
    </sheetView>
  </sheetViews>
  <sheetFormatPr defaultRowHeight="14.4" x14ac:dyDescent="0.3"/>
  <cols>
    <col min="3" max="3" width="11" customWidth="1"/>
    <col min="4" max="4" width="11.88671875" customWidth="1"/>
    <col min="5" max="5" width="7.109375" customWidth="1"/>
  </cols>
  <sheetData>
    <row r="2" spans="1:5" x14ac:dyDescent="0.3">
      <c r="A2" t="s">
        <v>4</v>
      </c>
      <c r="C2" s="2" t="s">
        <v>2</v>
      </c>
      <c r="D2" s="2" t="s">
        <v>3</v>
      </c>
      <c r="E2" s="2" t="s">
        <v>8</v>
      </c>
    </row>
    <row r="3" spans="1:5" x14ac:dyDescent="0.3">
      <c r="B3" t="s">
        <v>0</v>
      </c>
      <c r="C3" s="1">
        <v>2.13E-4</v>
      </c>
      <c r="D3" s="3">
        <f>C3*252</f>
        <v>5.3676000000000001E-2</v>
      </c>
      <c r="E3" s="4">
        <v>0.4</v>
      </c>
    </row>
    <row r="4" spans="1:5" x14ac:dyDescent="0.3">
      <c r="B4" t="s">
        <v>1</v>
      </c>
      <c r="C4" s="1">
        <v>1.0399999999999999E-3</v>
      </c>
      <c r="D4" s="3">
        <f>C4*252</f>
        <v>0.26207999999999998</v>
      </c>
      <c r="E4" s="4">
        <v>0.6</v>
      </c>
    </row>
    <row r="5" spans="1:5" x14ac:dyDescent="0.3">
      <c r="B5" t="s">
        <v>7</v>
      </c>
      <c r="C5" s="1">
        <f>SUMPRODUCT(C3:C4,E3:E4)</f>
        <v>7.0919999999999989E-4</v>
      </c>
      <c r="D5" s="3">
        <f>C5*252</f>
        <v>0.17871839999999997</v>
      </c>
      <c r="E5" s="2"/>
    </row>
    <row r="6" spans="1:5" x14ac:dyDescent="0.3">
      <c r="A6" t="s">
        <v>5</v>
      </c>
    </row>
    <row r="7" spans="1:5" x14ac:dyDescent="0.3">
      <c r="B7" t="s">
        <v>0</v>
      </c>
      <c r="C7" s="1">
        <v>2.0890000000000001E-3</v>
      </c>
      <c r="D7" s="3">
        <f>C7*SQRT(252)</f>
        <v>3.3161846932883585E-2</v>
      </c>
      <c r="E7" s="4">
        <v>0.4</v>
      </c>
    </row>
    <row r="8" spans="1:5" x14ac:dyDescent="0.3">
      <c r="B8" t="s">
        <v>1</v>
      </c>
      <c r="C8" s="1">
        <v>7.8200000000000006E-3</v>
      </c>
      <c r="D8" s="3">
        <f>C8*SQRT(252)</f>
        <v>0.12413865151515061</v>
      </c>
      <c r="E8" s="4">
        <v>0.6</v>
      </c>
    </row>
    <row r="9" spans="1:5" x14ac:dyDescent="0.3">
      <c r="B9" t="s">
        <v>7</v>
      </c>
      <c r="C9" s="1">
        <f>SQRT(E7^2*C7^2+C8^2*E8^2)</f>
        <v>4.7658253597881658E-3</v>
      </c>
      <c r="D9" s="3">
        <f>C9*SQRT(252)</f>
        <v>7.5655132163786484E-2</v>
      </c>
    </row>
    <row r="10" spans="1:5" x14ac:dyDescent="0.3">
      <c r="C10" s="1"/>
      <c r="D10" s="3"/>
    </row>
    <row r="11" spans="1:5" x14ac:dyDescent="0.3">
      <c r="A11" t="s">
        <v>6</v>
      </c>
    </row>
    <row r="12" spans="1:5" x14ac:dyDescent="0.3">
      <c r="A12" t="s">
        <v>10</v>
      </c>
      <c r="B12">
        <f>252*30</f>
        <v>7560</v>
      </c>
    </row>
    <row r="13" spans="1:5" x14ac:dyDescent="0.3">
      <c r="A13" t="s">
        <v>9</v>
      </c>
      <c r="B13" s="5">
        <f>(1+C5)^(B12)-1</f>
        <v>211.65086556660651</v>
      </c>
    </row>
    <row r="15" spans="1:5" x14ac:dyDescent="0.3">
      <c r="A15" t="s">
        <v>13</v>
      </c>
    </row>
    <row r="16" spans="1:5" x14ac:dyDescent="0.3">
      <c r="A16" t="s">
        <v>11</v>
      </c>
      <c r="B16">
        <f>C9*SQRT(B12)</f>
        <v>0.41438022477140485</v>
      </c>
      <c r="C16">
        <f>B16*B13</f>
        <v>87.703933246552793</v>
      </c>
    </row>
    <row r="17" spans="1:2" x14ac:dyDescent="0.3">
      <c r="A17" t="s">
        <v>12</v>
      </c>
      <c r="B17">
        <f>NORMINV(0.9,0,1)</f>
        <v>1.2815515655446006</v>
      </c>
    </row>
    <row r="18" spans="1:2" x14ac:dyDescent="0.3">
      <c r="B18">
        <f>B13+B17*C16</f>
        <v>324.04797852314539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Munipalle</dc:creator>
  <cp:lastModifiedBy>Amar Munipalle</cp:lastModifiedBy>
  <dcterms:created xsi:type="dcterms:W3CDTF">2020-07-03T13:45:38Z</dcterms:created>
  <dcterms:modified xsi:type="dcterms:W3CDTF">2020-07-03T14:07:15Z</dcterms:modified>
</cp:coreProperties>
</file>