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Archive\12_Unique_Petro_Minerals\2_Interpretation\Data\"/>
    </mc:Choice>
  </mc:AlternateContent>
  <xr:revisionPtr revIDLastSave="0" documentId="13_ncr:1_{96038781-2C35-4512-868E-4FD31B54D7C4}" xr6:coauthVersionLast="47" xr6:coauthVersionMax="47" xr10:uidLastSave="{00000000-0000-0000-0000-000000000000}"/>
  <bookViews>
    <workbookView xWindow="5475" yWindow="1005" windowWidth="21825" windowHeight="14355" xr2:uid="{8EA78878-A7E5-4F62-A28C-C5864FB2EA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I2" i="1" s="1"/>
  <c r="B18" i="1"/>
  <c r="H2" i="1" s="1"/>
  <c r="I3" i="1" l="1"/>
  <c r="H3" i="1"/>
  <c r="H5" i="1" s="1"/>
</calcChain>
</file>

<file path=xl/sharedStrings.xml><?xml version="1.0" encoding="utf-8"?>
<sst xmlns="http://schemas.openxmlformats.org/spreadsheetml/2006/main" count="18" uniqueCount="14">
  <si>
    <t>Pore Size Dist</t>
  </si>
  <si>
    <t>%Pore Vol</t>
  </si>
  <si>
    <t>Sample 1</t>
  </si>
  <si>
    <t>Sample 2</t>
  </si>
  <si>
    <t>&gt;1.5</t>
  </si>
  <si>
    <t>Macropore</t>
  </si>
  <si>
    <t>Micropore</t>
  </si>
  <si>
    <t>&lt;0.03</t>
  </si>
  <si>
    <t>%</t>
  </si>
  <si>
    <t>S1</t>
  </si>
  <si>
    <t>S2</t>
  </si>
  <si>
    <t>meso</t>
  </si>
  <si>
    <t>Cumulative Freq</t>
  </si>
  <si>
    <t>%Pore Vol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</si>
</sst>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6303809481442"/>
          <c:y val="9.0501574956729003E-2"/>
          <c:w val="0.83950149769414428"/>
          <c:h val="0.68899373242475759"/>
        </c:manualLayout>
      </c:layout>
      <c:barChart>
        <c:barDir val="col"/>
        <c:grouping val="clustered"/>
        <c:varyColors val="0"/>
        <c:ser>
          <c:idx val="0"/>
          <c:order val="0"/>
          <c:tx>
            <c:v>Sample 1</c:v>
          </c:tx>
          <c:spPr>
            <a:solidFill>
              <a:srgbClr val="00B050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numRef>
              <c:f>Sheet1!$A$3:$A$17</c:f>
              <c:numCache>
                <c:formatCode>General</c:formatCode>
                <c:ptCount val="15"/>
                <c:pt idx="0">
                  <c:v>1.2500000000000001E-2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0.05</c:v>
                </c:pt>
                <c:pt idx="4">
                  <c:v>9.4E-2</c:v>
                </c:pt>
                <c:pt idx="5">
                  <c:v>0.15</c:v>
                </c:pt>
                <c:pt idx="6">
                  <c:v>0.3</c:v>
                </c:pt>
                <c:pt idx="7">
                  <c:v>0.375</c:v>
                </c:pt>
                <c:pt idx="8">
                  <c:v>0.5</c:v>
                </c:pt>
                <c:pt idx="9">
                  <c:v>0.75</c:v>
                </c:pt>
                <c:pt idx="10">
                  <c:v>1.07</c:v>
                </c:pt>
                <c:pt idx="11">
                  <c:v>1.5</c:v>
                </c:pt>
                <c:pt idx="12">
                  <c:v>2.5</c:v>
                </c:pt>
                <c:pt idx="13">
                  <c:v>3.75</c:v>
                </c:pt>
                <c:pt idx="14">
                  <c:v>7.5</c:v>
                </c:pt>
              </c:numCache>
            </c:numRef>
          </c:cat>
          <c:val>
            <c:numRef>
              <c:f>Sheet1!$B$3:$B$17</c:f>
              <c:numCache>
                <c:formatCode>General</c:formatCode>
                <c:ptCount val="15"/>
                <c:pt idx="0">
                  <c:v>5</c:v>
                </c:pt>
                <c:pt idx="1">
                  <c:v>12</c:v>
                </c:pt>
                <c:pt idx="2">
                  <c:v>1</c:v>
                </c:pt>
                <c:pt idx="3">
                  <c:v>0.1</c:v>
                </c:pt>
                <c:pt idx="4">
                  <c:v>6.5</c:v>
                </c:pt>
                <c:pt idx="5">
                  <c:v>6.5</c:v>
                </c:pt>
                <c:pt idx="6">
                  <c:v>4.5</c:v>
                </c:pt>
                <c:pt idx="7">
                  <c:v>0.1</c:v>
                </c:pt>
                <c:pt idx="8">
                  <c:v>2.5</c:v>
                </c:pt>
                <c:pt idx="9">
                  <c:v>1.5</c:v>
                </c:pt>
                <c:pt idx="10">
                  <c:v>1.5</c:v>
                </c:pt>
                <c:pt idx="11">
                  <c:v>0.1</c:v>
                </c:pt>
                <c:pt idx="12">
                  <c:v>1</c:v>
                </c:pt>
                <c:pt idx="13">
                  <c:v>30</c:v>
                </c:pt>
                <c:pt idx="1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7-4085-855D-D66608C7751A}"/>
            </c:ext>
          </c:extLst>
        </c:ser>
        <c:ser>
          <c:idx val="1"/>
          <c:order val="1"/>
          <c:tx>
            <c:v>Sample 2</c:v>
          </c:tx>
          <c:spPr>
            <a:solidFill>
              <a:schemeClr val="accent2">
                <a:lumMod val="50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numRef>
              <c:f>Sheet1!$A$3:$A$17</c:f>
              <c:numCache>
                <c:formatCode>General</c:formatCode>
                <c:ptCount val="15"/>
                <c:pt idx="0">
                  <c:v>1.2500000000000001E-2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0.05</c:v>
                </c:pt>
                <c:pt idx="4">
                  <c:v>9.4E-2</c:v>
                </c:pt>
                <c:pt idx="5">
                  <c:v>0.15</c:v>
                </c:pt>
                <c:pt idx="6">
                  <c:v>0.3</c:v>
                </c:pt>
                <c:pt idx="7">
                  <c:v>0.375</c:v>
                </c:pt>
                <c:pt idx="8">
                  <c:v>0.5</c:v>
                </c:pt>
                <c:pt idx="9">
                  <c:v>0.75</c:v>
                </c:pt>
                <c:pt idx="10">
                  <c:v>1.07</c:v>
                </c:pt>
                <c:pt idx="11">
                  <c:v>1.5</c:v>
                </c:pt>
                <c:pt idx="12">
                  <c:v>2.5</c:v>
                </c:pt>
                <c:pt idx="13">
                  <c:v>3.75</c:v>
                </c:pt>
                <c:pt idx="14">
                  <c:v>7.5</c:v>
                </c:pt>
              </c:numCache>
            </c:numRef>
          </c:cat>
          <c:val>
            <c:numRef>
              <c:f>Sheet1!$C$3:$C$17</c:f>
              <c:numCache>
                <c:formatCode>General</c:formatCode>
                <c:ptCount val="15"/>
                <c:pt idx="0">
                  <c:v>0.1</c:v>
                </c:pt>
                <c:pt idx="1">
                  <c:v>0.1</c:v>
                </c:pt>
                <c:pt idx="2">
                  <c:v>86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0.3</c:v>
                </c:pt>
                <c:pt idx="8">
                  <c:v>2</c:v>
                </c:pt>
                <c:pt idx="9">
                  <c:v>0.4</c:v>
                </c:pt>
                <c:pt idx="10">
                  <c:v>1</c:v>
                </c:pt>
                <c:pt idx="11">
                  <c:v>11.3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7-4085-855D-D66608C77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2032543"/>
        <c:axId val="62037119"/>
      </c:barChart>
      <c:catAx>
        <c:axId val="6203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Pore Radius</a:t>
                </a:r>
                <a:r>
                  <a:rPr lang="en-SG" baseline="0"/>
                  <a:t> (</a:t>
                </a:r>
                <a:r>
                  <a:rPr lang="en-SG" baseline="0">
                    <a:latin typeface="Symbol" panose="05050102010706020507" pitchFamily="18" charset="2"/>
                  </a:rPr>
                  <a:t>m</a:t>
                </a:r>
                <a:r>
                  <a:rPr lang="en-SG" baseline="0"/>
                  <a:t>m)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32323094147129916"/>
              <c:y val="0.90821142968597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7119"/>
        <c:crossesAt val="0.1"/>
        <c:auto val="1"/>
        <c:lblAlgn val="ctr"/>
        <c:lblOffset val="100"/>
        <c:tickMarkSkip val="1"/>
        <c:noMultiLvlLbl val="0"/>
      </c:catAx>
      <c:valAx>
        <c:axId val="620371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Pore</a:t>
                </a:r>
                <a:r>
                  <a:rPr lang="en-SG" baseline="0"/>
                  <a:t> Volume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761740587511308"/>
          <c:y val="0.10945142974740796"/>
          <c:w val="0.19569709506650651"/>
          <c:h val="0.19765668554157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1</xdr:row>
      <xdr:rowOff>78105</xdr:rowOff>
    </xdr:from>
    <xdr:to>
      <xdr:col>21</xdr:col>
      <xdr:colOff>323834</xdr:colOff>
      <xdr:row>19</xdr:row>
      <xdr:rowOff>72411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BCCE87E7-5125-40A0-A7BF-6EF3EC1D735D}"/>
            </a:ext>
          </a:extLst>
        </xdr:cNvPr>
        <xdr:cNvGrpSpPr/>
      </xdr:nvGrpSpPr>
      <xdr:grpSpPr>
        <a:xfrm>
          <a:off x="10848975" y="268605"/>
          <a:ext cx="3343259" cy="3423306"/>
          <a:chOff x="4999483" y="1022251"/>
          <a:chExt cx="3355032" cy="3191048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DCC6223C-56EA-4E0F-A4B9-9B7ACDA44DA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12345" t="50156" r="47862"/>
          <a:stretch/>
        </xdr:blipFill>
        <xdr:spPr>
          <a:xfrm rot="5400000">
            <a:off x="5625990" y="529542"/>
            <a:ext cx="1733855" cy="2719273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EFFBA0B-2126-4E6B-A034-E374C22145D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24159" t="11807" r="67439" b="77374"/>
          <a:stretch/>
        </xdr:blipFill>
        <xdr:spPr>
          <a:xfrm rot="5400000">
            <a:off x="6980053" y="972393"/>
            <a:ext cx="454525" cy="732811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EBC37B13-D158-42B8-B1C1-3572757127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9248" t="15150" r="1955" b="17913"/>
          <a:stretch/>
        </xdr:blipFill>
        <xdr:spPr>
          <a:xfrm rot="5460000">
            <a:off x="5962306" y="1821091"/>
            <a:ext cx="1429385" cy="3355032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485775</xdr:colOff>
      <xdr:row>1</xdr:row>
      <xdr:rowOff>173355</xdr:rowOff>
    </xdr:from>
    <xdr:to>
      <xdr:col>18</xdr:col>
      <xdr:colOff>154616</xdr:colOff>
      <xdr:row>19</xdr:row>
      <xdr:rowOff>146389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DA91FF0-FCA3-485E-B0A6-AB467345A5E6}"/>
            </a:ext>
          </a:extLst>
        </xdr:cNvPr>
        <xdr:cNvGrpSpPr/>
      </xdr:nvGrpSpPr>
      <xdr:grpSpPr>
        <a:xfrm>
          <a:off x="6334125" y="363855"/>
          <a:ext cx="5860091" cy="3402034"/>
          <a:chOff x="469414" y="1051648"/>
          <a:chExt cx="4769204" cy="3124791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89E428E-F0E0-4600-8AFA-8BD22EF822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61149" t="13897" r="6063" b="10931"/>
          <a:stretch/>
        </xdr:blipFill>
        <xdr:spPr>
          <a:xfrm rot="5400000">
            <a:off x="1489630" y="1711696"/>
            <a:ext cx="1444527" cy="3484959"/>
          </a:xfrm>
          <a:prstGeom prst="rect">
            <a:avLst/>
          </a:prstGeom>
        </xdr:spPr>
      </xdr:pic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24BB0B81-BFD0-45CB-800C-9AFA1AD75D06}"/>
              </a:ext>
            </a:extLst>
          </xdr:cNvPr>
          <xdr:cNvGrpSpPr/>
        </xdr:nvGrpSpPr>
        <xdr:grpSpPr>
          <a:xfrm>
            <a:off x="598982" y="1051648"/>
            <a:ext cx="2562098" cy="1652427"/>
            <a:chOff x="598982" y="1051648"/>
            <a:chExt cx="2562098" cy="1652427"/>
          </a:xfrm>
        </xdr:grpSpPr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A08796CE-CF0E-497B-B595-A5FDE870632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/>
            <a:srcRect l="11239" t="48772" r="43982"/>
            <a:stretch/>
          </xdr:blipFill>
          <xdr:spPr>
            <a:xfrm rot="5400000">
              <a:off x="1053817" y="596813"/>
              <a:ext cx="1652427" cy="2562098"/>
            </a:xfrm>
            <a:prstGeom prst="rect">
              <a:avLst/>
            </a:prstGeom>
          </xdr:spPr>
        </xdr:pic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B2332703-F753-4B8A-9E0F-0B1E6B49230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/>
            <a:srcRect l="29533" t="7896" r="64846" b="83418"/>
            <a:stretch/>
          </xdr:blipFill>
          <xdr:spPr>
            <a:xfrm rot="5400000">
              <a:off x="2410449" y="990586"/>
              <a:ext cx="409875" cy="751439"/>
            </a:xfrm>
            <a:prstGeom prst="rect">
              <a:avLst/>
            </a:prstGeom>
          </xdr:spPr>
        </xdr:pic>
      </xdr:grp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0724E199-7BEB-457A-B2A5-248A5EF4946E}"/>
              </a:ext>
            </a:extLst>
          </xdr:cNvPr>
          <xdr:cNvCxnSpPr>
            <a:cxnSpLocks/>
          </xdr:cNvCxnSpPr>
        </xdr:nvCxnSpPr>
        <xdr:spPr>
          <a:xfrm flipV="1">
            <a:off x="1705542" y="1555348"/>
            <a:ext cx="3141797" cy="773277"/>
          </a:xfrm>
          <a:prstGeom prst="straightConnector1">
            <a:avLst/>
          </a:prstGeom>
          <a:ln w="22225">
            <a:solidFill>
              <a:srgbClr val="FF0000"/>
            </a:solidFill>
            <a:prstDash val="dash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FD2AC31F-EDFC-4B25-973D-BCFC07AACE40}"/>
              </a:ext>
            </a:extLst>
          </xdr:cNvPr>
          <xdr:cNvCxnSpPr>
            <a:cxnSpLocks/>
          </xdr:cNvCxnSpPr>
        </xdr:nvCxnSpPr>
        <xdr:spPr>
          <a:xfrm flipV="1">
            <a:off x="1788305" y="2355108"/>
            <a:ext cx="3450313" cy="79868"/>
          </a:xfrm>
          <a:prstGeom prst="straightConnector1">
            <a:avLst/>
          </a:prstGeom>
          <a:ln w="22225">
            <a:solidFill>
              <a:srgbClr val="FF0000"/>
            </a:solidFill>
            <a:prstDash val="dash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624840</xdr:colOff>
      <xdr:row>20</xdr:row>
      <xdr:rowOff>68579</xdr:rowOff>
    </xdr:from>
    <xdr:to>
      <xdr:col>9</xdr:col>
      <xdr:colOff>171450</xdr:colOff>
      <xdr:row>37</xdr:row>
      <xdr:rowOff>85724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CB0A4E92-AAE9-4862-A086-D0890843B263}"/>
            </a:ext>
          </a:extLst>
        </xdr:cNvPr>
        <xdr:cNvGrpSpPr/>
      </xdr:nvGrpSpPr>
      <xdr:grpSpPr>
        <a:xfrm>
          <a:off x="624840" y="3878579"/>
          <a:ext cx="5394960" cy="3255645"/>
          <a:chOff x="624840" y="3878579"/>
          <a:chExt cx="5394960" cy="3255645"/>
        </a:xfrm>
      </xdr:grpSpPr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F116E019-AB64-B6E8-E8C1-5F998ECC73D1}"/>
              </a:ext>
            </a:extLst>
          </xdr:cNvPr>
          <xdr:cNvGraphicFramePr/>
        </xdr:nvGraphicFramePr>
        <xdr:xfrm>
          <a:off x="624840" y="3878579"/>
          <a:ext cx="5394960" cy="32556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68C15318-5579-0E69-7983-3E782725ED5D}"/>
              </a:ext>
            </a:extLst>
          </xdr:cNvPr>
          <xdr:cNvCxnSpPr/>
        </xdr:nvCxnSpPr>
        <xdr:spPr>
          <a:xfrm>
            <a:off x="2286000" y="4200525"/>
            <a:ext cx="0" cy="2200275"/>
          </a:xfrm>
          <a:prstGeom prst="line">
            <a:avLst/>
          </a:prstGeom>
          <a:ln>
            <a:prstDash val="dash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6F318816-2F3D-41AF-906F-12A9ADEA279C}"/>
              </a:ext>
            </a:extLst>
          </xdr:cNvPr>
          <xdr:cNvCxnSpPr/>
        </xdr:nvCxnSpPr>
        <xdr:spPr>
          <a:xfrm>
            <a:off x="4686300" y="4200525"/>
            <a:ext cx="0" cy="2200275"/>
          </a:xfrm>
          <a:prstGeom prst="line">
            <a:avLst/>
          </a:prstGeom>
          <a:ln>
            <a:prstDash val="dash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BF618DB3-5C14-FF70-84BD-8C77BD61D884}"/>
              </a:ext>
            </a:extLst>
          </xdr:cNvPr>
          <xdr:cNvSpPr txBox="1"/>
        </xdr:nvSpPr>
        <xdr:spPr>
          <a:xfrm>
            <a:off x="1276350" y="3914775"/>
            <a:ext cx="99155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SG" sz="1100"/>
              <a:t>Microporosity</a:t>
            </a: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288A38AF-A681-412D-9AA3-F58E0AF42541}"/>
              </a:ext>
            </a:extLst>
          </xdr:cNvPr>
          <xdr:cNvSpPr txBox="1"/>
        </xdr:nvSpPr>
        <xdr:spPr>
          <a:xfrm>
            <a:off x="4743450" y="3905250"/>
            <a:ext cx="102675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SG" sz="1100"/>
              <a:t>Macroporosity</a:t>
            </a:r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EAF2F0FF-8FF8-4867-BC07-7D771F6B3379}"/>
              </a:ext>
            </a:extLst>
          </xdr:cNvPr>
          <xdr:cNvSpPr txBox="1"/>
        </xdr:nvSpPr>
        <xdr:spPr>
          <a:xfrm>
            <a:off x="2914650" y="3905250"/>
            <a:ext cx="97571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SG" sz="1100"/>
              <a:t>Mesoporosity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CBC8-1383-4905-BA40-919448AA27B6}">
  <dimension ref="A1:P39"/>
  <sheetViews>
    <sheetView tabSelected="1" topLeftCell="A12" workbookViewId="0">
      <selection activeCell="K44" sqref="K44"/>
    </sheetView>
  </sheetViews>
  <sheetFormatPr defaultRowHeight="15" x14ac:dyDescent="0.25"/>
  <cols>
    <col min="1" max="1" width="13.140625" bestFit="1" customWidth="1"/>
    <col min="6" max="6" width="10.5703125" bestFit="1" customWidth="1"/>
    <col min="11" max="11" width="13.140625" bestFit="1" customWidth="1"/>
    <col min="12" max="12" width="15.7109375" bestFit="1" customWidth="1"/>
  </cols>
  <sheetData>
    <row r="1" spans="1:9" x14ac:dyDescent="0.25">
      <c r="A1" t="s">
        <v>0</v>
      </c>
      <c r="B1" t="s">
        <v>1</v>
      </c>
      <c r="G1" t="s">
        <v>8</v>
      </c>
      <c r="H1" t="s">
        <v>9</v>
      </c>
      <c r="I1" t="s">
        <v>10</v>
      </c>
    </row>
    <row r="2" spans="1:9" x14ac:dyDescent="0.25">
      <c r="B2" t="s">
        <v>2</v>
      </c>
      <c r="C2" t="s">
        <v>3</v>
      </c>
      <c r="F2" t="s">
        <v>5</v>
      </c>
      <c r="G2" t="s">
        <v>4</v>
      </c>
      <c r="H2" s="3">
        <f>SUM(B14:B17)/B18*100</f>
        <v>58.923230309072771</v>
      </c>
      <c r="I2" s="3">
        <f>C14/C18*100</f>
        <v>10.721062618595829</v>
      </c>
    </row>
    <row r="3" spans="1:9" x14ac:dyDescent="0.25">
      <c r="A3">
        <v>1.2500000000000001E-2</v>
      </c>
      <c r="B3">
        <v>5</v>
      </c>
      <c r="C3">
        <v>0.1</v>
      </c>
      <c r="D3" s="1"/>
      <c r="F3" t="s">
        <v>6</v>
      </c>
      <c r="G3" t="s">
        <v>7</v>
      </c>
      <c r="H3" s="3">
        <f>SUM(B3:B5)/B18*100</f>
        <v>17.946161515453639</v>
      </c>
      <c r="I3" s="3">
        <f>C5/C18*100</f>
        <v>81.593927893738154</v>
      </c>
    </row>
    <row r="4" spans="1:9" x14ac:dyDescent="0.25">
      <c r="A4">
        <v>1.4999999999999999E-2</v>
      </c>
      <c r="B4">
        <v>12</v>
      </c>
      <c r="C4" s="2">
        <v>0.1</v>
      </c>
      <c r="D4" s="1"/>
    </row>
    <row r="5" spans="1:9" x14ac:dyDescent="0.25">
      <c r="A5">
        <v>0.03</v>
      </c>
      <c r="B5">
        <v>1</v>
      </c>
      <c r="C5" s="2">
        <v>86</v>
      </c>
      <c r="D5" s="1"/>
      <c r="F5" t="s">
        <v>11</v>
      </c>
      <c r="H5">
        <f>100-H2-H3</f>
        <v>23.13060817547359</v>
      </c>
    </row>
    <row r="6" spans="1:9" x14ac:dyDescent="0.25">
      <c r="A6">
        <v>0.05</v>
      </c>
      <c r="B6">
        <v>0.1</v>
      </c>
      <c r="C6" s="3">
        <v>1</v>
      </c>
      <c r="D6" s="4"/>
    </row>
    <row r="7" spans="1:9" x14ac:dyDescent="0.25">
      <c r="A7">
        <v>9.4E-2</v>
      </c>
      <c r="B7">
        <v>6.5</v>
      </c>
      <c r="C7" s="3">
        <v>1</v>
      </c>
      <c r="D7" s="4"/>
    </row>
    <row r="8" spans="1:9" x14ac:dyDescent="0.25">
      <c r="A8">
        <v>0.15</v>
      </c>
      <c r="B8">
        <v>6.5</v>
      </c>
      <c r="C8" s="3">
        <v>1</v>
      </c>
      <c r="D8" s="4"/>
    </row>
    <row r="9" spans="1:9" x14ac:dyDescent="0.25">
      <c r="A9">
        <v>0.3</v>
      </c>
      <c r="B9">
        <v>4.5</v>
      </c>
      <c r="C9" s="3">
        <v>1</v>
      </c>
    </row>
    <row r="10" spans="1:9" x14ac:dyDescent="0.25">
      <c r="A10">
        <v>0.375</v>
      </c>
      <c r="B10">
        <v>0.1</v>
      </c>
      <c r="C10" s="3">
        <v>0.3</v>
      </c>
    </row>
    <row r="11" spans="1:9" x14ac:dyDescent="0.25">
      <c r="A11">
        <v>0.5</v>
      </c>
      <c r="B11">
        <v>2.5</v>
      </c>
      <c r="C11" s="3">
        <v>2</v>
      </c>
    </row>
    <row r="12" spans="1:9" x14ac:dyDescent="0.25">
      <c r="A12">
        <v>0.75</v>
      </c>
      <c r="B12">
        <v>1.5</v>
      </c>
      <c r="C12" s="3">
        <v>0.4</v>
      </c>
    </row>
    <row r="13" spans="1:9" x14ac:dyDescent="0.25">
      <c r="A13">
        <v>1.07</v>
      </c>
      <c r="B13">
        <v>1.5</v>
      </c>
      <c r="C13" s="3">
        <v>1</v>
      </c>
      <c r="D13" s="4"/>
    </row>
    <row r="14" spans="1:9" x14ac:dyDescent="0.25">
      <c r="A14">
        <v>1.5</v>
      </c>
      <c r="B14">
        <v>0.1</v>
      </c>
      <c r="C14" s="2">
        <v>11.3</v>
      </c>
      <c r="D14" s="1"/>
    </row>
    <row r="15" spans="1:9" x14ac:dyDescent="0.25">
      <c r="A15">
        <v>2.5</v>
      </c>
      <c r="B15">
        <v>1</v>
      </c>
      <c r="C15" s="2">
        <v>0.1</v>
      </c>
      <c r="D15" s="1"/>
    </row>
    <row r="16" spans="1:9" x14ac:dyDescent="0.25">
      <c r="A16">
        <v>3.75</v>
      </c>
      <c r="B16">
        <v>30</v>
      </c>
      <c r="C16" s="2">
        <v>0.1</v>
      </c>
      <c r="D16" s="1"/>
    </row>
    <row r="17" spans="1:16" x14ac:dyDescent="0.25">
      <c r="A17">
        <v>7.5</v>
      </c>
      <c r="B17">
        <v>28</v>
      </c>
      <c r="C17" s="2">
        <v>0.1</v>
      </c>
      <c r="D17" s="1"/>
    </row>
    <row r="18" spans="1:16" x14ac:dyDescent="0.25">
      <c r="B18">
        <f>SUM(B3:B17)</f>
        <v>100.30000000000001</v>
      </c>
      <c r="C18">
        <f>SUM(C4:C17)</f>
        <v>105.39999999999998</v>
      </c>
    </row>
    <row r="23" spans="1:16" x14ac:dyDescent="0.25">
      <c r="K23" t="s">
        <v>0</v>
      </c>
      <c r="L23" t="s">
        <v>13</v>
      </c>
      <c r="M23" t="s">
        <v>12</v>
      </c>
      <c r="O23" t="s">
        <v>0</v>
      </c>
      <c r="P23" t="s">
        <v>3</v>
      </c>
    </row>
    <row r="24" spans="1:16" x14ac:dyDescent="0.25">
      <c r="L24" t="s">
        <v>2</v>
      </c>
      <c r="O24">
        <v>1.2500000000000001E-2</v>
      </c>
      <c r="P24">
        <v>0.1</v>
      </c>
    </row>
    <row r="25" spans="1:16" x14ac:dyDescent="0.25">
      <c r="K25">
        <v>0.05</v>
      </c>
      <c r="L25">
        <v>0.1</v>
      </c>
      <c r="O25">
        <v>1.4999999999999999E-2</v>
      </c>
      <c r="P25" s="2">
        <v>0.1</v>
      </c>
    </row>
    <row r="26" spans="1:16" x14ac:dyDescent="0.25">
      <c r="K26">
        <v>0.375</v>
      </c>
      <c r="L26">
        <v>0.1</v>
      </c>
      <c r="O26">
        <v>2.5</v>
      </c>
      <c r="P26" s="2">
        <v>0.1</v>
      </c>
    </row>
    <row r="27" spans="1:16" x14ac:dyDescent="0.25">
      <c r="K27">
        <v>1.5</v>
      </c>
      <c r="L27">
        <v>0.1</v>
      </c>
      <c r="O27">
        <v>3.75</v>
      </c>
      <c r="P27" s="2">
        <v>0.1</v>
      </c>
    </row>
    <row r="28" spans="1:16" x14ac:dyDescent="0.25">
      <c r="K28">
        <v>0.03</v>
      </c>
      <c r="L28">
        <v>1</v>
      </c>
      <c r="O28">
        <v>7.5</v>
      </c>
      <c r="P28" s="2">
        <v>0.1</v>
      </c>
    </row>
    <row r="29" spans="1:16" x14ac:dyDescent="0.25">
      <c r="K29">
        <v>2.5</v>
      </c>
      <c r="L29">
        <v>1</v>
      </c>
      <c r="O29">
        <v>0.375</v>
      </c>
      <c r="P29" s="3">
        <v>0.3</v>
      </c>
    </row>
    <row r="30" spans="1:16" x14ac:dyDescent="0.25">
      <c r="K30">
        <v>0.75</v>
      </c>
      <c r="L30">
        <v>1.5</v>
      </c>
      <c r="O30">
        <v>0.75</v>
      </c>
      <c r="P30" s="3">
        <v>0.4</v>
      </c>
    </row>
    <row r="31" spans="1:16" x14ac:dyDescent="0.25">
      <c r="K31">
        <v>1.07</v>
      </c>
      <c r="L31">
        <v>1.5</v>
      </c>
      <c r="O31">
        <v>0.05</v>
      </c>
      <c r="P31" s="3">
        <v>1</v>
      </c>
    </row>
    <row r="32" spans="1:16" x14ac:dyDescent="0.25">
      <c r="K32">
        <v>0.5</v>
      </c>
      <c r="L32">
        <v>2.5</v>
      </c>
      <c r="O32">
        <v>9.4E-2</v>
      </c>
      <c r="P32" s="3">
        <v>1</v>
      </c>
    </row>
    <row r="33" spans="11:16" x14ac:dyDescent="0.25">
      <c r="K33">
        <v>0.3</v>
      </c>
      <c r="L33">
        <v>4.5</v>
      </c>
      <c r="O33">
        <v>0.15</v>
      </c>
      <c r="P33" s="3">
        <v>1</v>
      </c>
    </row>
    <row r="34" spans="11:16" x14ac:dyDescent="0.25">
      <c r="K34">
        <v>1.2500000000000001E-2</v>
      </c>
      <c r="L34">
        <v>5</v>
      </c>
      <c r="O34">
        <v>0.3</v>
      </c>
      <c r="P34" s="3">
        <v>1</v>
      </c>
    </row>
    <row r="35" spans="11:16" x14ac:dyDescent="0.25">
      <c r="K35">
        <v>9.4E-2</v>
      </c>
      <c r="L35">
        <v>6.5</v>
      </c>
      <c r="O35">
        <v>1.07</v>
      </c>
      <c r="P35" s="3">
        <v>1</v>
      </c>
    </row>
    <row r="36" spans="11:16" x14ac:dyDescent="0.25">
      <c r="K36">
        <v>0.15</v>
      </c>
      <c r="L36">
        <v>6.5</v>
      </c>
      <c r="O36">
        <v>0.5</v>
      </c>
      <c r="P36" s="3">
        <v>2</v>
      </c>
    </row>
    <row r="37" spans="11:16" x14ac:dyDescent="0.25">
      <c r="K37">
        <v>1.4999999999999999E-2</v>
      </c>
      <c r="L37">
        <v>12</v>
      </c>
      <c r="O37">
        <v>1.5</v>
      </c>
      <c r="P37" s="2">
        <v>11.3</v>
      </c>
    </row>
    <row r="38" spans="11:16" x14ac:dyDescent="0.25">
      <c r="K38">
        <v>7.5</v>
      </c>
      <c r="L38">
        <v>28</v>
      </c>
      <c r="O38">
        <v>0.03</v>
      </c>
      <c r="P38" s="2">
        <v>86</v>
      </c>
    </row>
    <row r="39" spans="11:16" x14ac:dyDescent="0.25">
      <c r="K39">
        <v>3.75</v>
      </c>
      <c r="L39">
        <v>30</v>
      </c>
    </row>
  </sheetData>
  <sortState xmlns:xlrd2="http://schemas.microsoft.com/office/spreadsheetml/2017/richdata2" ref="O24:P39">
    <sortCondition ref="P24:P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Munish Kumar</dc:creator>
  <cp:lastModifiedBy>Munish K</cp:lastModifiedBy>
  <dcterms:created xsi:type="dcterms:W3CDTF">2023-03-08T08:48:38Z</dcterms:created>
  <dcterms:modified xsi:type="dcterms:W3CDTF">2023-05-25T01:53:59Z</dcterms:modified>
</cp:coreProperties>
</file>