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mkumar\Documents\GitHub\munishkumar-gh.github.io\SuSS\2023_Sem1_ANL252_Python_4_Biz\3_Lecturer\3_ECA\4_Submission\"/>
    </mc:Choice>
  </mc:AlternateContent>
  <xr:revisionPtr revIDLastSave="0" documentId="13_ncr:1_{44BA61AA-D212-4D45-88FA-18CB31E8577E}" xr6:coauthVersionLast="47" xr6:coauthVersionMax="47" xr10:uidLastSave="{00000000-0000-0000-0000-000000000000}"/>
  <bookViews>
    <workbookView xWindow="22932" yWindow="-108" windowWidth="23256" windowHeight="12576" tabRatio="812" activeTab="3" xr2:uid="{00000000-000D-0000-FFFF-FFFF00000000}"/>
  </bookViews>
  <sheets>
    <sheet name="Sheet1" sheetId="1" r:id="rId1"/>
    <sheet name="Input Mark" sheetId="4" r:id="rId2"/>
    <sheet name="Names_Exam" sheetId="2" r:id="rId3"/>
    <sheet name="Names_Sorted" sheetId="8" r:id="rId4"/>
    <sheet name="Names_NonZero" sheetId="7" r:id="rId5"/>
    <sheet name="Analytic per qn" sheetId="5" r:id="rId6"/>
    <sheet name="Stats" sheetId="6" r:id="rId7"/>
  </sheets>
  <definedNames>
    <definedName name="_xlnm._FilterDatabase" localSheetId="2" hidden="1">Names_Exam!$A$1:$H$44</definedName>
    <definedName name="_xlnm._FilterDatabase" localSheetId="4" hidden="1">Names_NonZero!$H$1:$H$39</definedName>
    <definedName name="_xlnm._FilterDatabase" localSheetId="3" hidden="1">Names_Sorted!$A$1:$H$44</definedName>
    <definedName name="_xlnm.Print_Titles" localSheetId="0">Sheet1!$18:$18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8" l="1"/>
  <c r="H44" i="8"/>
  <c r="H43" i="8"/>
  <c r="H42" i="8"/>
  <c r="H41" i="8"/>
  <c r="H40" i="8"/>
  <c r="H39" i="8"/>
  <c r="H25" i="8"/>
  <c r="H38" i="8"/>
  <c r="H37" i="8"/>
  <c r="H16" i="8"/>
  <c r="H36" i="8"/>
  <c r="H35" i="8"/>
  <c r="H34" i="8"/>
  <c r="H33" i="8"/>
  <c r="H17" i="8"/>
  <c r="H28" i="8"/>
  <c r="H30" i="8"/>
  <c r="H29" i="8"/>
  <c r="H31" i="8"/>
  <c r="H27" i="8"/>
  <c r="H26" i="8"/>
  <c r="H19" i="8"/>
  <c r="H24" i="8"/>
  <c r="H23" i="8"/>
  <c r="H22" i="8"/>
  <c r="H20" i="8"/>
  <c r="H18" i="8"/>
  <c r="H15" i="8"/>
  <c r="H14" i="8"/>
  <c r="H8" i="8"/>
  <c r="H13" i="8"/>
  <c r="H12" i="8"/>
  <c r="H11" i="8"/>
  <c r="H10" i="8"/>
  <c r="H9" i="8"/>
  <c r="H7" i="8"/>
  <c r="H6" i="8"/>
  <c r="H5" i="8"/>
  <c r="H4" i="8"/>
  <c r="H3" i="8"/>
  <c r="H21" i="8"/>
  <c r="H2" i="8"/>
  <c r="F8" i="6"/>
  <c r="F3" i="6"/>
  <c r="F4" i="6"/>
  <c r="F5" i="6"/>
  <c r="F6" i="6"/>
  <c r="F7" i="6"/>
  <c r="E8" i="6"/>
  <c r="E7" i="6"/>
  <c r="E6" i="6"/>
  <c r="E5" i="6"/>
  <c r="E4" i="6"/>
  <c r="E3" i="6"/>
  <c r="E2" i="6"/>
  <c r="A3" i="5"/>
  <c r="B3" i="5"/>
  <c r="C3" i="5"/>
  <c r="D3" i="5"/>
  <c r="E3" i="5"/>
  <c r="F3" i="5"/>
  <c r="A4" i="5"/>
  <c r="B4" i="5"/>
  <c r="C4" i="5"/>
  <c r="D4" i="5"/>
  <c r="E4" i="5"/>
  <c r="F4" i="5"/>
  <c r="A5" i="5"/>
  <c r="B5" i="5"/>
  <c r="C5" i="5"/>
  <c r="D5" i="5"/>
  <c r="E5" i="5"/>
  <c r="F5" i="5"/>
  <c r="A6" i="5"/>
  <c r="B6" i="5"/>
  <c r="C6" i="5"/>
  <c r="D6" i="5"/>
  <c r="E6" i="5"/>
  <c r="F6" i="5"/>
  <c r="A7" i="5"/>
  <c r="B7" i="5"/>
  <c r="C7" i="5"/>
  <c r="D7" i="5"/>
  <c r="E7" i="5"/>
  <c r="F7" i="5"/>
  <c r="A8" i="5"/>
  <c r="B8" i="5"/>
  <c r="C8" i="5"/>
  <c r="D8" i="5"/>
  <c r="E8" i="5"/>
  <c r="F8" i="5"/>
  <c r="A9" i="5"/>
  <c r="B9" i="5"/>
  <c r="C9" i="5"/>
  <c r="D9" i="5"/>
  <c r="E9" i="5"/>
  <c r="F9" i="5"/>
  <c r="A10" i="5"/>
  <c r="B10" i="5"/>
  <c r="C10" i="5"/>
  <c r="D10" i="5"/>
  <c r="E10" i="5"/>
  <c r="F10" i="5"/>
  <c r="A11" i="5"/>
  <c r="B11" i="5"/>
  <c r="C11" i="5"/>
  <c r="D11" i="5"/>
  <c r="E11" i="5"/>
  <c r="F11" i="5"/>
  <c r="A12" i="5"/>
  <c r="B12" i="5"/>
  <c r="C12" i="5"/>
  <c r="D12" i="5"/>
  <c r="E12" i="5"/>
  <c r="F12" i="5"/>
  <c r="A13" i="5"/>
  <c r="B13" i="5"/>
  <c r="C13" i="5"/>
  <c r="D13" i="5"/>
  <c r="E13" i="5"/>
  <c r="F13" i="5"/>
  <c r="A14" i="5"/>
  <c r="B14" i="5"/>
  <c r="C14" i="5"/>
  <c r="D14" i="5"/>
  <c r="E14" i="5"/>
  <c r="F14" i="5"/>
  <c r="A15" i="5"/>
  <c r="B15" i="5"/>
  <c r="C15" i="5"/>
  <c r="D15" i="5"/>
  <c r="E15" i="5"/>
  <c r="F15" i="5"/>
  <c r="A16" i="5"/>
  <c r="B16" i="5"/>
  <c r="C16" i="5"/>
  <c r="D16" i="5"/>
  <c r="E16" i="5"/>
  <c r="F16" i="5"/>
  <c r="A17" i="5"/>
  <c r="B17" i="5"/>
  <c r="C17" i="5"/>
  <c r="D17" i="5"/>
  <c r="E17" i="5"/>
  <c r="F17" i="5"/>
  <c r="A18" i="5"/>
  <c r="B18" i="5"/>
  <c r="C18" i="5"/>
  <c r="D18" i="5"/>
  <c r="E18" i="5"/>
  <c r="F18" i="5"/>
  <c r="A19" i="5"/>
  <c r="B19" i="5"/>
  <c r="C19" i="5"/>
  <c r="D19" i="5"/>
  <c r="E19" i="5"/>
  <c r="F19" i="5"/>
  <c r="A20" i="5"/>
  <c r="B20" i="5"/>
  <c r="C20" i="5"/>
  <c r="D20" i="5"/>
  <c r="E20" i="5"/>
  <c r="F20" i="5"/>
  <c r="A21" i="5"/>
  <c r="B21" i="5"/>
  <c r="C21" i="5"/>
  <c r="D21" i="5"/>
  <c r="E21" i="5"/>
  <c r="F21" i="5"/>
  <c r="A22" i="5"/>
  <c r="B22" i="5"/>
  <c r="C22" i="5"/>
  <c r="D22" i="5"/>
  <c r="E22" i="5"/>
  <c r="F22" i="5"/>
  <c r="A23" i="5"/>
  <c r="B23" i="5"/>
  <c r="C23" i="5"/>
  <c r="D23" i="5"/>
  <c r="E23" i="5"/>
  <c r="F23" i="5"/>
  <c r="A24" i="5"/>
  <c r="B24" i="5"/>
  <c r="C24" i="5"/>
  <c r="D24" i="5"/>
  <c r="E24" i="5"/>
  <c r="F24" i="5"/>
  <c r="A25" i="5"/>
  <c r="B25" i="5"/>
  <c r="C25" i="5"/>
  <c r="D25" i="5"/>
  <c r="E25" i="5"/>
  <c r="F25" i="5"/>
  <c r="A26" i="5"/>
  <c r="B26" i="5"/>
  <c r="C26" i="5"/>
  <c r="D26" i="5"/>
  <c r="E26" i="5"/>
  <c r="F26" i="5"/>
  <c r="A27" i="5"/>
  <c r="B27" i="5"/>
  <c r="C27" i="5"/>
  <c r="D27" i="5"/>
  <c r="E27" i="5"/>
  <c r="F27" i="5"/>
  <c r="A28" i="5"/>
  <c r="B28" i="5"/>
  <c r="C28" i="5"/>
  <c r="D28" i="5"/>
  <c r="E28" i="5"/>
  <c r="F28" i="5"/>
  <c r="A29" i="5"/>
  <c r="B29" i="5"/>
  <c r="C29" i="5"/>
  <c r="D29" i="5"/>
  <c r="E29" i="5"/>
  <c r="F29" i="5"/>
  <c r="A30" i="5"/>
  <c r="B30" i="5"/>
  <c r="C30" i="5"/>
  <c r="D30" i="5"/>
  <c r="E30" i="5"/>
  <c r="F30" i="5"/>
  <c r="A31" i="5"/>
  <c r="B31" i="5"/>
  <c r="C31" i="5"/>
  <c r="D31" i="5"/>
  <c r="E31" i="5"/>
  <c r="F31" i="5"/>
  <c r="A32" i="5"/>
  <c r="B32" i="5"/>
  <c r="C32" i="5"/>
  <c r="D32" i="5"/>
  <c r="E32" i="5"/>
  <c r="F32" i="5"/>
  <c r="A33" i="5"/>
  <c r="B33" i="5"/>
  <c r="C33" i="5"/>
  <c r="D33" i="5"/>
  <c r="E33" i="5"/>
  <c r="F33" i="5"/>
  <c r="A34" i="5"/>
  <c r="B34" i="5"/>
  <c r="C34" i="5"/>
  <c r="D34" i="5"/>
  <c r="E34" i="5"/>
  <c r="F34" i="5"/>
  <c r="A35" i="5"/>
  <c r="B35" i="5"/>
  <c r="C35" i="5"/>
  <c r="D35" i="5"/>
  <c r="E35" i="5"/>
  <c r="F35" i="5"/>
  <c r="A36" i="5"/>
  <c r="B36" i="5"/>
  <c r="C36" i="5"/>
  <c r="D36" i="5"/>
  <c r="E36" i="5"/>
  <c r="F36" i="5"/>
  <c r="A37" i="5"/>
  <c r="B37" i="5"/>
  <c r="C37" i="5"/>
  <c r="D37" i="5"/>
  <c r="E37" i="5"/>
  <c r="F37" i="5"/>
  <c r="A38" i="5"/>
  <c r="B38" i="5"/>
  <c r="C38" i="5"/>
  <c r="D38" i="5"/>
  <c r="E38" i="5"/>
  <c r="F38" i="5"/>
  <c r="B2" i="5"/>
  <c r="C2" i="5"/>
  <c r="D2" i="5"/>
  <c r="E2" i="5"/>
  <c r="F2" i="5"/>
  <c r="A2" i="5"/>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B43" i="4" l="1"/>
  <c r="B41" i="4"/>
  <c r="B42" i="4"/>
  <c r="B3" i="4"/>
  <c r="B4" i="4"/>
  <c r="B5" i="4"/>
  <c r="B6" i="4"/>
  <c r="B7" i="4"/>
  <c r="B8" i="4"/>
  <c r="B9" i="4"/>
  <c r="B10" i="4"/>
  <c r="B11" i="4"/>
  <c r="B12" i="4"/>
  <c r="B15" i="4"/>
  <c r="B17" i="4"/>
  <c r="B18" i="4"/>
  <c r="B20" i="4"/>
  <c r="B21" i="4"/>
  <c r="B22" i="4"/>
  <c r="B23" i="4"/>
  <c r="B24" i="4"/>
  <c r="B25" i="4"/>
  <c r="B26" i="4"/>
  <c r="B27" i="4"/>
  <c r="B28" i="4"/>
  <c r="B29" i="4"/>
  <c r="B30" i="4"/>
  <c r="B31" i="4"/>
  <c r="B32" i="4"/>
  <c r="B33" i="4"/>
  <c r="B34" i="4"/>
  <c r="B35" i="4"/>
  <c r="B36" i="4"/>
  <c r="B37" i="4"/>
  <c r="B38" i="4"/>
  <c r="B39" i="4"/>
  <c r="B2" i="4"/>
  <c r="F3" i="4"/>
  <c r="I12" i="4" s="1"/>
  <c r="I13" i="4" l="1"/>
  <c r="F5" i="4"/>
  <c r="I10" i="4"/>
  <c r="I14" i="4"/>
  <c r="I18" i="4"/>
  <c r="F4" i="4"/>
  <c r="I17" i="4"/>
  <c r="I11" i="4"/>
  <c r="I15" i="4"/>
  <c r="I16" i="4"/>
  <c r="I9" i="4"/>
  <c r="I8" i="4"/>
  <c r="E44" i="1" l="1"/>
  <c r="H28" i="2"/>
  <c r="E41" i="1" s="1"/>
  <c r="E20" i="1"/>
  <c r="E21" i="1"/>
  <c r="E22" i="1"/>
  <c r="E23" i="1"/>
  <c r="E24" i="1"/>
  <c r="E25" i="1"/>
  <c r="E26" i="1"/>
  <c r="E27" i="1"/>
  <c r="E28" i="1"/>
  <c r="E29" i="1"/>
  <c r="E30" i="1"/>
  <c r="E31" i="1"/>
  <c r="E19" i="1"/>
  <c r="H3" i="2"/>
  <c r="H4" i="2"/>
  <c r="H5" i="2"/>
  <c r="H6" i="2"/>
  <c r="H7" i="2"/>
  <c r="H8" i="2"/>
  <c r="H9" i="2"/>
  <c r="H10" i="2"/>
  <c r="H11" i="2"/>
  <c r="H12" i="2"/>
  <c r="H13" i="2"/>
  <c r="H14" i="2"/>
  <c r="H15" i="2"/>
  <c r="H16" i="2"/>
  <c r="E32" i="1" s="1"/>
  <c r="H17" i="2"/>
  <c r="E33" i="1" s="1"/>
  <c r="H18" i="2"/>
  <c r="E34" i="1" s="1"/>
  <c r="H19" i="2"/>
  <c r="E35" i="1" s="1"/>
  <c r="H20" i="2"/>
  <c r="E36" i="1" s="1"/>
  <c r="H21" i="2"/>
  <c r="E37" i="1" s="1"/>
  <c r="H22" i="2"/>
  <c r="E38" i="1" s="1"/>
  <c r="H23" i="2"/>
  <c r="E39" i="1" s="1"/>
  <c r="H24" i="2"/>
  <c r="E40" i="1" s="1"/>
  <c r="H25" i="2"/>
  <c r="H26" i="2"/>
  <c r="E42" i="1" s="1"/>
  <c r="H27" i="2"/>
  <c r="E43" i="1" s="1"/>
  <c r="H29" i="2"/>
  <c r="E45" i="1" s="1"/>
  <c r="H30" i="2"/>
  <c r="E46" i="1" s="1"/>
  <c r="H31" i="2"/>
  <c r="E47" i="1" s="1"/>
  <c r="H32" i="2"/>
  <c r="E48" i="1" s="1"/>
  <c r="H33" i="2"/>
  <c r="E49" i="1" s="1"/>
  <c r="H34" i="2"/>
  <c r="E50" i="1" s="1"/>
  <c r="H35" i="2"/>
  <c r="E51" i="1" s="1"/>
  <c r="H36" i="2"/>
  <c r="E52" i="1" s="1"/>
  <c r="H37" i="2"/>
  <c r="E53" i="1" s="1"/>
  <c r="H38" i="2"/>
  <c r="E54" i="1" s="1"/>
  <c r="H39" i="2"/>
  <c r="E55" i="1" s="1"/>
  <c r="H40" i="2"/>
  <c r="E56" i="1" s="1"/>
  <c r="H41" i="2"/>
  <c r="E57" i="1" s="1"/>
  <c r="H42" i="2"/>
  <c r="E58" i="1" s="1"/>
  <c r="H43" i="2"/>
  <c r="E59" i="1" s="1"/>
  <c r="H44" i="2"/>
  <c r="E60" i="1" s="1"/>
  <c r="H2" i="2"/>
  <c r="I4" i="1" l="1"/>
</calcChain>
</file>

<file path=xl/sharedStrings.xml><?xml version="1.0" encoding="utf-8"?>
<sst xmlns="http://schemas.openxmlformats.org/spreadsheetml/2006/main" count="336" uniqueCount="195">
  <si>
    <t>S/N</t>
  </si>
  <si>
    <t>Student PI</t>
  </si>
  <si>
    <t>Name</t>
  </si>
  <si>
    <t>ECA MARKER'S SCORE SUMMARY SHEET</t>
  </si>
  <si>
    <t>Course:</t>
  </si>
  <si>
    <t>ECA cut-off date:</t>
  </si>
  <si>
    <t>ECA return date:</t>
  </si>
  <si>
    <t>Tutorial Group:</t>
  </si>
  <si>
    <t>Remarks</t>
  </si>
  <si>
    <t>Marker:</t>
  </si>
  <si>
    <t>Total of marked scripts:</t>
  </si>
  <si>
    <t>Tutor PI:</t>
  </si>
  <si>
    <t>Please do not re-format or delete any column from the score sheet.</t>
  </si>
  <si>
    <t>Report
100%</t>
  </si>
  <si>
    <t>Mr AA</t>
  </si>
  <si>
    <t>Mr BB</t>
  </si>
  <si>
    <t>Mr CC</t>
  </si>
  <si>
    <t>X1234567</t>
  </si>
  <si>
    <t>Y1234567</t>
  </si>
  <si>
    <t>Z1234567</t>
  </si>
  <si>
    <t>Example: Marker is only required to fill in cells highlighted in yellow. Scores computed in orange cells are to be keyed into SUSS gradebook.</t>
  </si>
  <si>
    <t>ANL252 Python for Data Analytics</t>
  </si>
  <si>
    <t>M2090099</t>
  </si>
  <si>
    <t>Munish Kumar</t>
  </si>
  <si>
    <t>T05</t>
  </si>
  <si>
    <t>TEO WEI LIANG, JACK</t>
  </si>
  <si>
    <t>B1971989</t>
  </si>
  <si>
    <t>NUR FIRDAUS BIN MOHAMED RIDUAN</t>
  </si>
  <si>
    <t>B2170520</t>
  </si>
  <si>
    <t>ANG DING YI</t>
  </si>
  <si>
    <t>B2211211</t>
  </si>
  <si>
    <t>ANG YONG XIANG</t>
  </si>
  <si>
    <t>B2271127</t>
  </si>
  <si>
    <t>KOH REN YI, DOMINIC</t>
  </si>
  <si>
    <t>E1911548</t>
  </si>
  <si>
    <t>SHAMINI D/O ELIAPERUMAL</t>
  </si>
  <si>
    <t>E2170152</t>
  </si>
  <si>
    <t>LIM JANELLE SOCK HUI</t>
  </si>
  <si>
    <t>E2181690</t>
  </si>
  <si>
    <t>RAYNER FOO SHI HAN</t>
  </si>
  <si>
    <t>E2211650</t>
  </si>
  <si>
    <t>CHEN YAOGUANGHUA</t>
  </si>
  <si>
    <t>E2270438</t>
  </si>
  <si>
    <t>SIM DAMIAN DING XIAN</t>
  </si>
  <si>
    <t>E2281574</t>
  </si>
  <si>
    <t>JANSEN EDMUND JOSEPH JUNIOR</t>
  </si>
  <si>
    <t>H2070894</t>
  </si>
  <si>
    <t>NG KUO XUN</t>
  </si>
  <si>
    <t>H2071354</t>
  </si>
  <si>
    <t>ONG DANIEL SONG HNG</t>
  </si>
  <si>
    <t>H2181372</t>
  </si>
  <si>
    <t>KERRY KUNG WEI JIE</t>
  </si>
  <si>
    <t>H2211486</t>
  </si>
  <si>
    <t>CHIA ZHI SHENG KEATH</t>
  </si>
  <si>
    <t>H2270045</t>
  </si>
  <si>
    <t>CHAN BRANDON</t>
  </si>
  <si>
    <t>J1981618</t>
  </si>
  <si>
    <t>TAN SHENG GUAT</t>
  </si>
  <si>
    <t>J2082686</t>
  </si>
  <si>
    <t>MOHAMED NURHAIKAL BIN MOHAMED SHARIFF</t>
  </si>
  <si>
    <t>J2170095</t>
  </si>
  <si>
    <t>TEY JIN HEAN</t>
  </si>
  <si>
    <t>K1810665</t>
  </si>
  <si>
    <t>CHEN JING</t>
  </si>
  <si>
    <t>K1981651</t>
  </si>
  <si>
    <t>LIM WEI QUAN</t>
  </si>
  <si>
    <t>K2110655</t>
  </si>
  <si>
    <t>ANGEL LING YONG ENG</t>
  </si>
  <si>
    <t>K2211248</t>
  </si>
  <si>
    <t>ANG CHEER NENG</t>
  </si>
  <si>
    <t>K2270972</t>
  </si>
  <si>
    <t>TAN JIA YI, SHANNON</t>
  </si>
  <si>
    <t>M2110936</t>
  </si>
  <si>
    <t>TEH ZI JING</t>
  </si>
  <si>
    <t>M2211393</t>
  </si>
  <si>
    <t>TAN JIE YI</t>
  </si>
  <si>
    <t>M2272470</t>
  </si>
  <si>
    <t>NG ZI YA</t>
  </si>
  <si>
    <t>M2272807</t>
  </si>
  <si>
    <t>MUHAMMAD FIRDAUS BIN SARDI</t>
  </si>
  <si>
    <t>N1970882</t>
  </si>
  <si>
    <t>TEO MENG HEE, TIFFANY</t>
  </si>
  <si>
    <t>N2082088</t>
  </si>
  <si>
    <t>PRABU S/O RAMASAMY</t>
  </si>
  <si>
    <t>Q2110662</t>
  </si>
  <si>
    <t>TAY BAN CHIN DAVE (ZHENG WANQING)</t>
  </si>
  <si>
    <t>Q2172629</t>
  </si>
  <si>
    <t>IFFAH FARAHSYAZANA BINTE ABU BAKAR</t>
  </si>
  <si>
    <t>Q2172878</t>
  </si>
  <si>
    <t>YAZIT NUR JANNAH</t>
  </si>
  <si>
    <t>W1981876</t>
  </si>
  <si>
    <t>CHONG XIN HUI SANDY</t>
  </si>
  <si>
    <t>W2110447</t>
  </si>
  <si>
    <t>KHALID SYAKIR BIN MOHD YUZZRI</t>
  </si>
  <si>
    <t>W2270811</t>
  </si>
  <si>
    <t>CHO BRIAN JUN</t>
  </si>
  <si>
    <t>Y2081539</t>
  </si>
  <si>
    <t>XIONG XIAOFENG</t>
  </si>
  <si>
    <t>Y2110266</t>
  </si>
  <si>
    <t>BRANDAN CHIA JIAN HAO</t>
  </si>
  <si>
    <t>Y2172066</t>
  </si>
  <si>
    <t>SHAIFUL BIN JAFAR</t>
  </si>
  <si>
    <t>Y2270831</t>
  </si>
  <si>
    <t>ABDULLAH JAZLYN</t>
  </si>
  <si>
    <t>Z1882515</t>
  </si>
  <si>
    <t>CHONG WENG YEW</t>
  </si>
  <si>
    <t>Z1970279</t>
  </si>
  <si>
    <t>CHIA WAN QI, FELICIA</t>
  </si>
  <si>
    <t>Z2210118</t>
  </si>
  <si>
    <t>BRIAN JUN CHO</t>
  </si>
  <si>
    <t>CHAN HUAN HUENG BRANDON</t>
  </si>
  <si>
    <t>DAMIAN SIM DING XIAN</t>
  </si>
  <si>
    <t>DANIEL ONG SONG HNG</t>
  </si>
  <si>
    <t>JANELLE LIM SOCK HUI</t>
  </si>
  <si>
    <t>JAZLYN J BINTE ABDULLAH</t>
  </si>
  <si>
    <t>LEONA INEZ TAN SHENG GUAT</t>
  </si>
  <si>
    <t>NUR JANNAH BINTE YAZIT</t>
  </si>
  <si>
    <t>TEO MENG HEE TIFFANY</t>
  </si>
  <si>
    <t>Total</t>
  </si>
  <si>
    <t>Names</t>
  </si>
  <si>
    <t>Question</t>
  </si>
  <si>
    <t>no submission</t>
  </si>
  <si>
    <t>TMA/GBA/ECA Submission</t>
  </si>
  <si>
    <t>Mark</t>
  </si>
  <si>
    <t>* Please input your marks in the grey cells</t>
  </si>
  <si>
    <t># of Submissions</t>
  </si>
  <si>
    <t>Mean</t>
  </si>
  <si>
    <t>Std</t>
  </si>
  <si>
    <t>Honours</t>
  </si>
  <si>
    <t>Letter Grade</t>
  </si>
  <si>
    <t>GPV</t>
  </si>
  <si>
    <t>Range</t>
  </si>
  <si>
    <t>%</t>
  </si>
  <si>
    <t>1st Class</t>
  </si>
  <si>
    <t>A+</t>
  </si>
  <si>
    <t>85-100</t>
  </si>
  <si>
    <t>A</t>
  </si>
  <si>
    <t>80-84</t>
  </si>
  <si>
    <t>A-</t>
  </si>
  <si>
    <t>75-79</t>
  </si>
  <si>
    <t>2nd Upper</t>
  </si>
  <si>
    <t>B+</t>
  </si>
  <si>
    <t>70-74</t>
  </si>
  <si>
    <t>2nd Lower</t>
  </si>
  <si>
    <t>B</t>
  </si>
  <si>
    <t>65-69</t>
  </si>
  <si>
    <t>3rd Class</t>
  </si>
  <si>
    <t>B-</t>
  </si>
  <si>
    <t>60-64</t>
  </si>
  <si>
    <t>Pass</t>
  </si>
  <si>
    <t>C+</t>
  </si>
  <si>
    <t>55-59</t>
  </si>
  <si>
    <t>C</t>
  </si>
  <si>
    <t>50-54</t>
  </si>
  <si>
    <t>Fail</t>
  </si>
  <si>
    <t>D+</t>
  </si>
  <si>
    <t>45-49</t>
  </si>
  <si>
    <t>D</t>
  </si>
  <si>
    <t>40-44</t>
  </si>
  <si>
    <t>F</t>
  </si>
  <si>
    <t>&lt;40</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</si>
  <si>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</si>
  <si>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Qn 1</t>
  </si>
  <si>
    <t>Qn 2</t>
  </si>
  <si>
    <t>Qn 3</t>
  </si>
  <si>
    <t>Qn 4</t>
  </si>
  <si>
    <t>Qn 5</t>
  </si>
  <si>
    <t>Qn 6</t>
  </si>
  <si>
    <t>Standard Error</t>
  </si>
  <si>
    <t>Median</t>
  </si>
  <si>
    <t>Mode</t>
  </si>
  <si>
    <t>Standard Deviation</t>
  </si>
  <si>
    <t>Sample Variance</t>
  </si>
  <si>
    <t>Kurtosis</t>
  </si>
  <si>
    <t>Skewness</t>
  </si>
  <si>
    <t>Minimum</t>
  </si>
  <si>
    <t>Maximum</t>
  </si>
  <si>
    <t>Sum</t>
  </si>
  <si>
    <t>Count</t>
  </si>
  <si>
    <t>Largest(1)</t>
  </si>
  <si>
    <t>Smallest(1)</t>
  </si>
  <si>
    <t>Confidence Level(95.0%)</t>
  </si>
  <si>
    <t>Learning Outcomes</t>
  </si>
  <si>
    <t>Bloom’s Level</t>
  </si>
  <si>
    <t>Mean Score</t>
  </si>
  <si>
    <t>Pass Rate</t>
  </si>
  <si>
    <t>Differentiate the various aspects of Python programming.</t>
  </si>
  <si>
    <t>Prepare data for analysis using Python programming.</t>
  </si>
  <si>
    <t>Analyse data using appropriate tools and techniques with Python programming.</t>
  </si>
  <si>
    <t>Design Python programmes for performing data analytics.</t>
  </si>
  <si>
    <t>Explain the operations on arrays and datasets.</t>
  </si>
  <si>
    <t>Employ logic control
flows in Python
programmes.</t>
  </si>
  <si>
    <t>Question Number</t>
  </si>
  <si>
    <t>Qn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</si>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</sst>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_ ;\-#,##0.0\ "/>
    <numFmt numFmtId="166" formatCode="0.0%"/>
  </numFmts>
  <fonts count="20">
    <font>
      <sz val="10"/>
      <name val="Arial"/>
    </font>
    <font>
      <sz val="11"/>
      <color theme="1"/>
      <name val="Calibri"/>
      <family val="2"/>
      <scheme val="minor"/>
    </font>
    <font>
      <b/>
      <sz val="10"/>
      <name val="Arial"/>
      <family val="2"/>
    </font>
    <font>
      <b/>
      <sz val="11"/>
      <name val="Arial"/>
      <family val="2"/>
    </font>
    <font>
      <sz val="8"/>
      <name val="Arial"/>
      <family val="2"/>
    </font>
    <font>
      <b/>
      <u/>
      <sz val="10"/>
      <color indexed="8"/>
      <name val="Arial"/>
      <family val="2"/>
    </font>
    <font>
      <b/>
      <sz val="8"/>
      <name val="Verdana"/>
      <family val="2"/>
    </font>
    <font>
      <sz val="8"/>
      <name val="Verdana"/>
      <family val="2"/>
    </font>
    <font>
      <sz val="8"/>
      <color theme="1"/>
      <name val="Verdana"/>
      <family val="2"/>
    </font>
    <font>
      <sz val="9"/>
      <color rgb="FF000000"/>
      <name val="Arial Narrow"/>
      <family val="2"/>
    </font>
    <font>
      <b/>
      <sz val="10"/>
      <name val="Ariel"/>
    </font>
    <font>
      <sz val="10"/>
      <name val="Ariel"/>
    </font>
    <font>
      <b/>
      <sz val="10"/>
      <color rgb="FF000000"/>
      <name val="Ariel"/>
    </font>
    <font>
      <sz val="10"/>
      <name val="Arial"/>
      <family val="2"/>
    </font>
    <font>
      <sz val="10"/>
      <name val="Arial"/>
      <family val="2"/>
    </font>
    <font>
      <b/>
      <sz val="11"/>
      <color theme="1"/>
      <name val="Calibri"/>
      <family val="2"/>
      <scheme val="minor"/>
    </font>
    <font>
      <b/>
      <sz val="16"/>
      <color theme="8" tint="-0.249977111117893"/>
      <name val="Calibri"/>
      <family val="2"/>
      <scheme val="minor"/>
    </font>
    <font>
      <b/>
      <sz val="16"/>
      <color rgb="FFFF0000"/>
      <name val="Calibri"/>
      <family val="2"/>
      <scheme val="minor"/>
    </font>
    <font>
      <b/>
      <sz val="11"/>
      <color theme="4" tint="-0.249977111117893"/>
      <name val="Calibri"/>
      <family val="2"/>
      <scheme val="minor"/>
    </font>
    <font>
      <i/>
      <sz val="10"/>
      <name val="Arial"/>
      <family val="2"/>
    </font>
  </fonts>
  <fills count="10">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5" tint="0.79998168889431442"/>
        <bgColor indexed="64"/>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8">
    <xf numFmtId="0" fontId="0" fillId="0" borderId="0"/>
    <xf numFmtId="9" fontId="14"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3" fillId="0" borderId="0"/>
    <xf numFmtId="43" fontId="1" fillId="0" borderId="0" applyFont="0" applyFill="0" applyBorder="0" applyAlignment="0" applyProtection="0"/>
    <xf numFmtId="0" fontId="13" fillId="0" borderId="0"/>
  </cellStyleXfs>
  <cellXfs count="119">
    <xf numFmtId="0" fontId="0" fillId="0" borderId="0" xfId="0"/>
    <xf numFmtId="0" fontId="0" fillId="0" borderId="0" xfId="0" applyAlignment="1" applyProtection="1">
      <alignment wrapText="1"/>
      <protection locked="0"/>
    </xf>
    <xf numFmtId="0" fontId="3" fillId="0" borderId="0" xfId="0" applyFont="1" applyAlignment="1" applyProtection="1"/>
    <xf numFmtId="0" fontId="0" fillId="0" borderId="0" xfId="0" applyProtection="1"/>
    <xf numFmtId="0" fontId="2" fillId="0" borderId="0" xfId="0" applyFont="1" applyBorder="1" applyAlignment="1" applyProtection="1">
      <alignment horizontal="left"/>
    </xf>
    <xf numFmtId="0" fontId="5" fillId="0" borderId="0" xfId="0" applyFont="1" applyProtection="1"/>
    <xf numFmtId="0" fontId="0" fillId="0" borderId="0" xfId="0" applyBorder="1" applyAlignment="1" applyProtection="1">
      <alignment horizontal="center"/>
    </xf>
    <xf numFmtId="0" fontId="0" fillId="0" borderId="0" xfId="0" applyBorder="1" applyAlignment="1" applyProtection="1">
      <alignment horizontal="left"/>
    </xf>
    <xf numFmtId="0" fontId="0" fillId="0" borderId="0" xfId="0" applyAlignment="1" applyProtection="1">
      <alignment wrapText="1"/>
    </xf>
    <xf numFmtId="0" fontId="2" fillId="0" borderId="0" xfId="0" applyFont="1" applyAlignment="1" applyProtection="1">
      <alignment horizontal="right" vertical="center" wrapText="1"/>
    </xf>
    <xf numFmtId="0" fontId="2" fillId="0" borderId="0" xfId="0" applyFont="1" applyAlignment="1" applyProtection="1">
      <alignment horizontal="left"/>
    </xf>
    <xf numFmtId="0" fontId="7" fillId="0" borderId="0" xfId="0" applyFont="1" applyBorder="1" applyAlignment="1" applyProtection="1">
      <alignment horizontal="center" wrapText="1"/>
      <protection locked="0"/>
    </xf>
    <xf numFmtId="0" fontId="7" fillId="0" borderId="0" xfId="0" applyFont="1" applyBorder="1" applyAlignment="1" applyProtection="1">
      <alignment horizontal="center" wrapText="1"/>
    </xf>
    <xf numFmtId="1" fontId="7" fillId="0" borderId="0" xfId="0" applyNumberFormat="1" applyFont="1" applyBorder="1" applyAlignment="1" applyProtection="1">
      <alignment horizontal="center" wrapText="1"/>
    </xf>
    <xf numFmtId="0" fontId="7" fillId="0" borderId="0" xfId="0" applyFont="1" applyFill="1" applyBorder="1" applyAlignment="1" applyProtection="1">
      <alignment wrapText="1"/>
      <protection locked="0"/>
    </xf>
    <xf numFmtId="0" fontId="8" fillId="0" borderId="0" xfId="0" applyFont="1" applyFill="1" applyBorder="1" applyAlignment="1" applyProtection="1">
      <alignment horizontal="center" wrapText="1"/>
      <protection locked="0"/>
    </xf>
    <xf numFmtId="0" fontId="7" fillId="0" borderId="0" xfId="0" applyFont="1" applyFill="1" applyBorder="1" applyAlignment="1" applyProtection="1">
      <alignment horizontal="center" wrapText="1"/>
    </xf>
    <xf numFmtId="49" fontId="7" fillId="0" borderId="0" xfId="0" applyNumberFormat="1" applyFont="1" applyFill="1" applyBorder="1" applyAlignment="1" applyProtection="1">
      <protection locked="0"/>
    </xf>
    <xf numFmtId="0" fontId="7" fillId="0" borderId="0" xfId="0" applyFont="1" applyFill="1" applyBorder="1" applyAlignment="1" applyProtection="1">
      <alignment horizontal="center" wrapText="1"/>
      <protection locked="0"/>
    </xf>
    <xf numFmtId="0" fontId="2" fillId="0" borderId="0" xfId="0" applyFont="1" applyBorder="1" applyAlignment="1" applyProtection="1">
      <alignment horizontal="left"/>
      <protection locked="0"/>
    </xf>
    <xf numFmtId="0" fontId="2" fillId="0" borderId="0" xfId="0" applyFont="1" applyBorder="1" applyAlignment="1" applyProtection="1">
      <alignment horizontal="center"/>
      <protection locked="0"/>
    </xf>
    <xf numFmtId="49" fontId="7" fillId="0" borderId="0" xfId="0" applyNumberFormat="1" applyFont="1" applyFill="1" applyBorder="1" applyAlignment="1" applyProtection="1">
      <alignment horizontal="left"/>
      <protection locked="0"/>
    </xf>
    <xf numFmtId="0" fontId="2" fillId="5" borderId="0" xfId="0" applyFont="1" applyFill="1" applyBorder="1" applyAlignment="1" applyProtection="1"/>
    <xf numFmtId="0" fontId="0" fillId="5" borderId="0" xfId="0" applyFill="1" applyBorder="1" applyProtection="1"/>
    <xf numFmtId="0" fontId="2" fillId="0" borderId="1" xfId="0" applyFont="1" applyFill="1" applyBorder="1" applyAlignment="1" applyProtection="1"/>
    <xf numFmtId="0" fontId="0" fillId="0" borderId="0" xfId="0" applyFill="1" applyProtection="1"/>
    <xf numFmtId="49" fontId="7" fillId="0" borderId="4" xfId="0" applyNumberFormat="1" applyFont="1" applyBorder="1" applyAlignment="1" applyProtection="1">
      <alignment horizontal="left"/>
      <protection locked="0"/>
    </xf>
    <xf numFmtId="49" fontId="7" fillId="0" borderId="5" xfId="0" applyNumberFormat="1" applyFont="1" applyBorder="1" applyAlignment="1" applyProtection="1">
      <alignment horizontal="left"/>
      <protection locked="0"/>
    </xf>
    <xf numFmtId="0" fontId="8" fillId="0" borderId="5" xfId="0" applyFont="1" applyFill="1" applyBorder="1" applyAlignment="1" applyProtection="1">
      <alignment horizontal="center" wrapText="1"/>
      <protection locked="0"/>
    </xf>
    <xf numFmtId="0" fontId="6" fillId="3" borderId="2" xfId="0" applyFont="1" applyFill="1" applyBorder="1" applyProtection="1"/>
    <xf numFmtId="0" fontId="7" fillId="0" borderId="4" xfId="0" applyFont="1" applyBorder="1" applyAlignment="1" applyProtection="1">
      <alignment horizontal="center" wrapText="1"/>
    </xf>
    <xf numFmtId="49" fontId="7" fillId="0" borderId="7" xfId="0" applyNumberFormat="1" applyFont="1" applyBorder="1" applyAlignment="1" applyProtection="1">
      <alignment horizontal="left"/>
      <protection locked="0"/>
    </xf>
    <xf numFmtId="49" fontId="7" fillId="0" borderId="8" xfId="0" applyNumberFormat="1" applyFont="1" applyBorder="1" applyAlignment="1" applyProtection="1">
      <alignment horizontal="left"/>
      <protection locked="0"/>
    </xf>
    <xf numFmtId="49" fontId="7" fillId="0" borderId="9" xfId="0" applyNumberFormat="1" applyFont="1" applyBorder="1" applyAlignment="1" applyProtection="1">
      <protection locked="0"/>
    </xf>
    <xf numFmtId="49" fontId="7" fillId="0" borderId="10" xfId="0" applyNumberFormat="1" applyFont="1" applyBorder="1" applyAlignment="1" applyProtection="1">
      <protection locked="0"/>
    </xf>
    <xf numFmtId="0" fontId="7" fillId="0" borderId="2" xfId="0" applyFont="1" applyFill="1" applyBorder="1" applyAlignment="1" applyProtection="1">
      <alignment wrapText="1"/>
      <protection locked="0"/>
    </xf>
    <xf numFmtId="0" fontId="6" fillId="3" borderId="2" xfId="0" applyFont="1" applyFill="1" applyBorder="1" applyAlignment="1" applyProtection="1">
      <alignment horizontal="center" wrapText="1"/>
    </xf>
    <xf numFmtId="0" fontId="6" fillId="3" borderId="2" xfId="0" applyFont="1" applyFill="1" applyBorder="1" applyAlignment="1" applyProtection="1">
      <alignment horizontal="center"/>
    </xf>
    <xf numFmtId="0" fontId="10" fillId="0" borderId="0" xfId="0" applyFont="1" applyBorder="1" applyAlignment="1" applyProtection="1">
      <alignment horizontal="left"/>
    </xf>
    <xf numFmtId="15" fontId="10" fillId="0" borderId="3" xfId="0" applyNumberFormat="1" applyFont="1" applyBorder="1" applyAlignment="1" applyProtection="1">
      <alignment horizontal="left"/>
      <protection locked="0"/>
    </xf>
    <xf numFmtId="0" fontId="11" fillId="0" borderId="3" xfId="0" applyFont="1" applyBorder="1" applyAlignment="1" applyProtection="1">
      <alignment horizontal="left"/>
    </xf>
    <xf numFmtId="0" fontId="11" fillId="0" borderId="3" xfId="0" applyFont="1" applyBorder="1" applyAlignment="1" applyProtection="1"/>
    <xf numFmtId="0" fontId="11" fillId="0" borderId="3" xfId="0" applyFont="1" applyBorder="1" applyProtection="1"/>
    <xf numFmtId="15" fontId="10" fillId="2" borderId="1" xfId="0" applyNumberFormat="1" applyFont="1" applyFill="1" applyBorder="1" applyAlignment="1" applyProtection="1">
      <alignment horizontal="center"/>
      <protection locked="0"/>
    </xf>
    <xf numFmtId="0" fontId="10" fillId="0" borderId="1" xfId="0" applyFont="1" applyBorder="1" applyAlignment="1" applyProtection="1"/>
    <xf numFmtId="0" fontId="10" fillId="0" borderId="1" xfId="0" applyFont="1" applyBorder="1" applyAlignment="1" applyProtection="1">
      <alignment horizontal="center"/>
      <protection locked="0"/>
    </xf>
    <xf numFmtId="0" fontId="10" fillId="0" borderId="0" xfId="0" applyFont="1" applyProtection="1"/>
    <xf numFmtId="0" fontId="11" fillId="0" borderId="0" xfId="0" applyFont="1" applyBorder="1" applyProtection="1">
      <protection locked="0"/>
    </xf>
    <xf numFmtId="0" fontId="11" fillId="0" borderId="0" xfId="0" applyFont="1" applyProtection="1"/>
    <xf numFmtId="0" fontId="10" fillId="0" borderId="0" xfId="0" applyFont="1" applyAlignment="1" applyProtection="1">
      <alignment horizontal="right"/>
    </xf>
    <xf numFmtId="0" fontId="11" fillId="0" borderId="0" xfId="0" applyFont="1" applyProtection="1">
      <protection locked="0"/>
    </xf>
    <xf numFmtId="0" fontId="10" fillId="0" borderId="0" xfId="0" applyFont="1" applyAlignment="1" applyProtection="1">
      <alignment horizontal="left"/>
    </xf>
    <xf numFmtId="0" fontId="11" fillId="0" borderId="0" xfId="0" applyFont="1" applyBorder="1" applyAlignment="1" applyProtection="1">
      <alignment horizontal="left"/>
    </xf>
    <xf numFmtId="0" fontId="10" fillId="0" borderId="2" xfId="0" applyFont="1" applyBorder="1" applyAlignment="1" applyProtection="1">
      <alignment horizontal="center"/>
      <protection locked="0"/>
    </xf>
    <xf numFmtId="0" fontId="12" fillId="0" borderId="1" xfId="0" applyFont="1" applyBorder="1"/>
    <xf numFmtId="0" fontId="7" fillId="4" borderId="2" xfId="0" applyFont="1" applyFill="1" applyBorder="1" applyAlignment="1" applyProtection="1">
      <alignment horizontal="center" wrapText="1"/>
      <protection locked="0"/>
    </xf>
    <xf numFmtId="0" fontId="7" fillId="0" borderId="4" xfId="0" applyFont="1" applyBorder="1" applyAlignment="1" applyProtection="1">
      <alignment horizontal="center" vertical="center" wrapText="1"/>
    </xf>
    <xf numFmtId="0" fontId="6" fillId="3" borderId="2" xfId="0" applyFont="1" applyFill="1" applyBorder="1" applyAlignment="1" applyProtection="1">
      <alignment horizontal="center" wrapText="1"/>
      <protection locked="0"/>
    </xf>
    <xf numFmtId="1" fontId="7" fillId="0" borderId="5" xfId="0" applyNumberFormat="1" applyFont="1" applyBorder="1" applyAlignment="1" applyProtection="1">
      <alignment horizontal="center" wrapText="1"/>
      <protection locked="0"/>
    </xf>
    <xf numFmtId="0" fontId="9" fillId="0" borderId="2" xfId="0" applyNumberFormat="1" applyFont="1" applyFill="1" applyBorder="1" applyAlignment="1">
      <alignment vertical="center" wrapText="1" readingOrder="1"/>
    </xf>
    <xf numFmtId="0" fontId="9" fillId="0" borderId="2" xfId="0" applyNumberFormat="1" applyFont="1" applyFill="1" applyBorder="1" applyAlignment="1">
      <alignment horizontal="left" vertical="center" wrapText="1" readingOrder="1"/>
    </xf>
    <xf numFmtId="0" fontId="0" fillId="6" borderId="2" xfId="0" applyFill="1" applyBorder="1" applyAlignment="1">
      <alignment horizontal="center" vertical="center"/>
    </xf>
    <xf numFmtId="0" fontId="0" fillId="6" borderId="0" xfId="0" applyFill="1" applyAlignment="1">
      <alignment horizontal="center" vertical="center"/>
    </xf>
    <xf numFmtId="0" fontId="13" fillId="7" borderId="2" xfId="0" applyFont="1" applyFill="1" applyBorder="1" applyAlignment="1">
      <alignment horizontal="center" vertical="center"/>
    </xf>
    <xf numFmtId="0" fontId="0" fillId="7" borderId="2" xfId="0" applyFill="1" applyBorder="1" applyAlignment="1">
      <alignment horizontal="center" vertical="center"/>
    </xf>
    <xf numFmtId="0" fontId="15" fillId="0" borderId="11" xfId="2" applyFont="1" applyBorder="1"/>
    <xf numFmtId="0" fontId="15" fillId="0" borderId="11" xfId="2" applyFont="1" applyBorder="1" applyAlignment="1">
      <alignment horizontal="right"/>
    </xf>
    <xf numFmtId="0" fontId="1" fillId="0" borderId="0" xfId="2"/>
    <xf numFmtId="0" fontId="16" fillId="0" borderId="0" xfId="2" applyFont="1"/>
    <xf numFmtId="0" fontId="1" fillId="0" borderId="0" xfId="2" applyAlignment="1">
      <alignment horizontal="left"/>
    </xf>
    <xf numFmtId="0" fontId="1" fillId="8" borderId="0" xfId="2" applyFill="1"/>
    <xf numFmtId="0" fontId="17" fillId="0" borderId="11" xfId="2" applyFont="1" applyBorder="1"/>
    <xf numFmtId="0" fontId="1" fillId="0" borderId="11" xfId="2" applyBorder="1"/>
    <xf numFmtId="0" fontId="15" fillId="0" borderId="0" xfId="2" applyFont="1"/>
    <xf numFmtId="164" fontId="18" fillId="0" borderId="0" xfId="3" applyNumberFormat="1" applyFont="1" applyFill="1" applyBorder="1"/>
    <xf numFmtId="43" fontId="18" fillId="0" borderId="0" xfId="3" applyFont="1" applyFill="1" applyBorder="1"/>
    <xf numFmtId="43" fontId="18" fillId="0" borderId="11" xfId="3" applyFont="1" applyFill="1" applyBorder="1"/>
    <xf numFmtId="165" fontId="0" fillId="0" borderId="0" xfId="3" applyNumberFormat="1" applyFont="1" applyAlignment="1">
      <alignment horizontal="left"/>
    </xf>
    <xf numFmtId="0" fontId="18" fillId="0" borderId="0" xfId="4" applyNumberFormat="1" applyFont="1" applyFill="1"/>
    <xf numFmtId="166" fontId="18" fillId="0" borderId="0" xfId="4" applyNumberFormat="1" applyFont="1" applyFill="1"/>
    <xf numFmtId="165" fontId="0" fillId="0" borderId="11" xfId="3" applyNumberFormat="1" applyFont="1" applyBorder="1" applyAlignment="1">
      <alignment horizontal="left"/>
    </xf>
    <xf numFmtId="166" fontId="18" fillId="0" borderId="11" xfId="4" applyNumberFormat="1" applyFont="1" applyFill="1" applyBorder="1"/>
    <xf numFmtId="0" fontId="1" fillId="0" borderId="11" xfId="2" applyBorder="1" applyAlignment="1">
      <alignment horizontal="left"/>
    </xf>
    <xf numFmtId="0" fontId="1" fillId="8" borderId="11" xfId="2" applyFill="1" applyBorder="1"/>
    <xf numFmtId="0" fontId="13" fillId="0" borderId="0" xfId="0" applyFont="1" applyAlignment="1">
      <alignment horizontal="center" vertical="center"/>
    </xf>
    <xf numFmtId="0" fontId="0" fillId="0" borderId="0" xfId="0" applyAlignment="1">
      <alignment horizontal="center" vertical="center"/>
    </xf>
    <xf numFmtId="0" fontId="13" fillId="6" borderId="2" xfId="7" applyFill="1" applyBorder="1" applyAlignment="1">
      <alignment horizontal="center" vertical="center" wrapText="1"/>
    </xf>
    <xf numFmtId="0" fontId="13" fillId="6" borderId="2" xfId="7" applyFill="1" applyBorder="1" applyAlignment="1">
      <alignment horizontal="center" vertical="center"/>
    </xf>
    <xf numFmtId="2" fontId="13" fillId="6" borderId="2" xfId="7" applyNumberFormat="1" applyFill="1" applyBorder="1" applyAlignment="1">
      <alignment horizontal="center" vertical="center" wrapText="1"/>
    </xf>
    <xf numFmtId="0" fontId="13" fillId="6" borderId="2" xfId="0" applyFont="1" applyFill="1" applyBorder="1" applyAlignment="1">
      <alignment horizontal="center" vertical="center" wrapText="1"/>
    </xf>
    <xf numFmtId="0" fontId="0" fillId="6" borderId="0" xfId="0" applyFill="1" applyAlignment="1">
      <alignment horizontal="center" wrapText="1"/>
    </xf>
    <xf numFmtId="0" fontId="0" fillId="6" borderId="0" xfId="0" applyFill="1" applyAlignment="1">
      <alignment horizontal="center"/>
    </xf>
    <xf numFmtId="9" fontId="13" fillId="6" borderId="2" xfId="1" applyFont="1" applyFill="1" applyBorder="1" applyAlignment="1">
      <alignment horizontal="center" vertical="center" wrapText="1"/>
    </xf>
    <xf numFmtId="2" fontId="0" fillId="6" borderId="2" xfId="0" applyNumberFormat="1" applyFill="1" applyBorder="1" applyAlignment="1">
      <alignment horizontal="center" vertical="center"/>
    </xf>
    <xf numFmtId="0" fontId="19" fillId="0" borderId="16" xfId="0" applyFont="1" applyFill="1" applyBorder="1" applyAlignment="1">
      <alignment horizontal="center"/>
    </xf>
    <xf numFmtId="0" fontId="19" fillId="0" borderId="17" xfId="0" applyFont="1" applyFill="1" applyBorder="1" applyAlignment="1">
      <alignment horizontal="center"/>
    </xf>
    <xf numFmtId="0" fontId="0" fillId="0" borderId="18" xfId="0" applyFill="1" applyBorder="1" applyAlignment="1">
      <alignment horizontal="center"/>
    </xf>
    <xf numFmtId="0" fontId="0" fillId="0" borderId="20" xfId="0" applyFill="1" applyBorder="1" applyAlignment="1">
      <alignment horizontal="center"/>
    </xf>
    <xf numFmtId="0" fontId="0" fillId="0" borderId="15" xfId="0" applyBorder="1" applyAlignment="1">
      <alignment horizontal="center"/>
    </xf>
    <xf numFmtId="2" fontId="0" fillId="0" borderId="2" xfId="0" applyNumberFormat="1" applyFill="1" applyBorder="1" applyAlignment="1">
      <alignment horizontal="center"/>
    </xf>
    <xf numFmtId="2" fontId="0" fillId="0" borderId="19" xfId="0" applyNumberFormat="1" applyFill="1" applyBorder="1" applyAlignment="1">
      <alignment horizontal="center"/>
    </xf>
    <xf numFmtId="2" fontId="0" fillId="0" borderId="21" xfId="0" applyNumberFormat="1" applyFill="1" applyBorder="1" applyAlignment="1">
      <alignment horizontal="center"/>
    </xf>
    <xf numFmtId="2" fontId="0" fillId="0" borderId="22" xfId="0" applyNumberFormat="1" applyFill="1" applyBorder="1" applyAlignment="1">
      <alignment horizontal="center"/>
    </xf>
    <xf numFmtId="0" fontId="6" fillId="3" borderId="6" xfId="0" applyFont="1" applyFill="1" applyBorder="1" applyAlignment="1" applyProtection="1">
      <alignment horizontal="left"/>
    </xf>
    <xf numFmtId="0" fontId="6" fillId="3" borderId="4" xfId="0" applyFont="1" applyFill="1" applyBorder="1" applyAlignment="1" applyProtection="1">
      <alignment horizontal="left"/>
    </xf>
    <xf numFmtId="0" fontId="6" fillId="3" borderId="5" xfId="0" applyFont="1" applyFill="1" applyBorder="1" applyAlignment="1" applyProtection="1">
      <alignment horizontal="left"/>
    </xf>
    <xf numFmtId="0" fontId="10" fillId="0" borderId="0" xfId="0" applyFont="1" applyAlignment="1" applyProtection="1">
      <alignment horizontal="right" vertical="center" wrapText="1"/>
    </xf>
    <xf numFmtId="0" fontId="10" fillId="0" borderId="0" xfId="0" applyFont="1" applyAlignment="1" applyProtection="1">
      <alignment horizontal="left"/>
    </xf>
    <xf numFmtId="0" fontId="10" fillId="0" borderId="0" xfId="0" applyFont="1" applyBorder="1" applyAlignment="1" applyProtection="1">
      <alignment horizontal="right"/>
    </xf>
    <xf numFmtId="0" fontId="3" fillId="0" borderId="0" xfId="0" applyFont="1" applyAlignment="1" applyProtection="1">
      <alignment horizontal="center"/>
    </xf>
    <xf numFmtId="0" fontId="10" fillId="0" borderId="3" xfId="0" applyFont="1" applyBorder="1" applyAlignment="1" applyProtection="1">
      <alignment horizontal="right"/>
    </xf>
    <xf numFmtId="0" fontId="10" fillId="0" borderId="1" xfId="0" applyFont="1" applyBorder="1" applyAlignment="1" applyProtection="1">
      <alignment horizontal="left"/>
      <protection locked="0"/>
    </xf>
    <xf numFmtId="0" fontId="1" fillId="9" borderId="12" xfId="2" applyFill="1" applyBorder="1" applyAlignment="1">
      <alignment horizontal="left" wrapText="1"/>
    </xf>
    <xf numFmtId="0" fontId="1" fillId="9" borderId="13" xfId="2" applyFill="1" applyBorder="1" applyAlignment="1">
      <alignment horizontal="left" wrapText="1"/>
    </xf>
    <xf numFmtId="0" fontId="1" fillId="9" borderId="14" xfId="2" applyFill="1" applyBorder="1" applyAlignment="1">
      <alignment horizontal="left" wrapText="1"/>
    </xf>
    <xf numFmtId="0" fontId="13" fillId="6" borderId="6" xfId="7" applyFill="1" applyBorder="1" applyAlignment="1">
      <alignment horizontal="center" vertical="center" wrapText="1"/>
    </xf>
    <xf numFmtId="0" fontId="13" fillId="6" borderId="23" xfId="7" applyFill="1" applyBorder="1" applyAlignment="1">
      <alignment horizontal="center" vertical="center" wrapText="1"/>
    </xf>
    <xf numFmtId="0" fontId="13" fillId="6" borderId="6" xfId="7" applyFill="1" applyBorder="1" applyAlignment="1">
      <alignment horizontal="center" vertical="center"/>
    </xf>
    <xf numFmtId="0" fontId="13" fillId="6" borderId="23" xfId="7" applyFill="1" applyBorder="1" applyAlignment="1">
      <alignment horizontal="center" vertical="center"/>
    </xf>
  </cellXfs>
  <cellStyles count="8">
    <cellStyle name="Comma 2" xfId="3" xr:uid="{33EB92BD-ED1F-49B8-A83E-DA27A6136606}"/>
    <cellStyle name="Comma 2 2" xfId="6" xr:uid="{1109ECC0-3131-4CCE-9140-CE739715545F}"/>
    <cellStyle name="Normal" xfId="0" builtinId="0"/>
    <cellStyle name="Normal 2" xfId="2" xr:uid="{9C474F7B-ACCC-49CC-92A5-9B5A3A0F45A0}"/>
    <cellStyle name="Normal 3" xfId="7" xr:uid="{F2F5E85B-49BA-4C74-A1EF-E03C9CF4EF6B}"/>
    <cellStyle name="Normal 4" xfId="5" xr:uid="{1DC5640B-30D0-4646-8A1C-E3727E2E4E85}"/>
    <cellStyle name="Percent" xfId="1" builtinId="5"/>
    <cellStyle name="Percent 2" xfId="4" xr:uid="{0FE33D89-8873-4788-8BED-5F5F1660C33B}"/>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c:v>
                </c:pt>
                <c:pt idx="1">
                  <c:v>0</c:v>
                </c:pt>
                <c:pt idx="2">
                  <c:v>8.1081081081081086E-2</c:v>
                </c:pt>
                <c:pt idx="3">
                  <c:v>0.35135135135135137</c:v>
                </c:pt>
                <c:pt idx="4">
                  <c:v>0.27027027027027029</c:v>
                </c:pt>
                <c:pt idx="5">
                  <c:v>5.4054054054054057E-2</c:v>
                </c:pt>
                <c:pt idx="6">
                  <c:v>0.10810810810810811</c:v>
                </c:pt>
                <c:pt idx="7">
                  <c:v>5.4054054054054057E-2</c:v>
                </c:pt>
                <c:pt idx="8">
                  <c:v>0</c:v>
                </c:pt>
                <c:pt idx="9">
                  <c:v>2.7027027027027029E-2</c:v>
                </c:pt>
                <c:pt idx="10">
                  <c:v>5.4054054054054057E-2</c:v>
                </c:pt>
              </c:numCache>
            </c:numRef>
          </c:val>
          <c:extLst>
            <c:ext xmlns:c16="http://schemas.microsoft.com/office/drawing/2014/chart" uri="{C3380CC4-5D6E-409C-BE32-E72D297353CC}">
              <c16:uniqueId val="{00000000-BD6A-42D7-8D6D-0EF8A43F40B1}"/>
            </c:ext>
          </c:extLst>
        </c:ser>
        <c:dLbls>
          <c:showLegendKey val="0"/>
          <c:showVal val="0"/>
          <c:showCatName val="0"/>
          <c:showSerName val="0"/>
          <c:showPercent val="0"/>
          <c:showBubbleSize val="0"/>
        </c:dLbls>
        <c:gapWidth val="41"/>
        <c:overlap val="-27"/>
        <c:axId val="536669944"/>
        <c:axId val="536669552"/>
      </c:barChart>
      <c:catAx>
        <c:axId val="53666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552"/>
        <c:crosses val="autoZero"/>
        <c:auto val="1"/>
        <c:lblAlgn val="ctr"/>
        <c:lblOffset val="100"/>
        <c:noMultiLvlLbl val="0"/>
      </c:catAx>
      <c:valAx>
        <c:axId val="5366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B0EE186A-FEB3-407C-954D-4F9570DB2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3" name="Down Arrow 1">
          <a:extLst>
            <a:ext uri="{FF2B5EF4-FFF2-40B4-BE49-F238E27FC236}">
              <a16:creationId xmlns:a16="http://schemas.microsoft.com/office/drawing/2014/main" id="{4F8F7F67-A681-48C0-9F8A-04DDF185E09C}"/>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4" name="TextBox 3">
          <a:extLst>
            <a:ext uri="{FF2B5EF4-FFF2-40B4-BE49-F238E27FC236}">
              <a16:creationId xmlns:a16="http://schemas.microsoft.com/office/drawing/2014/main" id="{E873331A-AB09-40BB-A315-6F8CACCD5D11}"/>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60"/>
  <sheetViews>
    <sheetView topLeftCell="A11" zoomScale="85" zoomScaleNormal="85" workbookViewId="0">
      <selection activeCell="D62" sqref="D62"/>
    </sheetView>
  </sheetViews>
  <sheetFormatPr defaultColWidth="9.140625" defaultRowHeight="12.75"/>
  <cols>
    <col min="1" max="1" width="4.85546875" style="3" customWidth="1"/>
    <col min="2" max="2" width="35.7109375" style="3" customWidth="1"/>
    <col min="3" max="4" width="11.42578125" style="3" customWidth="1"/>
    <col min="5" max="5" width="9.42578125" style="3" customWidth="1"/>
    <col min="6" max="6" width="12.5703125" style="3" bestFit="1" customWidth="1"/>
    <col min="7" max="7" width="8.42578125" style="3" customWidth="1"/>
    <col min="8" max="8" width="7.42578125" style="3" customWidth="1"/>
    <col min="9" max="9" width="12.42578125" style="3" customWidth="1"/>
    <col min="10" max="12" width="9.85546875" style="3" customWidth="1"/>
    <col min="13" max="13" width="18" style="3" customWidth="1"/>
    <col min="14" max="16384" width="9.140625" style="3"/>
  </cols>
  <sheetData>
    <row r="1" spans="1:18" ht="15">
      <c r="A1" s="109" t="s">
        <v>3</v>
      </c>
      <c r="B1" s="109"/>
      <c r="C1" s="109"/>
      <c r="D1" s="109"/>
      <c r="E1" s="109"/>
      <c r="F1" s="109"/>
      <c r="G1" s="109"/>
      <c r="H1" s="109"/>
      <c r="I1" s="109"/>
      <c r="J1" s="109"/>
      <c r="K1" s="109"/>
      <c r="L1" s="109"/>
      <c r="M1" s="109"/>
      <c r="N1" s="2"/>
    </row>
    <row r="3" spans="1:18" ht="20.100000000000001" customHeight="1">
      <c r="A3" s="107" t="s">
        <v>4</v>
      </c>
      <c r="B3" s="107"/>
      <c r="C3" s="111" t="s">
        <v>21</v>
      </c>
      <c r="D3" s="111"/>
      <c r="E3" s="111"/>
      <c r="F3" s="111"/>
      <c r="G3" s="111"/>
      <c r="H3" s="111"/>
      <c r="I3" s="38"/>
      <c r="J3" s="4"/>
      <c r="K3" s="4"/>
      <c r="L3" s="4"/>
      <c r="O3" s="5"/>
    </row>
    <row r="4" spans="1:18" ht="24.95" customHeight="1">
      <c r="A4" s="107" t="s">
        <v>5</v>
      </c>
      <c r="B4" s="107"/>
      <c r="C4" s="39">
        <v>44991</v>
      </c>
      <c r="D4" s="40"/>
      <c r="E4" s="41"/>
      <c r="F4" s="42"/>
      <c r="G4" s="110" t="s">
        <v>6</v>
      </c>
      <c r="H4" s="110"/>
      <c r="I4" s="43">
        <f>C4+14</f>
        <v>45005</v>
      </c>
    </row>
    <row r="5" spans="1:18" ht="24.95" customHeight="1">
      <c r="A5" s="107" t="s">
        <v>9</v>
      </c>
      <c r="B5" s="107"/>
      <c r="C5" s="54" t="s">
        <v>23</v>
      </c>
      <c r="D5" s="44"/>
      <c r="E5" s="44"/>
      <c r="F5" s="44"/>
      <c r="G5" s="108" t="s">
        <v>7</v>
      </c>
      <c r="H5" s="108"/>
      <c r="I5" s="45" t="s">
        <v>24</v>
      </c>
    </row>
    <row r="6" spans="1:18" ht="7.5" customHeight="1">
      <c r="A6" s="46"/>
      <c r="B6" s="46"/>
      <c r="C6" s="47"/>
      <c r="D6" s="42"/>
      <c r="E6" s="48"/>
      <c r="F6" s="48"/>
      <c r="G6" s="49"/>
      <c r="H6" s="49"/>
      <c r="I6" s="50"/>
    </row>
    <row r="7" spans="1:18" ht="24.95" customHeight="1">
      <c r="A7" s="51" t="s">
        <v>11</v>
      </c>
      <c r="B7" s="51"/>
      <c r="C7" s="54" t="s">
        <v>22</v>
      </c>
      <c r="D7" s="52"/>
      <c r="E7" s="52"/>
      <c r="F7" s="48"/>
      <c r="G7" s="106" t="s">
        <v>10</v>
      </c>
      <c r="H7" s="106"/>
      <c r="I7" s="53">
        <v>37</v>
      </c>
    </row>
    <row r="8" spans="1:18" ht="24.95" customHeight="1">
      <c r="A8" s="10"/>
      <c r="B8" s="10"/>
      <c r="C8" s="19"/>
      <c r="D8" s="7"/>
      <c r="E8" s="7"/>
      <c r="G8" s="9"/>
      <c r="H8" s="9"/>
      <c r="I8" s="6"/>
      <c r="J8" s="6"/>
      <c r="K8" s="6"/>
      <c r="L8" s="6"/>
      <c r="M8" s="20"/>
    </row>
    <row r="10" spans="1:18">
      <c r="A10" s="24" t="s">
        <v>20</v>
      </c>
      <c r="B10" s="24"/>
      <c r="C10" s="24"/>
      <c r="D10" s="24"/>
      <c r="E10" s="24"/>
      <c r="F10" s="25"/>
      <c r="G10" s="25"/>
      <c r="H10" s="25"/>
      <c r="I10" s="25"/>
      <c r="J10" s="25"/>
      <c r="K10" s="25"/>
      <c r="L10" s="25"/>
      <c r="M10" s="25"/>
    </row>
    <row r="11" spans="1:18" ht="31.5" customHeight="1">
      <c r="A11" s="29" t="s">
        <v>0</v>
      </c>
      <c r="B11" s="103" t="s">
        <v>2</v>
      </c>
      <c r="C11" s="103"/>
      <c r="D11" s="29" t="s">
        <v>1</v>
      </c>
      <c r="E11" s="36" t="s">
        <v>13</v>
      </c>
      <c r="F11" s="37" t="s">
        <v>8</v>
      </c>
    </row>
    <row r="12" spans="1:18" s="8" customFormat="1" ht="15" customHeight="1">
      <c r="A12" s="30">
        <v>1</v>
      </c>
      <c r="B12" s="31" t="s">
        <v>14</v>
      </c>
      <c r="C12" s="32"/>
      <c r="D12" s="28" t="s">
        <v>17</v>
      </c>
      <c r="E12" s="55">
        <v>53</v>
      </c>
      <c r="F12" s="35"/>
      <c r="G12" s="1"/>
      <c r="H12" s="1"/>
      <c r="I12" s="1"/>
      <c r="J12" s="1"/>
    </row>
    <row r="13" spans="1:18" s="8" customFormat="1" ht="15" customHeight="1">
      <c r="A13" s="30">
        <v>2</v>
      </c>
      <c r="B13" s="26" t="s">
        <v>15</v>
      </c>
      <c r="C13" s="27"/>
      <c r="D13" s="28" t="s">
        <v>18</v>
      </c>
      <c r="E13" s="55">
        <v>44</v>
      </c>
      <c r="F13" s="35"/>
      <c r="G13" s="1"/>
      <c r="H13" s="1"/>
      <c r="I13" s="1"/>
      <c r="J13" s="1"/>
    </row>
    <row r="14" spans="1:18" s="8" customFormat="1" ht="15" customHeight="1">
      <c r="A14" s="30">
        <v>3</v>
      </c>
      <c r="B14" s="33" t="s">
        <v>16</v>
      </c>
      <c r="C14" s="34"/>
      <c r="D14" s="28" t="s">
        <v>19</v>
      </c>
      <c r="E14" s="55">
        <v>51</v>
      </c>
      <c r="F14" s="35"/>
      <c r="G14" s="1"/>
      <c r="H14" s="1"/>
      <c r="I14" s="1"/>
      <c r="J14" s="1"/>
    </row>
    <row r="15" spans="1:18" s="8" customFormat="1" ht="15" customHeight="1">
      <c r="A15" s="16"/>
      <c r="B15" s="17"/>
      <c r="C15" s="17"/>
      <c r="D15" s="15"/>
      <c r="E15" s="18"/>
      <c r="F15" s="18"/>
      <c r="G15" s="18"/>
      <c r="H15" s="12"/>
      <c r="I15" s="13"/>
      <c r="J15" s="13"/>
      <c r="K15" s="13"/>
      <c r="L15" s="13"/>
      <c r="M15" s="14"/>
      <c r="N15" s="1"/>
      <c r="O15" s="1"/>
      <c r="P15" s="1"/>
      <c r="Q15" s="1"/>
      <c r="R15" s="1"/>
    </row>
    <row r="16" spans="1:18" s="8" customFormat="1" ht="15" customHeight="1">
      <c r="A16" s="16"/>
      <c r="B16" s="21"/>
      <c r="C16" s="21"/>
      <c r="D16" s="15"/>
      <c r="E16" s="18"/>
      <c r="F16" s="18"/>
      <c r="G16" s="11"/>
      <c r="H16" s="12"/>
      <c r="I16" s="13"/>
      <c r="J16" s="13"/>
      <c r="K16" s="13"/>
      <c r="L16" s="13"/>
      <c r="M16" s="14"/>
      <c r="N16" s="1"/>
      <c r="O16" s="1"/>
      <c r="P16" s="1"/>
      <c r="Q16" s="1"/>
      <c r="R16" s="1"/>
    </row>
    <row r="17" spans="1:11">
      <c r="A17" s="22" t="s">
        <v>12</v>
      </c>
      <c r="B17" s="22"/>
      <c r="C17" s="22"/>
      <c r="D17" s="22"/>
      <c r="E17" s="22"/>
      <c r="F17" s="23"/>
    </row>
    <row r="18" spans="1:11" ht="31.5" customHeight="1">
      <c r="A18" s="29" t="s">
        <v>0</v>
      </c>
      <c r="B18" s="104" t="s">
        <v>2</v>
      </c>
      <c r="C18" s="105"/>
      <c r="D18" s="29" t="s">
        <v>1</v>
      </c>
      <c r="E18" s="57" t="s">
        <v>13</v>
      </c>
      <c r="F18" s="37" t="s">
        <v>8</v>
      </c>
    </row>
    <row r="19" spans="1:11" s="8" customFormat="1" ht="17.45" customHeight="1">
      <c r="A19" s="30">
        <v>1</v>
      </c>
      <c r="B19" s="59" t="s">
        <v>103</v>
      </c>
      <c r="C19" s="59"/>
      <c r="D19" s="60" t="s">
        <v>104</v>
      </c>
      <c r="E19" s="58">
        <f>Names_Exam!H3</f>
        <v>67</v>
      </c>
      <c r="F19" s="35"/>
      <c r="G19" s="1"/>
      <c r="H19" s="1"/>
      <c r="I19" s="1"/>
      <c r="J19" s="1"/>
      <c r="K19" s="1"/>
    </row>
    <row r="20" spans="1:11" s="8" customFormat="1" ht="17.45" customHeight="1">
      <c r="A20" s="30">
        <v>2</v>
      </c>
      <c r="B20" s="59" t="s">
        <v>69</v>
      </c>
      <c r="C20" s="59"/>
      <c r="D20" s="60" t="s">
        <v>70</v>
      </c>
      <c r="E20" s="58">
        <f>Names_Exam!H4</f>
        <v>67</v>
      </c>
      <c r="F20" s="35"/>
      <c r="G20" s="1"/>
      <c r="H20" s="1"/>
      <c r="I20" s="1"/>
      <c r="J20" s="1"/>
      <c r="K20" s="1"/>
    </row>
    <row r="21" spans="1:11" s="8" customFormat="1" ht="17.45" customHeight="1">
      <c r="A21" s="30">
        <v>3</v>
      </c>
      <c r="B21" s="59" t="s">
        <v>29</v>
      </c>
      <c r="C21" s="59"/>
      <c r="D21" s="60" t="s">
        <v>30</v>
      </c>
      <c r="E21" s="58">
        <f>Names_Exam!H5</f>
        <v>77</v>
      </c>
      <c r="F21" s="35"/>
      <c r="G21" s="1"/>
      <c r="H21" s="1"/>
      <c r="I21" s="1"/>
      <c r="J21" s="1"/>
      <c r="K21" s="1"/>
    </row>
    <row r="22" spans="1:11" s="8" customFormat="1" ht="17.45" customHeight="1">
      <c r="A22" s="30">
        <v>4</v>
      </c>
      <c r="B22" s="59" t="s">
        <v>31</v>
      </c>
      <c r="C22" s="59"/>
      <c r="D22" s="60" t="s">
        <v>32</v>
      </c>
      <c r="E22" s="58">
        <f>Names_Exam!H6</f>
        <v>50</v>
      </c>
      <c r="F22" s="35"/>
      <c r="G22" s="1"/>
      <c r="H22" s="1"/>
      <c r="I22" s="1"/>
      <c r="J22" s="1"/>
      <c r="K22" s="1"/>
    </row>
    <row r="23" spans="1:11" s="8" customFormat="1" ht="17.45" customHeight="1">
      <c r="A23" s="30">
        <v>5</v>
      </c>
      <c r="B23" s="59" t="s">
        <v>67</v>
      </c>
      <c r="C23" s="59"/>
      <c r="D23" s="60" t="s">
        <v>68</v>
      </c>
      <c r="E23" s="58">
        <f>Names_Exam!H7</f>
        <v>74</v>
      </c>
      <c r="F23" s="35"/>
      <c r="G23" s="1"/>
      <c r="H23" s="1"/>
      <c r="I23" s="1"/>
      <c r="J23" s="1"/>
      <c r="K23" s="1"/>
    </row>
    <row r="24" spans="1:11" s="8" customFormat="1" ht="17.45" customHeight="1">
      <c r="A24" s="30">
        <v>6</v>
      </c>
      <c r="B24" s="59" t="s">
        <v>99</v>
      </c>
      <c r="C24" s="59"/>
      <c r="D24" s="60" t="s">
        <v>100</v>
      </c>
      <c r="E24" s="58">
        <f>Names_Exam!H8</f>
        <v>44</v>
      </c>
      <c r="F24" s="35"/>
      <c r="G24" s="1"/>
      <c r="H24" s="1"/>
      <c r="I24" s="1"/>
      <c r="J24" s="1"/>
      <c r="K24" s="1"/>
    </row>
    <row r="25" spans="1:11" s="8" customFormat="1" ht="17.45" customHeight="1">
      <c r="A25" s="30">
        <v>7</v>
      </c>
      <c r="B25" s="59" t="s">
        <v>55</v>
      </c>
      <c r="C25" s="59"/>
      <c r="D25" s="60" t="s">
        <v>56</v>
      </c>
      <c r="E25" s="58">
        <f>Names_Exam!H9</f>
        <v>70</v>
      </c>
      <c r="F25" s="35"/>
      <c r="G25" s="1"/>
      <c r="H25" s="1"/>
      <c r="I25" s="1"/>
      <c r="J25" s="1"/>
      <c r="K25" s="1"/>
    </row>
    <row r="26" spans="1:11" s="8" customFormat="1" ht="24.6" customHeight="1">
      <c r="A26" s="30">
        <v>8</v>
      </c>
      <c r="B26" s="59" t="s">
        <v>63</v>
      </c>
      <c r="C26" s="59"/>
      <c r="D26" s="60" t="s">
        <v>64</v>
      </c>
      <c r="E26" s="58">
        <f>Names_Exam!H10</f>
        <v>71</v>
      </c>
      <c r="F26" s="35"/>
      <c r="G26" s="1"/>
      <c r="H26" s="1"/>
      <c r="I26" s="1"/>
      <c r="J26" s="1"/>
      <c r="K26" s="1"/>
    </row>
    <row r="27" spans="1:11" s="8" customFormat="1" ht="17.45" customHeight="1">
      <c r="A27" s="30">
        <v>9</v>
      </c>
      <c r="B27" s="59" t="s">
        <v>41</v>
      </c>
      <c r="C27" s="59"/>
      <c r="D27" s="60" t="s">
        <v>42</v>
      </c>
      <c r="E27" s="58">
        <f>Names_Exam!H11</f>
        <v>57</v>
      </c>
      <c r="F27" s="35"/>
      <c r="G27" s="1"/>
      <c r="H27" s="1"/>
      <c r="I27" s="1"/>
      <c r="J27" s="1"/>
      <c r="K27" s="1"/>
    </row>
    <row r="28" spans="1:11" s="8" customFormat="1" ht="17.45" customHeight="1">
      <c r="A28" s="30">
        <v>10</v>
      </c>
      <c r="B28" s="59" t="s">
        <v>107</v>
      </c>
      <c r="C28" s="59"/>
      <c r="D28" s="60" t="s">
        <v>108</v>
      </c>
      <c r="E28" s="58">
        <f>Names_Exam!H12</f>
        <v>62</v>
      </c>
      <c r="F28" s="35"/>
      <c r="G28" s="1"/>
      <c r="H28" s="1"/>
      <c r="I28" s="1"/>
      <c r="J28" s="1"/>
      <c r="K28" s="1"/>
    </row>
    <row r="29" spans="1:11" s="8" customFormat="1" ht="17.45" customHeight="1">
      <c r="A29" s="30">
        <v>11</v>
      </c>
      <c r="B29" s="59" t="s">
        <v>53</v>
      </c>
      <c r="C29" s="59"/>
      <c r="D29" s="60" t="s">
        <v>54</v>
      </c>
      <c r="E29" s="58">
        <f>Names_Exam!H13</f>
        <v>73</v>
      </c>
      <c r="F29" s="35"/>
      <c r="G29" s="1"/>
      <c r="H29" s="1"/>
      <c r="I29" s="1"/>
      <c r="J29" s="1"/>
      <c r="K29" s="1"/>
    </row>
    <row r="30" spans="1:11" s="8" customFormat="1" ht="17.45" customHeight="1">
      <c r="A30" s="30">
        <v>12</v>
      </c>
      <c r="B30" s="59" t="s">
        <v>95</v>
      </c>
      <c r="C30" s="59"/>
      <c r="D30" s="60" t="s">
        <v>96</v>
      </c>
      <c r="E30" s="58">
        <f>Names_Exam!H14</f>
        <v>0</v>
      </c>
      <c r="F30" s="35" t="s">
        <v>121</v>
      </c>
      <c r="G30" s="1"/>
      <c r="H30" s="1"/>
      <c r="I30" s="1"/>
      <c r="J30" s="1"/>
      <c r="K30" s="1"/>
    </row>
    <row r="31" spans="1:11" s="8" customFormat="1" ht="17.45" customHeight="1">
      <c r="A31" s="30">
        <v>13</v>
      </c>
      <c r="B31" s="59" t="s">
        <v>105</v>
      </c>
      <c r="C31" s="59"/>
      <c r="D31" s="60" t="s">
        <v>106</v>
      </c>
      <c r="E31" s="58">
        <f>Names_Exam!H15</f>
        <v>0</v>
      </c>
      <c r="F31" s="35" t="s">
        <v>121</v>
      </c>
      <c r="G31" s="1"/>
      <c r="H31" s="1"/>
      <c r="I31" s="1"/>
      <c r="J31" s="1"/>
      <c r="K31" s="1"/>
    </row>
    <row r="32" spans="1:11" s="8" customFormat="1" ht="17.45" customHeight="1">
      <c r="A32" s="30">
        <v>14</v>
      </c>
      <c r="B32" s="59" t="s">
        <v>91</v>
      </c>
      <c r="C32" s="59"/>
      <c r="D32" s="60" t="s">
        <v>92</v>
      </c>
      <c r="E32" s="58">
        <f>Names_Exam!H16</f>
        <v>68</v>
      </c>
      <c r="F32" s="35"/>
      <c r="G32" s="1"/>
      <c r="H32" s="1"/>
      <c r="I32" s="1"/>
      <c r="J32" s="1"/>
      <c r="K32" s="1"/>
    </row>
    <row r="33" spans="1:11" s="8" customFormat="1" ht="17.45" customHeight="1">
      <c r="A33" s="30">
        <v>15</v>
      </c>
      <c r="B33" s="59" t="s">
        <v>87</v>
      </c>
      <c r="C33" s="59"/>
      <c r="D33" s="60" t="s">
        <v>88</v>
      </c>
      <c r="E33" s="58">
        <f>Names_Exam!H17</f>
        <v>0</v>
      </c>
      <c r="F33" s="35" t="s">
        <v>121</v>
      </c>
      <c r="G33" s="1"/>
      <c r="H33" s="1"/>
      <c r="I33" s="1"/>
      <c r="J33" s="1"/>
      <c r="K33" s="1"/>
    </row>
    <row r="34" spans="1:11" s="8" customFormat="1" ht="17.45" customHeight="1">
      <c r="A34" s="30">
        <v>16</v>
      </c>
      <c r="B34" s="59" t="s">
        <v>45</v>
      </c>
      <c r="C34" s="59"/>
      <c r="D34" s="60" t="s">
        <v>46</v>
      </c>
      <c r="E34" s="58">
        <f>Names_Exam!H18</f>
        <v>73</v>
      </c>
      <c r="F34" s="35"/>
      <c r="G34" s="1"/>
      <c r="H34" s="1"/>
      <c r="I34" s="1"/>
      <c r="J34" s="1"/>
      <c r="K34" s="1"/>
    </row>
    <row r="35" spans="1:11" s="8" customFormat="1" ht="17.45" customHeight="1">
      <c r="A35" s="30">
        <v>17</v>
      </c>
      <c r="B35" s="59" t="s">
        <v>51</v>
      </c>
      <c r="C35" s="59"/>
      <c r="D35" s="60" t="s">
        <v>52</v>
      </c>
      <c r="E35" s="58">
        <f>Names_Exam!H19</f>
        <v>67</v>
      </c>
      <c r="F35" s="35"/>
      <c r="G35" s="1"/>
      <c r="H35" s="1"/>
      <c r="I35" s="1"/>
      <c r="J35" s="1"/>
      <c r="K35" s="1"/>
    </row>
    <row r="36" spans="1:11" s="8" customFormat="1" ht="17.45" customHeight="1">
      <c r="A36" s="30">
        <v>18</v>
      </c>
      <c r="B36" s="59" t="s">
        <v>93</v>
      </c>
      <c r="C36" s="59"/>
      <c r="D36" s="60" t="s">
        <v>94</v>
      </c>
      <c r="E36" s="58">
        <f>Names_Exam!H20</f>
        <v>0</v>
      </c>
      <c r="F36" s="35" t="s">
        <v>121</v>
      </c>
      <c r="G36" s="1"/>
      <c r="H36" s="1"/>
      <c r="I36" s="1"/>
      <c r="J36" s="1"/>
      <c r="K36" s="1"/>
    </row>
    <row r="37" spans="1:11" s="8" customFormat="1" ht="17.45" customHeight="1">
      <c r="A37" s="30">
        <v>19</v>
      </c>
      <c r="B37" s="59" t="s">
        <v>33</v>
      </c>
      <c r="C37" s="59"/>
      <c r="D37" s="60" t="s">
        <v>34</v>
      </c>
      <c r="E37" s="58">
        <f>Names_Exam!H21</f>
        <v>26</v>
      </c>
      <c r="F37" s="35"/>
      <c r="G37" s="1"/>
      <c r="H37" s="1"/>
      <c r="I37" s="1"/>
      <c r="J37" s="1"/>
      <c r="K37" s="1"/>
    </row>
    <row r="38" spans="1:11" s="8" customFormat="1" ht="17.45" customHeight="1">
      <c r="A38" s="30">
        <v>20</v>
      </c>
      <c r="B38" s="59" t="s">
        <v>37</v>
      </c>
      <c r="C38" s="59"/>
      <c r="D38" s="60" t="s">
        <v>38</v>
      </c>
      <c r="E38" s="58">
        <f>Names_Exam!H22</f>
        <v>79</v>
      </c>
      <c r="F38" s="35"/>
      <c r="G38" s="1"/>
      <c r="H38" s="1"/>
      <c r="I38" s="1"/>
      <c r="J38" s="1"/>
      <c r="K38" s="1"/>
    </row>
    <row r="39" spans="1:11" s="8" customFormat="1" ht="17.45" customHeight="1">
      <c r="A39" s="30">
        <v>21</v>
      </c>
      <c r="B39" s="59" t="s">
        <v>65</v>
      </c>
      <c r="C39" s="59"/>
      <c r="D39" s="60" t="s">
        <v>66</v>
      </c>
      <c r="E39" s="58">
        <f>Names_Exam!H23</f>
        <v>72</v>
      </c>
      <c r="F39" s="35"/>
      <c r="G39" s="1"/>
      <c r="H39" s="1"/>
      <c r="I39" s="1"/>
      <c r="J39" s="1"/>
      <c r="K39" s="1"/>
    </row>
    <row r="40" spans="1:11" ht="17.45" customHeight="1">
      <c r="A40" s="30">
        <v>22</v>
      </c>
      <c r="B40" s="59" t="s">
        <v>59</v>
      </c>
      <c r="C40" s="59"/>
      <c r="D40" s="60" t="s">
        <v>60</v>
      </c>
      <c r="E40" s="58">
        <f>Names_Exam!H24</f>
        <v>59</v>
      </c>
      <c r="F40" s="35"/>
    </row>
    <row r="41" spans="1:11" ht="17.45" customHeight="1">
      <c r="A41" s="30">
        <v>23</v>
      </c>
      <c r="B41" s="59" t="s">
        <v>79</v>
      </c>
      <c r="C41" s="59"/>
      <c r="D41" s="60" t="s">
        <v>80</v>
      </c>
      <c r="E41" s="58">
        <f>Names_Exam!H28</f>
        <v>58</v>
      </c>
      <c r="F41" s="35"/>
    </row>
    <row r="42" spans="1:11" ht="17.45" customHeight="1">
      <c r="A42" s="30">
        <v>24</v>
      </c>
      <c r="B42" s="59" t="s">
        <v>47</v>
      </c>
      <c r="C42" s="59"/>
      <c r="D42" s="60" t="s">
        <v>48</v>
      </c>
      <c r="E42" s="58">
        <f>Names_Exam!H26</f>
        <v>67</v>
      </c>
      <c r="F42" s="35"/>
    </row>
    <row r="43" spans="1:11" ht="17.45" customHeight="1">
      <c r="A43" s="30">
        <v>25</v>
      </c>
      <c r="B43" s="59" t="s">
        <v>77</v>
      </c>
      <c r="C43" s="59"/>
      <c r="D43" s="60" t="s">
        <v>78</v>
      </c>
      <c r="E43" s="58">
        <f>Names_Exam!H27</f>
        <v>52</v>
      </c>
      <c r="F43" s="35"/>
    </row>
    <row r="44" spans="1:11" ht="17.45" customHeight="1">
      <c r="A44" s="30">
        <v>26</v>
      </c>
      <c r="B44" s="59" t="s">
        <v>27</v>
      </c>
      <c r="C44" s="59"/>
      <c r="D44" s="60" t="s">
        <v>28</v>
      </c>
      <c r="E44" s="58">
        <f>Names_Exam!H25</f>
        <v>74</v>
      </c>
      <c r="F44" s="35"/>
    </row>
    <row r="45" spans="1:11" ht="17.45" customHeight="1">
      <c r="A45" s="30">
        <v>27</v>
      </c>
      <c r="B45" s="59" t="s">
        <v>49</v>
      </c>
      <c r="C45" s="59"/>
      <c r="D45" s="60" t="s">
        <v>50</v>
      </c>
      <c r="E45" s="58">
        <f>Names_Exam!H29</f>
        <v>68</v>
      </c>
      <c r="F45" s="35"/>
    </row>
    <row r="46" spans="1:11" ht="17.45" customHeight="1">
      <c r="A46" s="30">
        <v>28</v>
      </c>
      <c r="B46" s="59" t="s">
        <v>83</v>
      </c>
      <c r="C46" s="59"/>
      <c r="D46" s="60" t="s">
        <v>84</v>
      </c>
      <c r="E46" s="58">
        <f>Names_Exam!H30</f>
        <v>39</v>
      </c>
      <c r="F46" s="35"/>
    </row>
    <row r="47" spans="1:11" ht="17.45" customHeight="1">
      <c r="A47" s="30">
        <v>29</v>
      </c>
      <c r="B47" s="59" t="s">
        <v>39</v>
      </c>
      <c r="C47" s="59"/>
      <c r="D47" s="60" t="s">
        <v>40</v>
      </c>
      <c r="E47" s="58">
        <f>Names_Exam!H31</f>
        <v>71</v>
      </c>
      <c r="F47" s="35"/>
    </row>
    <row r="48" spans="1:11" ht="17.45" customHeight="1">
      <c r="A48" s="30">
        <v>30</v>
      </c>
      <c r="B48" s="59" t="s">
        <v>101</v>
      </c>
      <c r="C48" s="59"/>
      <c r="D48" s="60" t="s">
        <v>102</v>
      </c>
      <c r="E48" s="58">
        <f>Names_Exam!H32</f>
        <v>68</v>
      </c>
      <c r="F48" s="35"/>
    </row>
    <row r="49" spans="1:6" ht="17.45" customHeight="1">
      <c r="A49" s="30">
        <v>31</v>
      </c>
      <c r="B49" s="59" t="s">
        <v>35</v>
      </c>
      <c r="C49" s="59"/>
      <c r="D49" s="60" t="s">
        <v>36</v>
      </c>
      <c r="E49" s="58">
        <f>Names_Exam!H33</f>
        <v>74</v>
      </c>
      <c r="F49" s="35"/>
    </row>
    <row r="50" spans="1:6" ht="17.45" customHeight="1">
      <c r="A50" s="30">
        <v>32</v>
      </c>
      <c r="B50" s="59" t="s">
        <v>43</v>
      </c>
      <c r="C50" s="59"/>
      <c r="D50" s="60" t="s">
        <v>44</v>
      </c>
      <c r="E50" s="58">
        <f>Names_Exam!H34</f>
        <v>74</v>
      </c>
      <c r="F50" s="35"/>
    </row>
    <row r="51" spans="1:6" ht="17.45" customHeight="1">
      <c r="A51" s="30">
        <v>33</v>
      </c>
      <c r="B51" s="59" t="s">
        <v>71</v>
      </c>
      <c r="C51" s="59"/>
      <c r="D51" s="60" t="s">
        <v>72</v>
      </c>
      <c r="E51" s="58">
        <f>Names_Exam!H35</f>
        <v>65</v>
      </c>
      <c r="F51" s="35"/>
    </row>
    <row r="52" spans="1:6" ht="17.45" customHeight="1">
      <c r="A52" s="30">
        <v>34</v>
      </c>
      <c r="B52" s="59" t="s">
        <v>75</v>
      </c>
      <c r="C52" s="59"/>
      <c r="D52" s="60" t="s">
        <v>76</v>
      </c>
      <c r="E52" s="58">
        <f>Names_Exam!H36</f>
        <v>66</v>
      </c>
      <c r="F52" s="35"/>
    </row>
    <row r="53" spans="1:6" ht="24.6" customHeight="1">
      <c r="A53" s="30">
        <v>35</v>
      </c>
      <c r="B53" s="59" t="s">
        <v>57</v>
      </c>
      <c r="C53" s="59"/>
      <c r="D53" s="60" t="s">
        <v>58</v>
      </c>
      <c r="E53" s="58">
        <f>Names_Exam!H37</f>
        <v>69</v>
      </c>
      <c r="F53" s="35"/>
    </row>
    <row r="54" spans="1:6" ht="17.45" customHeight="1">
      <c r="A54" s="30">
        <v>36</v>
      </c>
      <c r="B54" s="59" t="s">
        <v>85</v>
      </c>
      <c r="C54" s="59"/>
      <c r="D54" s="60" t="s">
        <v>86</v>
      </c>
      <c r="E54" s="58">
        <f>Names_Exam!H38</f>
        <v>73</v>
      </c>
      <c r="F54" s="35"/>
    </row>
    <row r="55" spans="1:6" ht="17.45" customHeight="1">
      <c r="A55" s="30">
        <v>37</v>
      </c>
      <c r="B55" s="59" t="s">
        <v>73</v>
      </c>
      <c r="C55" s="59"/>
      <c r="D55" s="60" t="s">
        <v>74</v>
      </c>
      <c r="E55" s="58">
        <f>Names_Exam!H39</f>
        <v>78</v>
      </c>
      <c r="F55" s="35"/>
    </row>
    <row r="56" spans="1:6" ht="17.45" customHeight="1">
      <c r="A56" s="30">
        <v>38</v>
      </c>
      <c r="B56" s="59" t="s">
        <v>81</v>
      </c>
      <c r="C56" s="59"/>
      <c r="D56" s="60" t="s">
        <v>82</v>
      </c>
      <c r="E56" s="58">
        <f>Names_Exam!H40</f>
        <v>72</v>
      </c>
      <c r="F56" s="35"/>
    </row>
    <row r="57" spans="1:6" ht="17.45" customHeight="1">
      <c r="A57" s="30">
        <v>39</v>
      </c>
      <c r="B57" s="59" t="s">
        <v>25</v>
      </c>
      <c r="C57" s="59"/>
      <c r="D57" s="60" t="s">
        <v>26</v>
      </c>
      <c r="E57" s="58">
        <f>Names_Exam!H41</f>
        <v>0</v>
      </c>
      <c r="F57" s="35" t="s">
        <v>121</v>
      </c>
    </row>
    <row r="58" spans="1:6" ht="17.45" customHeight="1">
      <c r="A58" s="30">
        <v>40</v>
      </c>
      <c r="B58" s="59" t="s">
        <v>61</v>
      </c>
      <c r="C58" s="59"/>
      <c r="D58" s="60" t="s">
        <v>62</v>
      </c>
      <c r="E58" s="58">
        <f>Names_Exam!H42</f>
        <v>55</v>
      </c>
      <c r="F58" s="35"/>
    </row>
    <row r="59" spans="1:6" ht="17.45" customHeight="1">
      <c r="A59" s="30">
        <v>41</v>
      </c>
      <c r="B59" s="59" t="s">
        <v>97</v>
      </c>
      <c r="C59" s="59"/>
      <c r="D59" s="60" t="s">
        <v>98</v>
      </c>
      <c r="E59" s="58">
        <f>Names_Exam!H43</f>
        <v>62</v>
      </c>
      <c r="F59" s="35"/>
    </row>
    <row r="60" spans="1:6" ht="17.45" customHeight="1">
      <c r="A60" s="56">
        <v>42</v>
      </c>
      <c r="B60" s="59" t="s">
        <v>89</v>
      </c>
      <c r="C60" s="59"/>
      <c r="D60" s="60" t="s">
        <v>90</v>
      </c>
      <c r="E60" s="58">
        <f>Names_Exam!H44</f>
        <v>72</v>
      </c>
      <c r="F60" s="35"/>
    </row>
  </sheetData>
  <sheetProtection password="B1E5" sheet="1" formatCells="0" formatColumns="0" formatRows="0" insertColumns="0" insertRows="0" deleteColumns="0" deleteRows="0"/>
  <sortState xmlns:xlrd2="http://schemas.microsoft.com/office/spreadsheetml/2017/richdata2" ref="B19:D60">
    <sortCondition ref="B19:B60"/>
  </sortState>
  <mergeCells count="10">
    <mergeCell ref="A1:M1"/>
    <mergeCell ref="G4:H4"/>
    <mergeCell ref="A3:B3"/>
    <mergeCell ref="A4:B4"/>
    <mergeCell ref="C3:H3"/>
    <mergeCell ref="B11:C11"/>
    <mergeCell ref="B18:C18"/>
    <mergeCell ref="G7:H7"/>
    <mergeCell ref="A5:B5"/>
    <mergeCell ref="G5:H5"/>
  </mergeCells>
  <phoneticPr fontId="4" type="noConversion"/>
  <pageMargins left="0.5" right="0.5" top="0.511811023622047" bottom="0.23622047244094499" header="0.511811023622047" footer="0.511811023622047"/>
  <pageSetup paperSize="9" scale="6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7561-B480-4AC8-B545-9EA41AAA41DE}">
  <dimension ref="A1:K61"/>
  <sheetViews>
    <sheetView showGridLines="0" topLeftCell="A9" workbookViewId="0">
      <selection activeCell="E3" sqref="E3:I18"/>
    </sheetView>
  </sheetViews>
  <sheetFormatPr defaultRowHeight="15"/>
  <cols>
    <col min="1" max="1" width="25.140625" style="67" bestFit="1" customWidth="1"/>
    <col min="2" max="2" width="5.5703125" style="67" bestFit="1" customWidth="1"/>
    <col min="3" max="4" width="9.140625" style="67"/>
    <col min="5" max="5" width="16.5703125" style="67" customWidth="1"/>
    <col min="6" max="6" width="13.28515625" style="67" customWidth="1"/>
    <col min="7" max="7" width="12.5703125" style="67" customWidth="1"/>
    <col min="8" max="8" width="15.140625" style="67" customWidth="1"/>
    <col min="9" max="9" width="7.7109375" style="67" bestFit="1" customWidth="1"/>
    <col min="10" max="10" width="13.7109375" style="67" bestFit="1" customWidth="1"/>
    <col min="11" max="12" width="15.140625" style="67" bestFit="1" customWidth="1"/>
    <col min="13" max="16" width="13.42578125" style="67" bestFit="1" customWidth="1"/>
    <col min="17" max="16384" width="9.140625" style="67"/>
  </cols>
  <sheetData>
    <row r="1" spans="1:9" ht="21.75" thickBot="1">
      <c r="A1" s="65" t="s">
        <v>122</v>
      </c>
      <c r="B1" s="66" t="s">
        <v>123</v>
      </c>
      <c r="E1" s="68" t="s">
        <v>124</v>
      </c>
    </row>
    <row r="2" spans="1:9" ht="21.75" thickBot="1">
      <c r="A2" s="69">
        <v>1</v>
      </c>
      <c r="B2" s="70">
        <f>Names_Exam!H3</f>
        <v>67</v>
      </c>
      <c r="E2" s="71"/>
      <c r="F2" s="72"/>
    </row>
    <row r="3" spans="1:9">
      <c r="A3" s="69">
        <v>2</v>
      </c>
      <c r="B3" s="70">
        <f>Names_Exam!H4</f>
        <v>67</v>
      </c>
      <c r="E3" s="73" t="s">
        <v>125</v>
      </c>
      <c r="F3" s="74">
        <f>COUNTIF($B$2:$B$61,"&gt;=0")</f>
        <v>37</v>
      </c>
    </row>
    <row r="4" spans="1:9">
      <c r="A4" s="69">
        <v>3</v>
      </c>
      <c r="B4" s="70">
        <f>Names_Exam!H5</f>
        <v>77</v>
      </c>
      <c r="E4" s="73" t="s">
        <v>126</v>
      </c>
      <c r="F4" s="75">
        <f>IF(F3&gt;0,AVERAGE($B$2:$B$61),"")</f>
        <v>65.21621621621621</v>
      </c>
    </row>
    <row r="5" spans="1:9" ht="15.75" thickBot="1">
      <c r="A5" s="69">
        <v>4</v>
      </c>
      <c r="B5" s="70">
        <f>Names_Exam!H6</f>
        <v>50</v>
      </c>
      <c r="E5" s="65" t="s">
        <v>127</v>
      </c>
      <c r="F5" s="76">
        <f>IF(F3&gt;1,STDEV($B$2:$B$61),"")</f>
        <v>11.336115185878599</v>
      </c>
    </row>
    <row r="6" spans="1:9" ht="15.75" thickBot="1">
      <c r="A6" s="69">
        <v>5</v>
      </c>
      <c r="B6" s="70">
        <f>Names_Exam!H7</f>
        <v>74</v>
      </c>
      <c r="E6" s="72"/>
      <c r="F6" s="72"/>
      <c r="G6" s="72"/>
      <c r="H6" s="72"/>
      <c r="I6" s="72"/>
    </row>
    <row r="7" spans="1:9" ht="15.75" thickBot="1">
      <c r="A7" s="69">
        <v>6</v>
      </c>
      <c r="B7" s="70">
        <f>Names_Exam!H8</f>
        <v>44</v>
      </c>
      <c r="E7" s="65" t="s">
        <v>128</v>
      </c>
      <c r="F7" s="65" t="s">
        <v>129</v>
      </c>
      <c r="G7" s="65" t="s">
        <v>130</v>
      </c>
      <c r="H7" s="65" t="s">
        <v>131</v>
      </c>
      <c r="I7" s="66" t="s">
        <v>132</v>
      </c>
    </row>
    <row r="8" spans="1:9">
      <c r="A8" s="69">
        <v>7</v>
      </c>
      <c r="B8" s="70">
        <f>Names_Exam!H9</f>
        <v>70</v>
      </c>
      <c r="E8" s="67" t="s">
        <v>133</v>
      </c>
      <c r="F8" s="67" t="s">
        <v>134</v>
      </c>
      <c r="G8" s="77">
        <v>5</v>
      </c>
      <c r="H8" s="67" t="s">
        <v>135</v>
      </c>
      <c r="I8" s="78">
        <f>IF($F$3&gt;0,(COUNTIF($B$2:$B$61,"&lt;101")-COUNTIF($B$2:$B$61,"&lt;85"))/$F$3,"")</f>
        <v>0</v>
      </c>
    </row>
    <row r="9" spans="1:9">
      <c r="A9" s="69">
        <v>8</v>
      </c>
      <c r="B9" s="70">
        <f>Names_Exam!H10</f>
        <v>71</v>
      </c>
      <c r="E9" s="67" t="s">
        <v>133</v>
      </c>
      <c r="F9" s="67" t="s">
        <v>136</v>
      </c>
      <c r="G9" s="77">
        <v>5</v>
      </c>
      <c r="H9" s="67" t="s">
        <v>137</v>
      </c>
      <c r="I9" s="79">
        <f>IF($F$3&gt;0,(COUNTIF($B$2:$B$61,"&lt;85")-COUNTIF($B$2:$B$61,"&lt;80"))/$F$3,"")</f>
        <v>0</v>
      </c>
    </row>
    <row r="10" spans="1:9">
      <c r="A10" s="69">
        <v>9</v>
      </c>
      <c r="B10" s="70">
        <f>Names_Exam!H11</f>
        <v>57</v>
      </c>
      <c r="E10" s="67" t="s">
        <v>133</v>
      </c>
      <c r="F10" s="67" t="s">
        <v>138</v>
      </c>
      <c r="G10" s="77">
        <v>4.5</v>
      </c>
      <c r="H10" s="67" t="s">
        <v>139</v>
      </c>
      <c r="I10" s="79">
        <f>IF($F$3&gt;0,(COUNTIF($B$2:$B$61,"&lt;80")-COUNTIF($B$2:$B$61,"&lt;75"))/$F$3,"")</f>
        <v>8.1081081081081086E-2</v>
      </c>
    </row>
    <row r="11" spans="1:9">
      <c r="A11" s="69">
        <v>10</v>
      </c>
      <c r="B11" s="70">
        <f>Names_Exam!H12</f>
        <v>62</v>
      </c>
      <c r="E11" s="67" t="s">
        <v>140</v>
      </c>
      <c r="F11" s="67" t="s">
        <v>141</v>
      </c>
      <c r="G11" s="77">
        <v>4</v>
      </c>
      <c r="H11" s="67" t="s">
        <v>142</v>
      </c>
      <c r="I11" s="79">
        <f>IF($F$3&gt;0,(COUNTIF($B$2:$B$61,"&lt;75")-COUNTIF($B$2:$B$61,"&lt;70"))/$F$3,"")</f>
        <v>0.35135135135135137</v>
      </c>
    </row>
    <row r="12" spans="1:9">
      <c r="A12" s="69">
        <v>11</v>
      </c>
      <c r="B12" s="70">
        <f>Names_Exam!H13</f>
        <v>73</v>
      </c>
      <c r="E12" s="67" t="s">
        <v>143</v>
      </c>
      <c r="F12" s="67" t="s">
        <v>144</v>
      </c>
      <c r="G12" s="77">
        <v>3.5</v>
      </c>
      <c r="H12" s="67" t="s">
        <v>145</v>
      </c>
      <c r="I12" s="79">
        <f>IF($F$3&gt;0,(COUNTIF($B$2:$B$61,"&lt;70")-COUNTIF($B$2:$B$61,"&lt;65"))/$F$3,"")</f>
        <v>0.27027027027027029</v>
      </c>
    </row>
    <row r="13" spans="1:9">
      <c r="A13" s="69">
        <v>12</v>
      </c>
      <c r="B13" s="70"/>
      <c r="E13" s="67" t="s">
        <v>146</v>
      </c>
      <c r="F13" s="67" t="s">
        <v>147</v>
      </c>
      <c r="G13" s="77">
        <v>3</v>
      </c>
      <c r="H13" s="67" t="s">
        <v>148</v>
      </c>
      <c r="I13" s="79">
        <f>IF($F$3&gt;0,(COUNTIF($B$2:$B$61,"&lt;65")-COUNTIF($B$2:$B$61,"&lt;60"))/$F$3,"")</f>
        <v>5.4054054054054057E-2</v>
      </c>
    </row>
    <row r="14" spans="1:9">
      <c r="A14" s="69">
        <v>13</v>
      </c>
      <c r="B14" s="70"/>
      <c r="E14" s="67" t="s">
        <v>149</v>
      </c>
      <c r="F14" s="67" t="s">
        <v>150</v>
      </c>
      <c r="G14" s="77">
        <v>2.5</v>
      </c>
      <c r="H14" s="67" t="s">
        <v>151</v>
      </c>
      <c r="I14" s="79">
        <f>IF($F$3&gt;0,(COUNTIF($B$2:$B$61,"&lt;60")-COUNTIF($B$2:$B$61,"&lt;55"))/$F$3,"")</f>
        <v>0.10810810810810811</v>
      </c>
    </row>
    <row r="15" spans="1:9">
      <c r="A15" s="69">
        <v>14</v>
      </c>
      <c r="B15" s="70">
        <f>Names_Exam!H16</f>
        <v>68</v>
      </c>
      <c r="E15" s="67" t="s">
        <v>149</v>
      </c>
      <c r="F15" s="67" t="s">
        <v>152</v>
      </c>
      <c r="G15" s="77">
        <v>2</v>
      </c>
      <c r="H15" s="67" t="s">
        <v>153</v>
      </c>
      <c r="I15" s="79">
        <f>IF($F$3&gt;0,(COUNTIF($B$2:$B$61,"&lt;55")-COUNTIF($B$2:$B$61,"&lt;50"))/$F$3,"")</f>
        <v>5.4054054054054057E-2</v>
      </c>
    </row>
    <row r="16" spans="1:9">
      <c r="A16" s="69">
        <v>15</v>
      </c>
      <c r="B16" s="70"/>
      <c r="E16" s="67" t="s">
        <v>154</v>
      </c>
      <c r="F16" s="67" t="s">
        <v>155</v>
      </c>
      <c r="G16" s="77">
        <v>1.5</v>
      </c>
      <c r="H16" s="67" t="s">
        <v>156</v>
      </c>
      <c r="I16" s="79">
        <f>IF($F$3&gt;0,(COUNTIF($B$2:$B$61,"&lt;50")-COUNTIF($B$2:$B$61,"&lt;45"))/$F$3,"")</f>
        <v>0</v>
      </c>
    </row>
    <row r="17" spans="1:9">
      <c r="A17" s="69">
        <v>16</v>
      </c>
      <c r="B17" s="70">
        <f>Names_Exam!H18</f>
        <v>73</v>
      </c>
      <c r="E17" s="67" t="s">
        <v>154</v>
      </c>
      <c r="F17" s="67" t="s">
        <v>157</v>
      </c>
      <c r="G17" s="77">
        <v>1</v>
      </c>
      <c r="H17" s="67" t="s">
        <v>158</v>
      </c>
      <c r="I17" s="79">
        <f>IF($F$3&gt;0,(COUNTIF($B$2:$B$61,"&lt;45")-COUNTIF($B$2:$B$61,"&lt;40"))/$F$3,"")</f>
        <v>2.7027027027027029E-2</v>
      </c>
    </row>
    <row r="18" spans="1:9" ht="15.75" thickBot="1">
      <c r="A18" s="69">
        <v>17</v>
      </c>
      <c r="B18" s="70">
        <f>Names_Exam!H19</f>
        <v>67</v>
      </c>
      <c r="E18" s="72" t="s">
        <v>154</v>
      </c>
      <c r="F18" s="72" t="s">
        <v>159</v>
      </c>
      <c r="G18" s="80">
        <v>0</v>
      </c>
      <c r="H18" s="72" t="s">
        <v>160</v>
      </c>
      <c r="I18" s="81">
        <f>IF($F$3&gt;0,COUNTIF($B$2:$B$61,"&lt;40")/COUNTIF($B$2:$B$61,"&gt;0"),"")</f>
        <v>5.4054054054054057E-2</v>
      </c>
    </row>
    <row r="19" spans="1:9">
      <c r="A19" s="69">
        <v>18</v>
      </c>
      <c r="B19" s="70"/>
    </row>
    <row r="20" spans="1:9">
      <c r="A20" s="69">
        <v>19</v>
      </c>
      <c r="B20" s="70">
        <f>Names_Exam!H21</f>
        <v>26</v>
      </c>
    </row>
    <row r="21" spans="1:9">
      <c r="A21" s="69">
        <v>20</v>
      </c>
      <c r="B21" s="70">
        <f>Names_Exam!H22</f>
        <v>79</v>
      </c>
    </row>
    <row r="22" spans="1:9">
      <c r="A22" s="69">
        <v>21</v>
      </c>
      <c r="B22" s="70">
        <f>Names_Exam!H23</f>
        <v>72</v>
      </c>
    </row>
    <row r="23" spans="1:9">
      <c r="A23" s="69">
        <v>22</v>
      </c>
      <c r="B23" s="70">
        <f>Names_Exam!H24</f>
        <v>59</v>
      </c>
    </row>
    <row r="24" spans="1:9">
      <c r="A24" s="69">
        <v>23</v>
      </c>
      <c r="B24" s="70">
        <f>Names_Exam!H25</f>
        <v>74</v>
      </c>
    </row>
    <row r="25" spans="1:9">
      <c r="A25" s="69">
        <v>24</v>
      </c>
      <c r="B25" s="70">
        <f>Names_Exam!H26</f>
        <v>67</v>
      </c>
    </row>
    <row r="26" spans="1:9">
      <c r="A26" s="69">
        <v>25</v>
      </c>
      <c r="B26" s="70">
        <f>Names_Exam!H27</f>
        <v>52</v>
      </c>
    </row>
    <row r="27" spans="1:9">
      <c r="A27" s="69">
        <v>26</v>
      </c>
      <c r="B27" s="70">
        <f>Names_Exam!H28</f>
        <v>58</v>
      </c>
    </row>
    <row r="28" spans="1:9">
      <c r="A28" s="69">
        <v>27</v>
      </c>
      <c r="B28" s="70">
        <f>Names_Exam!H29</f>
        <v>68</v>
      </c>
    </row>
    <row r="29" spans="1:9">
      <c r="A29" s="69">
        <v>28</v>
      </c>
      <c r="B29" s="70">
        <f>Names_Exam!H30</f>
        <v>39</v>
      </c>
    </row>
    <row r="30" spans="1:9">
      <c r="A30" s="69">
        <v>29</v>
      </c>
      <c r="B30" s="70">
        <f>Names_Exam!H31</f>
        <v>71</v>
      </c>
    </row>
    <row r="31" spans="1:9">
      <c r="A31" s="69">
        <v>30</v>
      </c>
      <c r="B31" s="70">
        <f>Names_Exam!H32</f>
        <v>68</v>
      </c>
    </row>
    <row r="32" spans="1:9">
      <c r="A32" s="69">
        <v>31</v>
      </c>
      <c r="B32" s="70">
        <f>Names_Exam!H33</f>
        <v>74</v>
      </c>
    </row>
    <row r="33" spans="1:11" ht="15.75" thickBot="1">
      <c r="A33" s="69">
        <v>32</v>
      </c>
      <c r="B33" s="70">
        <f>Names_Exam!H34</f>
        <v>74</v>
      </c>
    </row>
    <row r="34" spans="1:11" ht="17.25" customHeight="1" thickBot="1">
      <c r="A34" s="69">
        <v>33</v>
      </c>
      <c r="B34" s="70">
        <f>Names_Exam!H35</f>
        <v>65</v>
      </c>
      <c r="D34" s="112" t="s">
        <v>161</v>
      </c>
      <c r="E34" s="113"/>
      <c r="F34" s="113"/>
      <c r="G34" s="113"/>
      <c r="H34" s="113"/>
      <c r="I34" s="113"/>
      <c r="J34" s="113"/>
      <c r="K34" s="114"/>
    </row>
    <row r="35" spans="1:11">
      <c r="A35" s="69">
        <v>34</v>
      </c>
      <c r="B35" s="70">
        <f>Names_Exam!H36</f>
        <v>66</v>
      </c>
    </row>
    <row r="36" spans="1:11">
      <c r="A36" s="69">
        <v>35</v>
      </c>
      <c r="B36" s="70">
        <f>Names_Exam!H37</f>
        <v>69</v>
      </c>
    </row>
    <row r="37" spans="1:11">
      <c r="A37" s="69">
        <v>36</v>
      </c>
      <c r="B37" s="70">
        <f>Names_Exam!H38</f>
        <v>73</v>
      </c>
    </row>
    <row r="38" spans="1:11">
      <c r="A38" s="69">
        <v>37</v>
      </c>
      <c r="B38" s="70">
        <f>Names_Exam!H39</f>
        <v>78</v>
      </c>
    </row>
    <row r="39" spans="1:11">
      <c r="A39" s="69">
        <v>38</v>
      </c>
      <c r="B39" s="70">
        <f>Names_Exam!H40</f>
        <v>72</v>
      </c>
    </row>
    <row r="40" spans="1:11">
      <c r="A40" s="69">
        <v>39</v>
      </c>
      <c r="B40" s="70"/>
    </row>
    <row r="41" spans="1:11">
      <c r="A41" s="69">
        <v>40</v>
      </c>
      <c r="B41" s="70">
        <f>Names_Exam!H42</f>
        <v>55</v>
      </c>
    </row>
    <row r="42" spans="1:11">
      <c r="A42" s="69">
        <v>41</v>
      </c>
      <c r="B42" s="70">
        <f>Names_Exam!H43</f>
        <v>62</v>
      </c>
    </row>
    <row r="43" spans="1:11">
      <c r="A43" s="69">
        <v>42</v>
      </c>
      <c r="B43" s="70">
        <f>Names_Exam!H44</f>
        <v>72</v>
      </c>
    </row>
    <row r="44" spans="1:11">
      <c r="A44" s="69">
        <v>43</v>
      </c>
      <c r="B44" s="70"/>
    </row>
    <row r="45" spans="1:11">
      <c r="A45" s="69">
        <v>44</v>
      </c>
      <c r="B45" s="70"/>
    </row>
    <row r="46" spans="1:11">
      <c r="A46" s="69">
        <v>45</v>
      </c>
      <c r="B46" s="70"/>
    </row>
    <row r="47" spans="1:11">
      <c r="A47" s="69">
        <v>46</v>
      </c>
      <c r="B47" s="70"/>
    </row>
    <row r="48" spans="1:11">
      <c r="A48" s="69">
        <v>47</v>
      </c>
      <c r="B48" s="70"/>
    </row>
    <row r="49" spans="1:2">
      <c r="A49" s="69">
        <v>48</v>
      </c>
      <c r="B49" s="70"/>
    </row>
    <row r="50" spans="1:2">
      <c r="A50" s="69">
        <v>49</v>
      </c>
      <c r="B50" s="70"/>
    </row>
    <row r="51" spans="1:2">
      <c r="A51" s="69">
        <v>50</v>
      </c>
      <c r="B51" s="70"/>
    </row>
    <row r="52" spans="1:2">
      <c r="A52" s="69">
        <v>51</v>
      </c>
      <c r="B52" s="70"/>
    </row>
    <row r="53" spans="1:2">
      <c r="A53" s="69">
        <v>52</v>
      </c>
      <c r="B53" s="70"/>
    </row>
    <row r="54" spans="1:2">
      <c r="A54" s="69">
        <v>53</v>
      </c>
      <c r="B54" s="70"/>
    </row>
    <row r="55" spans="1:2">
      <c r="A55" s="69">
        <v>54</v>
      </c>
      <c r="B55" s="70"/>
    </row>
    <row r="56" spans="1:2">
      <c r="A56" s="69">
        <v>55</v>
      </c>
      <c r="B56" s="70"/>
    </row>
    <row r="57" spans="1:2">
      <c r="A57" s="69">
        <v>56</v>
      </c>
      <c r="B57" s="70"/>
    </row>
    <row r="58" spans="1:2">
      <c r="A58" s="69">
        <v>57</v>
      </c>
      <c r="B58" s="70"/>
    </row>
    <row r="59" spans="1:2">
      <c r="A59" s="69">
        <v>58</v>
      </c>
      <c r="B59" s="70"/>
    </row>
    <row r="60" spans="1:2">
      <c r="A60" s="69">
        <v>59</v>
      </c>
      <c r="B60" s="70"/>
    </row>
    <row r="61" spans="1:2" ht="15.75" thickBot="1">
      <c r="A61" s="82">
        <v>60</v>
      </c>
      <c r="B61" s="83"/>
    </row>
  </sheetData>
  <dataConsolidate/>
  <mergeCells count="1">
    <mergeCell ref="D34:K34"/>
  </mergeCells>
  <conditionalFormatting sqref="F4">
    <cfRule type="expression" dxfId="8" priority="3">
      <formula>"or(""&lt;60"",""&gt;64"")"</formula>
    </cfRule>
  </conditionalFormatting>
  <conditionalFormatting sqref="B1:B1048576">
    <cfRule type="cellIs" dxfId="7" priority="1" operator="lessThan">
      <formula>50</formula>
    </cfRule>
    <cfRule type="cellIs" dxfId="6" priority="2" operator="lessThan">
      <formula>50</formula>
    </cfRule>
  </conditionalFormatting>
  <dataValidations count="2">
    <dataValidation errorStyle="warning" allowBlank="1" showInputMessage="1" showErrorMessage="1" errorTitle="Mean is outside target range!!" sqref="F4" xr:uid="{EE5E67F2-D91D-42E9-A610-6B970346965B}"/>
    <dataValidation type="decimal" allowBlank="1" showInputMessage="1" showErrorMessage="1" errorTitle="Error!" error="Please input numerical value between 0 to 100!" sqref="B2:B61" xr:uid="{7F000762-EE28-4564-BD34-F68F7CAE2323}">
      <formula1>0</formula1>
      <formula2>100</formula2>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4"/>
  <sheetViews>
    <sheetView workbookViewId="0">
      <pane ySplit="2" topLeftCell="A3" activePane="bottomLeft" state="frozen"/>
      <selection pane="bottomLeft" activeCell="F2" sqref="F2"/>
    </sheetView>
  </sheetViews>
  <sheetFormatPr defaultColWidth="8.85546875" defaultRowHeight="12.75"/>
  <cols>
    <col min="1" max="1" width="45.140625" style="62" bestFit="1" customWidth="1"/>
    <col min="2" max="3" width="3" style="62" bestFit="1" customWidth="1"/>
    <col min="4" max="4" width="3.5703125" style="62" bestFit="1" customWidth="1"/>
    <col min="5" max="7" width="3" style="62" bestFit="1" customWidth="1"/>
    <col min="8" max="8" width="5" style="62" bestFit="1" customWidth="1"/>
    <col min="9" max="16384" width="8.85546875" style="62"/>
  </cols>
  <sheetData>
    <row r="1" spans="1:8">
      <c r="A1" s="63" t="s">
        <v>120</v>
      </c>
      <c r="B1" s="63">
        <v>1</v>
      </c>
      <c r="C1" s="64">
        <v>2</v>
      </c>
      <c r="D1" s="63">
        <v>3</v>
      </c>
      <c r="E1" s="63">
        <v>4</v>
      </c>
      <c r="F1" s="63">
        <v>5</v>
      </c>
      <c r="G1" s="63">
        <v>6</v>
      </c>
      <c r="H1" s="64" t="s">
        <v>118</v>
      </c>
    </row>
    <row r="2" spans="1:8">
      <c r="A2" s="63" t="s">
        <v>119</v>
      </c>
      <c r="B2" s="63">
        <v>5</v>
      </c>
      <c r="C2" s="64">
        <v>15</v>
      </c>
      <c r="D2" s="63">
        <v>15</v>
      </c>
      <c r="E2" s="63">
        <v>30</v>
      </c>
      <c r="F2" s="63">
        <v>25</v>
      </c>
      <c r="G2" s="63">
        <v>10</v>
      </c>
      <c r="H2" s="64">
        <f>SUM(B2:G2)</f>
        <v>100</v>
      </c>
    </row>
    <row r="3" spans="1:8">
      <c r="A3" s="61" t="s">
        <v>114</v>
      </c>
      <c r="B3" s="61">
        <v>4</v>
      </c>
      <c r="C3" s="61">
        <v>9</v>
      </c>
      <c r="D3" s="61">
        <v>9</v>
      </c>
      <c r="E3" s="61">
        <v>22</v>
      </c>
      <c r="F3" s="61">
        <v>15</v>
      </c>
      <c r="G3" s="61">
        <v>8</v>
      </c>
      <c r="H3" s="61">
        <f t="shared" ref="H3:H44" si="0">SUM(B3:G3)</f>
        <v>67</v>
      </c>
    </row>
    <row r="4" spans="1:8">
      <c r="A4" s="61" t="s">
        <v>69</v>
      </c>
      <c r="B4" s="61">
        <v>3</v>
      </c>
      <c r="C4" s="61">
        <v>7</v>
      </c>
      <c r="D4" s="61">
        <v>6</v>
      </c>
      <c r="E4" s="61">
        <v>25</v>
      </c>
      <c r="F4" s="61">
        <v>18</v>
      </c>
      <c r="G4" s="61">
        <v>8</v>
      </c>
      <c r="H4" s="61">
        <f t="shared" si="0"/>
        <v>67</v>
      </c>
    </row>
    <row r="5" spans="1:8">
      <c r="A5" s="61" t="s">
        <v>29</v>
      </c>
      <c r="B5" s="61">
        <v>5</v>
      </c>
      <c r="C5" s="61">
        <v>12</v>
      </c>
      <c r="D5" s="61">
        <v>12</v>
      </c>
      <c r="E5" s="61">
        <v>22</v>
      </c>
      <c r="F5" s="61">
        <v>20</v>
      </c>
      <c r="G5" s="61">
        <v>6</v>
      </c>
      <c r="H5" s="61">
        <f t="shared" si="0"/>
        <v>77</v>
      </c>
    </row>
    <row r="6" spans="1:8">
      <c r="A6" s="61" t="s">
        <v>31</v>
      </c>
      <c r="B6" s="61">
        <v>3</v>
      </c>
      <c r="C6" s="61">
        <v>8</v>
      </c>
      <c r="D6" s="61">
        <v>6</v>
      </c>
      <c r="E6" s="61">
        <v>22</v>
      </c>
      <c r="F6" s="61">
        <v>8</v>
      </c>
      <c r="G6" s="61">
        <v>3</v>
      </c>
      <c r="H6" s="61">
        <f t="shared" si="0"/>
        <v>50</v>
      </c>
    </row>
    <row r="7" spans="1:8">
      <c r="A7" s="61" t="s">
        <v>67</v>
      </c>
      <c r="B7" s="61">
        <v>4</v>
      </c>
      <c r="C7" s="61">
        <v>10</v>
      </c>
      <c r="D7" s="61">
        <v>10</v>
      </c>
      <c r="E7" s="61">
        <v>23</v>
      </c>
      <c r="F7" s="61">
        <v>19</v>
      </c>
      <c r="G7" s="61">
        <v>8</v>
      </c>
      <c r="H7" s="61">
        <f t="shared" si="0"/>
        <v>74</v>
      </c>
    </row>
    <row r="8" spans="1:8">
      <c r="A8" s="61" t="s">
        <v>99</v>
      </c>
      <c r="B8" s="61">
        <v>4</v>
      </c>
      <c r="C8" s="61">
        <v>9</v>
      </c>
      <c r="D8" s="61">
        <v>9</v>
      </c>
      <c r="E8" s="61">
        <v>8</v>
      </c>
      <c r="F8" s="61">
        <v>11</v>
      </c>
      <c r="G8" s="61">
        <v>3</v>
      </c>
      <c r="H8" s="61">
        <f t="shared" si="0"/>
        <v>44</v>
      </c>
    </row>
    <row r="9" spans="1:8">
      <c r="A9" s="61" t="s">
        <v>110</v>
      </c>
      <c r="B9" s="61">
        <v>4</v>
      </c>
      <c r="C9" s="61">
        <v>9</v>
      </c>
      <c r="D9" s="61">
        <v>11</v>
      </c>
      <c r="E9" s="61">
        <v>25</v>
      </c>
      <c r="F9" s="61">
        <v>19</v>
      </c>
      <c r="G9" s="61">
        <v>2</v>
      </c>
      <c r="H9" s="61">
        <f t="shared" si="0"/>
        <v>70</v>
      </c>
    </row>
    <row r="10" spans="1:8">
      <c r="A10" s="61" t="s">
        <v>63</v>
      </c>
      <c r="B10" s="61">
        <v>5</v>
      </c>
      <c r="C10" s="61">
        <v>9</v>
      </c>
      <c r="D10" s="61">
        <v>10</v>
      </c>
      <c r="E10" s="61">
        <v>22</v>
      </c>
      <c r="F10" s="61">
        <v>19</v>
      </c>
      <c r="G10" s="61">
        <v>6</v>
      </c>
      <c r="H10" s="61">
        <f t="shared" si="0"/>
        <v>71</v>
      </c>
    </row>
    <row r="11" spans="1:8">
      <c r="A11" s="61" t="s">
        <v>41</v>
      </c>
      <c r="B11" s="61">
        <v>3</v>
      </c>
      <c r="C11" s="61">
        <v>5</v>
      </c>
      <c r="D11" s="61">
        <v>7</v>
      </c>
      <c r="E11" s="61">
        <v>22</v>
      </c>
      <c r="F11" s="61">
        <v>15</v>
      </c>
      <c r="G11" s="61">
        <v>5</v>
      </c>
      <c r="H11" s="61">
        <f t="shared" si="0"/>
        <v>57</v>
      </c>
    </row>
    <row r="12" spans="1:8">
      <c r="A12" s="61" t="s">
        <v>107</v>
      </c>
      <c r="B12" s="61">
        <v>5</v>
      </c>
      <c r="C12" s="61">
        <v>5</v>
      </c>
      <c r="D12" s="61">
        <v>11</v>
      </c>
      <c r="E12" s="61">
        <v>20</v>
      </c>
      <c r="F12" s="61">
        <v>15</v>
      </c>
      <c r="G12" s="61">
        <v>6</v>
      </c>
      <c r="H12" s="61">
        <f t="shared" si="0"/>
        <v>62</v>
      </c>
    </row>
    <row r="13" spans="1:8">
      <c r="A13" s="61" t="s">
        <v>53</v>
      </c>
      <c r="B13" s="61">
        <v>5</v>
      </c>
      <c r="C13" s="61">
        <v>9</v>
      </c>
      <c r="D13" s="61">
        <v>7</v>
      </c>
      <c r="E13" s="61">
        <v>22</v>
      </c>
      <c r="F13" s="61">
        <v>23</v>
      </c>
      <c r="G13" s="61">
        <v>7</v>
      </c>
      <c r="H13" s="61">
        <f t="shared" si="0"/>
        <v>73</v>
      </c>
    </row>
    <row r="14" spans="1:8">
      <c r="A14" s="61" t="s">
        <v>109</v>
      </c>
      <c r="B14" s="61">
        <v>0</v>
      </c>
      <c r="C14" s="61">
        <v>0</v>
      </c>
      <c r="D14" s="61">
        <v>0</v>
      </c>
      <c r="E14" s="61">
        <v>0</v>
      </c>
      <c r="F14" s="61">
        <v>0</v>
      </c>
      <c r="G14" s="61">
        <v>0</v>
      </c>
      <c r="H14" s="61">
        <f t="shared" si="0"/>
        <v>0</v>
      </c>
    </row>
    <row r="15" spans="1:8">
      <c r="A15" s="61" t="s">
        <v>105</v>
      </c>
      <c r="B15" s="61">
        <v>0</v>
      </c>
      <c r="C15" s="61">
        <v>0</v>
      </c>
      <c r="D15" s="61">
        <v>0</v>
      </c>
      <c r="E15" s="61">
        <v>0</v>
      </c>
      <c r="F15" s="61">
        <v>0</v>
      </c>
      <c r="G15" s="61">
        <v>0</v>
      </c>
      <c r="H15" s="61">
        <f t="shared" si="0"/>
        <v>0</v>
      </c>
    </row>
    <row r="16" spans="1:8">
      <c r="A16" s="61" t="s">
        <v>91</v>
      </c>
      <c r="B16" s="61">
        <v>5</v>
      </c>
      <c r="C16" s="61">
        <v>9</v>
      </c>
      <c r="D16" s="61">
        <v>9</v>
      </c>
      <c r="E16" s="61">
        <v>25</v>
      </c>
      <c r="F16" s="61">
        <v>17</v>
      </c>
      <c r="G16" s="61">
        <v>3</v>
      </c>
      <c r="H16" s="61">
        <f t="shared" si="0"/>
        <v>68</v>
      </c>
    </row>
    <row r="17" spans="1:9">
      <c r="A17" s="61" t="s">
        <v>87</v>
      </c>
      <c r="B17" s="61">
        <v>0</v>
      </c>
      <c r="C17" s="61">
        <v>0</v>
      </c>
      <c r="D17" s="61">
        <v>0</v>
      </c>
      <c r="E17" s="61">
        <v>0</v>
      </c>
      <c r="F17" s="61">
        <v>0</v>
      </c>
      <c r="G17" s="61">
        <v>0</v>
      </c>
      <c r="H17" s="61">
        <f t="shared" si="0"/>
        <v>0</v>
      </c>
    </row>
    <row r="18" spans="1:9">
      <c r="A18" s="61" t="s">
        <v>45</v>
      </c>
      <c r="B18" s="61">
        <v>4</v>
      </c>
      <c r="C18" s="61">
        <v>9</v>
      </c>
      <c r="D18" s="61">
        <v>9</v>
      </c>
      <c r="E18" s="61">
        <v>25</v>
      </c>
      <c r="F18" s="61">
        <v>19</v>
      </c>
      <c r="G18" s="61">
        <v>7</v>
      </c>
      <c r="H18" s="61">
        <f t="shared" si="0"/>
        <v>73</v>
      </c>
    </row>
    <row r="19" spans="1:9">
      <c r="A19" s="61" t="s">
        <v>51</v>
      </c>
      <c r="B19" s="61">
        <v>4</v>
      </c>
      <c r="C19" s="61">
        <v>9</v>
      </c>
      <c r="D19" s="61">
        <v>9</v>
      </c>
      <c r="E19" s="61">
        <v>22</v>
      </c>
      <c r="F19" s="61">
        <v>18</v>
      </c>
      <c r="G19" s="61">
        <v>5</v>
      </c>
      <c r="H19" s="61">
        <f t="shared" si="0"/>
        <v>67</v>
      </c>
    </row>
    <row r="20" spans="1:9">
      <c r="A20" s="61" t="s">
        <v>93</v>
      </c>
      <c r="B20" s="61">
        <v>0</v>
      </c>
      <c r="C20" s="61">
        <v>0</v>
      </c>
      <c r="D20" s="61">
        <v>0</v>
      </c>
      <c r="E20" s="61">
        <v>0</v>
      </c>
      <c r="F20" s="61">
        <v>0</v>
      </c>
      <c r="G20" s="61">
        <v>0</v>
      </c>
      <c r="H20" s="61">
        <f t="shared" si="0"/>
        <v>0</v>
      </c>
    </row>
    <row r="21" spans="1:9">
      <c r="A21" s="61" t="s">
        <v>33</v>
      </c>
      <c r="B21" s="61">
        <v>5</v>
      </c>
      <c r="C21" s="61">
        <v>5</v>
      </c>
      <c r="D21" s="61">
        <v>8</v>
      </c>
      <c r="E21" s="61">
        <v>8</v>
      </c>
      <c r="F21" s="61">
        <v>0</v>
      </c>
      <c r="G21" s="61">
        <v>0</v>
      </c>
      <c r="H21" s="61">
        <f t="shared" si="0"/>
        <v>26</v>
      </c>
    </row>
    <row r="22" spans="1:9">
      <c r="A22" s="61" t="s">
        <v>113</v>
      </c>
      <c r="B22" s="61">
        <v>5</v>
      </c>
      <c r="C22" s="61">
        <v>10</v>
      </c>
      <c r="D22" s="61">
        <v>12</v>
      </c>
      <c r="E22" s="61">
        <v>25</v>
      </c>
      <c r="F22" s="61">
        <v>19</v>
      </c>
      <c r="G22" s="61">
        <v>8</v>
      </c>
      <c r="H22" s="61">
        <f t="shared" si="0"/>
        <v>79</v>
      </c>
    </row>
    <row r="23" spans="1:9">
      <c r="A23" s="61" t="s">
        <v>65</v>
      </c>
      <c r="B23" s="61">
        <v>4</v>
      </c>
      <c r="C23" s="61">
        <v>9</v>
      </c>
      <c r="D23" s="61">
        <v>10</v>
      </c>
      <c r="E23" s="61">
        <v>25</v>
      </c>
      <c r="F23" s="61">
        <v>18</v>
      </c>
      <c r="G23" s="61">
        <v>6</v>
      </c>
      <c r="H23" s="61">
        <f t="shared" si="0"/>
        <v>72</v>
      </c>
    </row>
    <row r="24" spans="1:9">
      <c r="A24" s="61" t="s">
        <v>59</v>
      </c>
      <c r="B24" s="61">
        <v>4</v>
      </c>
      <c r="C24" s="61">
        <v>8</v>
      </c>
      <c r="D24" s="61">
        <v>6</v>
      </c>
      <c r="E24" s="61">
        <v>18</v>
      </c>
      <c r="F24" s="61">
        <v>17</v>
      </c>
      <c r="G24" s="61">
        <v>6</v>
      </c>
      <c r="H24" s="61">
        <f t="shared" si="0"/>
        <v>59</v>
      </c>
    </row>
    <row r="25" spans="1:9">
      <c r="A25" s="64" t="s">
        <v>27</v>
      </c>
      <c r="B25" s="61">
        <v>4</v>
      </c>
      <c r="C25" s="61">
        <v>9</v>
      </c>
      <c r="D25" s="61">
        <v>10</v>
      </c>
      <c r="E25" s="61">
        <v>25</v>
      </c>
      <c r="F25" s="61">
        <v>19</v>
      </c>
      <c r="G25" s="61">
        <v>7</v>
      </c>
      <c r="H25" s="61">
        <f t="shared" si="0"/>
        <v>74</v>
      </c>
    </row>
    <row r="26" spans="1:9">
      <c r="A26" s="61" t="s">
        <v>47</v>
      </c>
      <c r="B26" s="61">
        <v>5</v>
      </c>
      <c r="C26" s="61">
        <v>9</v>
      </c>
      <c r="D26" s="61">
        <v>10</v>
      </c>
      <c r="E26" s="61">
        <v>20</v>
      </c>
      <c r="F26" s="61">
        <v>17</v>
      </c>
      <c r="G26" s="61">
        <v>6</v>
      </c>
      <c r="H26" s="61">
        <f t="shared" si="0"/>
        <v>67</v>
      </c>
    </row>
    <row r="27" spans="1:9">
      <c r="A27" s="61" t="s">
        <v>77</v>
      </c>
      <c r="B27" s="61">
        <v>3</v>
      </c>
      <c r="C27" s="61">
        <v>9</v>
      </c>
      <c r="D27" s="61">
        <v>8</v>
      </c>
      <c r="E27" s="61">
        <v>17</v>
      </c>
      <c r="F27" s="61">
        <v>10</v>
      </c>
      <c r="G27" s="61">
        <v>5</v>
      </c>
      <c r="H27" s="61">
        <f t="shared" si="0"/>
        <v>52</v>
      </c>
    </row>
    <row r="28" spans="1:9">
      <c r="A28" s="64" t="s">
        <v>79</v>
      </c>
      <c r="B28" s="61">
        <v>4</v>
      </c>
      <c r="C28" s="61">
        <v>8</v>
      </c>
      <c r="D28" s="61">
        <v>8</v>
      </c>
      <c r="E28" s="61">
        <v>12</v>
      </c>
      <c r="F28" s="61">
        <v>19</v>
      </c>
      <c r="G28" s="61">
        <v>7</v>
      </c>
      <c r="H28" s="61">
        <f t="shared" si="0"/>
        <v>58</v>
      </c>
      <c r="I28" s="61"/>
    </row>
    <row r="29" spans="1:9">
      <c r="A29" s="61" t="s">
        <v>112</v>
      </c>
      <c r="B29" s="61">
        <v>4</v>
      </c>
      <c r="C29" s="61">
        <v>9</v>
      </c>
      <c r="D29" s="61">
        <v>10</v>
      </c>
      <c r="E29" s="61">
        <v>22</v>
      </c>
      <c r="F29" s="61">
        <v>17</v>
      </c>
      <c r="G29" s="61">
        <v>6</v>
      </c>
      <c r="H29" s="61">
        <f t="shared" si="0"/>
        <v>68</v>
      </c>
    </row>
    <row r="30" spans="1:9">
      <c r="A30" s="61" t="s">
        <v>83</v>
      </c>
      <c r="B30" s="61">
        <v>4</v>
      </c>
      <c r="C30" s="61">
        <v>9</v>
      </c>
      <c r="D30" s="61">
        <v>9</v>
      </c>
      <c r="E30" s="61">
        <v>17</v>
      </c>
      <c r="F30" s="61">
        <v>0</v>
      </c>
      <c r="G30" s="61">
        <v>0</v>
      </c>
      <c r="H30" s="61">
        <f t="shared" si="0"/>
        <v>39</v>
      </c>
    </row>
    <row r="31" spans="1:9">
      <c r="A31" s="61" t="s">
        <v>39</v>
      </c>
      <c r="B31" s="61">
        <v>5</v>
      </c>
      <c r="C31" s="61">
        <v>11</v>
      </c>
      <c r="D31" s="61">
        <v>9</v>
      </c>
      <c r="E31" s="61">
        <v>22</v>
      </c>
      <c r="F31" s="61">
        <v>17</v>
      </c>
      <c r="G31" s="61">
        <v>7</v>
      </c>
      <c r="H31" s="61">
        <f t="shared" si="0"/>
        <v>71</v>
      </c>
    </row>
    <row r="32" spans="1:9">
      <c r="A32" s="61" t="s">
        <v>101</v>
      </c>
      <c r="B32" s="61">
        <v>5</v>
      </c>
      <c r="C32" s="61">
        <v>9</v>
      </c>
      <c r="D32" s="61">
        <v>9</v>
      </c>
      <c r="E32" s="61">
        <v>22</v>
      </c>
      <c r="F32" s="61">
        <v>17</v>
      </c>
      <c r="G32" s="61">
        <v>6</v>
      </c>
      <c r="H32" s="61">
        <f t="shared" si="0"/>
        <v>68</v>
      </c>
    </row>
    <row r="33" spans="1:8">
      <c r="A33" s="61" t="s">
        <v>35</v>
      </c>
      <c r="B33" s="61">
        <v>4</v>
      </c>
      <c r="C33" s="61">
        <v>10</v>
      </c>
      <c r="D33" s="61">
        <v>10</v>
      </c>
      <c r="E33" s="61">
        <v>22</v>
      </c>
      <c r="F33" s="61">
        <v>20</v>
      </c>
      <c r="G33" s="61">
        <v>8</v>
      </c>
      <c r="H33" s="61">
        <f t="shared" si="0"/>
        <v>74</v>
      </c>
    </row>
    <row r="34" spans="1:8">
      <c r="A34" s="61" t="s">
        <v>111</v>
      </c>
      <c r="B34" s="61">
        <v>4</v>
      </c>
      <c r="C34" s="61">
        <v>10</v>
      </c>
      <c r="D34" s="61">
        <v>10</v>
      </c>
      <c r="E34" s="61">
        <v>25</v>
      </c>
      <c r="F34" s="61">
        <v>18</v>
      </c>
      <c r="G34" s="61">
        <v>7</v>
      </c>
      <c r="H34" s="61">
        <f t="shared" si="0"/>
        <v>74</v>
      </c>
    </row>
    <row r="35" spans="1:8">
      <c r="A35" s="61" t="s">
        <v>71</v>
      </c>
      <c r="B35" s="61">
        <v>4</v>
      </c>
      <c r="C35" s="61">
        <v>9</v>
      </c>
      <c r="D35" s="61">
        <v>10</v>
      </c>
      <c r="E35" s="61">
        <v>20</v>
      </c>
      <c r="F35" s="61">
        <v>19</v>
      </c>
      <c r="G35" s="61">
        <v>3</v>
      </c>
      <c r="H35" s="61">
        <f t="shared" si="0"/>
        <v>65</v>
      </c>
    </row>
    <row r="36" spans="1:8">
      <c r="A36" s="61" t="s">
        <v>75</v>
      </c>
      <c r="B36" s="61">
        <v>4</v>
      </c>
      <c r="C36" s="61">
        <v>9</v>
      </c>
      <c r="D36" s="61">
        <v>10</v>
      </c>
      <c r="E36" s="61">
        <v>20</v>
      </c>
      <c r="F36" s="61">
        <v>18</v>
      </c>
      <c r="G36" s="61">
        <v>5</v>
      </c>
      <c r="H36" s="61">
        <f t="shared" si="0"/>
        <v>66</v>
      </c>
    </row>
    <row r="37" spans="1:8">
      <c r="A37" s="61" t="s">
        <v>115</v>
      </c>
      <c r="B37" s="61">
        <v>3</v>
      </c>
      <c r="C37" s="61">
        <v>8</v>
      </c>
      <c r="D37" s="61">
        <v>7</v>
      </c>
      <c r="E37" s="61">
        <v>25</v>
      </c>
      <c r="F37" s="61">
        <v>19</v>
      </c>
      <c r="G37" s="61">
        <v>7</v>
      </c>
      <c r="H37" s="61">
        <f t="shared" si="0"/>
        <v>69</v>
      </c>
    </row>
    <row r="38" spans="1:8">
      <c r="A38" s="61" t="s">
        <v>85</v>
      </c>
      <c r="B38" s="61">
        <v>4</v>
      </c>
      <c r="C38" s="61">
        <v>9</v>
      </c>
      <c r="D38" s="61">
        <v>9</v>
      </c>
      <c r="E38" s="61">
        <v>25</v>
      </c>
      <c r="F38" s="61">
        <v>20</v>
      </c>
      <c r="G38" s="61">
        <v>6</v>
      </c>
      <c r="H38" s="61">
        <f t="shared" si="0"/>
        <v>73</v>
      </c>
    </row>
    <row r="39" spans="1:8">
      <c r="A39" s="61" t="s">
        <v>73</v>
      </c>
      <c r="B39" s="61">
        <v>5</v>
      </c>
      <c r="C39" s="61">
        <v>12</v>
      </c>
      <c r="D39" s="61">
        <v>10</v>
      </c>
      <c r="E39" s="61">
        <v>25</v>
      </c>
      <c r="F39" s="61">
        <v>19</v>
      </c>
      <c r="G39" s="61">
        <v>7</v>
      </c>
      <c r="H39" s="61">
        <f t="shared" si="0"/>
        <v>78</v>
      </c>
    </row>
    <row r="40" spans="1:8">
      <c r="A40" s="61" t="s">
        <v>117</v>
      </c>
      <c r="B40" s="61">
        <v>5</v>
      </c>
      <c r="C40" s="61">
        <v>9</v>
      </c>
      <c r="D40" s="61">
        <v>9</v>
      </c>
      <c r="E40" s="61">
        <v>25</v>
      </c>
      <c r="F40" s="61">
        <v>17</v>
      </c>
      <c r="G40" s="61">
        <v>7</v>
      </c>
      <c r="H40" s="61">
        <f t="shared" si="0"/>
        <v>72</v>
      </c>
    </row>
    <row r="41" spans="1:8">
      <c r="A41" s="61" t="s">
        <v>25</v>
      </c>
      <c r="B41" s="61">
        <v>0</v>
      </c>
      <c r="C41" s="61">
        <v>0</v>
      </c>
      <c r="D41" s="61">
        <v>0</v>
      </c>
      <c r="E41" s="61">
        <v>0</v>
      </c>
      <c r="F41" s="61">
        <v>0</v>
      </c>
      <c r="G41" s="61">
        <v>0</v>
      </c>
      <c r="H41" s="61">
        <f t="shared" si="0"/>
        <v>0</v>
      </c>
    </row>
    <row r="42" spans="1:8">
      <c r="A42" s="61" t="s">
        <v>61</v>
      </c>
      <c r="B42" s="61">
        <v>4</v>
      </c>
      <c r="C42" s="61">
        <v>8</v>
      </c>
      <c r="D42" s="61">
        <v>8</v>
      </c>
      <c r="E42" s="61">
        <v>18</v>
      </c>
      <c r="F42" s="61">
        <v>17</v>
      </c>
      <c r="G42" s="61">
        <v>0</v>
      </c>
      <c r="H42" s="61">
        <f t="shared" si="0"/>
        <v>55</v>
      </c>
    </row>
    <row r="43" spans="1:8">
      <c r="A43" s="61" t="s">
        <v>97</v>
      </c>
      <c r="B43" s="61">
        <v>5</v>
      </c>
      <c r="C43" s="61">
        <v>8</v>
      </c>
      <c r="D43" s="61">
        <v>6</v>
      </c>
      <c r="E43" s="61">
        <v>19</v>
      </c>
      <c r="F43" s="61">
        <v>18</v>
      </c>
      <c r="G43" s="61">
        <v>6</v>
      </c>
      <c r="H43" s="61">
        <f t="shared" si="0"/>
        <v>62</v>
      </c>
    </row>
    <row r="44" spans="1:8">
      <c r="A44" s="61" t="s">
        <v>116</v>
      </c>
      <c r="B44" s="61">
        <v>4</v>
      </c>
      <c r="C44" s="61">
        <v>9</v>
      </c>
      <c r="D44" s="61">
        <v>10</v>
      </c>
      <c r="E44" s="61">
        <v>25</v>
      </c>
      <c r="F44" s="61">
        <v>18</v>
      </c>
      <c r="G44" s="61">
        <v>6</v>
      </c>
      <c r="H44" s="61">
        <f t="shared" si="0"/>
        <v>72</v>
      </c>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C0383-5186-4F82-B336-4673BDF74313}">
  <dimension ref="A1:I44"/>
  <sheetViews>
    <sheetView tabSelected="1" workbookViewId="0">
      <pane ySplit="2" topLeftCell="A30" activePane="bottomLeft" state="frozen"/>
      <selection pane="bottomLeft" activeCell="A39" sqref="A39:A40"/>
    </sheetView>
  </sheetViews>
  <sheetFormatPr defaultColWidth="8.85546875" defaultRowHeight="12.75" outlineLevelCol="1"/>
  <cols>
    <col min="1" max="1" width="45.140625" style="62" bestFit="1" customWidth="1"/>
    <col min="2" max="3" width="3" style="62" hidden="1" customWidth="1" outlineLevel="1"/>
    <col min="4" max="4" width="3.5703125" style="62" hidden="1" customWidth="1" outlineLevel="1"/>
    <col min="5" max="7" width="3" style="62" hidden="1" customWidth="1" outlineLevel="1"/>
    <col min="8" max="8" width="5" style="62" bestFit="1" customWidth="1" collapsed="1"/>
    <col min="9" max="16384" width="8.85546875" style="62"/>
  </cols>
  <sheetData>
    <row r="1" spans="1:8">
      <c r="A1" s="63" t="s">
        <v>120</v>
      </c>
      <c r="B1" s="63">
        <v>1</v>
      </c>
      <c r="C1" s="64">
        <v>2</v>
      </c>
      <c r="D1" s="63">
        <v>3</v>
      </c>
      <c r="E1" s="63">
        <v>4</v>
      </c>
      <c r="F1" s="63">
        <v>5</v>
      </c>
      <c r="G1" s="63">
        <v>6</v>
      </c>
      <c r="H1" s="64" t="s">
        <v>118</v>
      </c>
    </row>
    <row r="2" spans="1:8">
      <c r="A2" s="63" t="s">
        <v>119</v>
      </c>
      <c r="B2" s="63">
        <v>5</v>
      </c>
      <c r="C2" s="64">
        <v>15</v>
      </c>
      <c r="D2" s="63">
        <v>15</v>
      </c>
      <c r="E2" s="63">
        <v>30</v>
      </c>
      <c r="F2" s="63">
        <v>25</v>
      </c>
      <c r="G2" s="63">
        <v>10</v>
      </c>
      <c r="H2" s="64">
        <f>SUM(B2:G2)</f>
        <v>100</v>
      </c>
    </row>
    <row r="3" spans="1:8">
      <c r="A3" s="61" t="s">
        <v>69</v>
      </c>
      <c r="B3" s="61">
        <v>3</v>
      </c>
      <c r="C3" s="61">
        <v>7</v>
      </c>
      <c r="D3" s="61">
        <v>6</v>
      </c>
      <c r="E3" s="61">
        <v>25</v>
      </c>
      <c r="F3" s="61">
        <v>18</v>
      </c>
      <c r="G3" s="61">
        <v>8</v>
      </c>
      <c r="H3" s="61">
        <f>SUM(B3:G3)</f>
        <v>67</v>
      </c>
    </row>
    <row r="4" spans="1:8">
      <c r="A4" s="61" t="s">
        <v>29</v>
      </c>
      <c r="B4" s="61">
        <v>5</v>
      </c>
      <c r="C4" s="61">
        <v>12</v>
      </c>
      <c r="D4" s="61">
        <v>12</v>
      </c>
      <c r="E4" s="61">
        <v>22</v>
      </c>
      <c r="F4" s="61">
        <v>20</v>
      </c>
      <c r="G4" s="61">
        <v>6</v>
      </c>
      <c r="H4" s="61">
        <f>SUM(B4:G4)</f>
        <v>77</v>
      </c>
    </row>
    <row r="5" spans="1:8">
      <c r="A5" s="61" t="s">
        <v>31</v>
      </c>
      <c r="B5" s="61">
        <v>3</v>
      </c>
      <c r="C5" s="61">
        <v>8</v>
      </c>
      <c r="D5" s="61">
        <v>6</v>
      </c>
      <c r="E5" s="61">
        <v>22</v>
      </c>
      <c r="F5" s="61">
        <v>8</v>
      </c>
      <c r="G5" s="61">
        <v>3</v>
      </c>
      <c r="H5" s="61">
        <f>SUM(B5:G5)</f>
        <v>50</v>
      </c>
    </row>
    <row r="6" spans="1:8">
      <c r="A6" s="61" t="s">
        <v>67</v>
      </c>
      <c r="B6" s="61">
        <v>4</v>
      </c>
      <c r="C6" s="61">
        <v>10</v>
      </c>
      <c r="D6" s="61">
        <v>10</v>
      </c>
      <c r="E6" s="61">
        <v>23</v>
      </c>
      <c r="F6" s="61">
        <v>19</v>
      </c>
      <c r="G6" s="61">
        <v>8</v>
      </c>
      <c r="H6" s="61">
        <f>SUM(B6:G6)</f>
        <v>74</v>
      </c>
    </row>
    <row r="7" spans="1:8">
      <c r="A7" s="61" t="s">
        <v>99</v>
      </c>
      <c r="B7" s="61">
        <v>4</v>
      </c>
      <c r="C7" s="61">
        <v>9</v>
      </c>
      <c r="D7" s="61">
        <v>9</v>
      </c>
      <c r="E7" s="61">
        <v>8</v>
      </c>
      <c r="F7" s="61">
        <v>11</v>
      </c>
      <c r="G7" s="61">
        <v>3</v>
      </c>
      <c r="H7" s="61">
        <f>SUM(B7:G7)</f>
        <v>44</v>
      </c>
    </row>
    <row r="8" spans="1:8">
      <c r="A8" s="61" t="s">
        <v>109</v>
      </c>
      <c r="B8" s="61">
        <v>0</v>
      </c>
      <c r="C8" s="61">
        <v>0</v>
      </c>
      <c r="D8" s="61">
        <v>0</v>
      </c>
      <c r="E8" s="61">
        <v>0</v>
      </c>
      <c r="F8" s="61">
        <v>0</v>
      </c>
      <c r="G8" s="61">
        <v>0</v>
      </c>
      <c r="H8" s="61">
        <f>SUM(B8:G8)</f>
        <v>0</v>
      </c>
    </row>
    <row r="9" spans="1:8">
      <c r="A9" s="61" t="s">
        <v>110</v>
      </c>
      <c r="B9" s="61">
        <v>4</v>
      </c>
      <c r="C9" s="61">
        <v>9</v>
      </c>
      <c r="D9" s="61">
        <v>11</v>
      </c>
      <c r="E9" s="61">
        <v>25</v>
      </c>
      <c r="F9" s="61">
        <v>19</v>
      </c>
      <c r="G9" s="61">
        <v>2</v>
      </c>
      <c r="H9" s="61">
        <f>SUM(B9:G9)</f>
        <v>70</v>
      </c>
    </row>
    <row r="10" spans="1:8">
      <c r="A10" s="61" t="s">
        <v>63</v>
      </c>
      <c r="B10" s="61">
        <v>5</v>
      </c>
      <c r="C10" s="61">
        <v>9</v>
      </c>
      <c r="D10" s="61">
        <v>10</v>
      </c>
      <c r="E10" s="61">
        <v>22</v>
      </c>
      <c r="F10" s="61">
        <v>19</v>
      </c>
      <c r="G10" s="61">
        <v>6</v>
      </c>
      <c r="H10" s="61">
        <f>SUM(B10:G10)</f>
        <v>71</v>
      </c>
    </row>
    <row r="11" spans="1:8">
      <c r="A11" s="61" t="s">
        <v>41</v>
      </c>
      <c r="B11" s="61">
        <v>3</v>
      </c>
      <c r="C11" s="61">
        <v>5</v>
      </c>
      <c r="D11" s="61">
        <v>7</v>
      </c>
      <c r="E11" s="61">
        <v>22</v>
      </c>
      <c r="F11" s="61">
        <v>15</v>
      </c>
      <c r="G11" s="61">
        <v>5</v>
      </c>
      <c r="H11" s="61">
        <f>SUM(B11:G11)</f>
        <v>57</v>
      </c>
    </row>
    <row r="12" spans="1:8">
      <c r="A12" s="61" t="s">
        <v>107</v>
      </c>
      <c r="B12" s="61">
        <v>5</v>
      </c>
      <c r="C12" s="61">
        <v>5</v>
      </c>
      <c r="D12" s="61">
        <v>11</v>
      </c>
      <c r="E12" s="61">
        <v>20</v>
      </c>
      <c r="F12" s="61">
        <v>15</v>
      </c>
      <c r="G12" s="61">
        <v>6</v>
      </c>
      <c r="H12" s="61">
        <f>SUM(B12:G12)</f>
        <v>62</v>
      </c>
    </row>
    <row r="13" spans="1:8">
      <c r="A13" s="61" t="s">
        <v>53</v>
      </c>
      <c r="B13" s="61">
        <v>5</v>
      </c>
      <c r="C13" s="61">
        <v>9</v>
      </c>
      <c r="D13" s="61">
        <v>7</v>
      </c>
      <c r="E13" s="61">
        <v>22</v>
      </c>
      <c r="F13" s="61">
        <v>23</v>
      </c>
      <c r="G13" s="61">
        <v>7</v>
      </c>
      <c r="H13" s="61">
        <f>SUM(B13:G13)</f>
        <v>73</v>
      </c>
    </row>
    <row r="14" spans="1:8">
      <c r="A14" s="61" t="s">
        <v>105</v>
      </c>
      <c r="B14" s="61">
        <v>0</v>
      </c>
      <c r="C14" s="61">
        <v>0</v>
      </c>
      <c r="D14" s="61">
        <v>0</v>
      </c>
      <c r="E14" s="61">
        <v>0</v>
      </c>
      <c r="F14" s="61">
        <v>0</v>
      </c>
      <c r="G14" s="61">
        <v>0</v>
      </c>
      <c r="H14" s="61">
        <f>SUM(B14:G14)</f>
        <v>0</v>
      </c>
    </row>
    <row r="15" spans="1:8">
      <c r="A15" s="61" t="s">
        <v>91</v>
      </c>
      <c r="B15" s="61">
        <v>5</v>
      </c>
      <c r="C15" s="61">
        <v>9</v>
      </c>
      <c r="D15" s="61">
        <v>9</v>
      </c>
      <c r="E15" s="61">
        <v>25</v>
      </c>
      <c r="F15" s="61">
        <v>17</v>
      </c>
      <c r="G15" s="61">
        <v>3</v>
      </c>
      <c r="H15" s="61">
        <f>SUM(B15:G15)</f>
        <v>68</v>
      </c>
    </row>
    <row r="16" spans="1:8">
      <c r="A16" s="61" t="s">
        <v>111</v>
      </c>
      <c r="B16" s="61">
        <v>4</v>
      </c>
      <c r="C16" s="61">
        <v>10</v>
      </c>
      <c r="D16" s="61">
        <v>10</v>
      </c>
      <c r="E16" s="61">
        <v>25</v>
      </c>
      <c r="F16" s="61">
        <v>18</v>
      </c>
      <c r="G16" s="61">
        <v>7</v>
      </c>
      <c r="H16" s="61">
        <f>SUM(B16:G16)</f>
        <v>74</v>
      </c>
    </row>
    <row r="17" spans="1:9">
      <c r="A17" s="61" t="s">
        <v>112</v>
      </c>
      <c r="B17" s="61">
        <v>4</v>
      </c>
      <c r="C17" s="61">
        <v>9</v>
      </c>
      <c r="D17" s="61">
        <v>10</v>
      </c>
      <c r="E17" s="61">
        <v>22</v>
      </c>
      <c r="F17" s="61">
        <v>17</v>
      </c>
      <c r="G17" s="61">
        <v>6</v>
      </c>
      <c r="H17" s="61">
        <f>SUM(B17:G17)</f>
        <v>68</v>
      </c>
    </row>
    <row r="18" spans="1:9">
      <c r="A18" s="61" t="s">
        <v>87</v>
      </c>
      <c r="B18" s="61">
        <v>0</v>
      </c>
      <c r="C18" s="61">
        <v>0</v>
      </c>
      <c r="D18" s="61">
        <v>0</v>
      </c>
      <c r="E18" s="61">
        <v>0</v>
      </c>
      <c r="F18" s="61">
        <v>0</v>
      </c>
      <c r="G18" s="61">
        <v>0</v>
      </c>
      <c r="H18" s="61">
        <f>SUM(B18:G18)</f>
        <v>0</v>
      </c>
    </row>
    <row r="19" spans="1:9">
      <c r="A19" s="61" t="s">
        <v>113</v>
      </c>
      <c r="B19" s="61">
        <v>5</v>
      </c>
      <c r="C19" s="61">
        <v>10</v>
      </c>
      <c r="D19" s="61">
        <v>12</v>
      </c>
      <c r="E19" s="61">
        <v>25</v>
      </c>
      <c r="F19" s="61">
        <v>19</v>
      </c>
      <c r="G19" s="61">
        <v>8</v>
      </c>
      <c r="H19" s="61">
        <f>SUM(B19:G19)</f>
        <v>79</v>
      </c>
    </row>
    <row r="20" spans="1:9">
      <c r="A20" s="61" t="s">
        <v>45</v>
      </c>
      <c r="B20" s="61">
        <v>4</v>
      </c>
      <c r="C20" s="61">
        <v>9</v>
      </c>
      <c r="D20" s="61">
        <v>9</v>
      </c>
      <c r="E20" s="61">
        <v>25</v>
      </c>
      <c r="F20" s="61">
        <v>19</v>
      </c>
      <c r="G20" s="61">
        <v>7</v>
      </c>
      <c r="H20" s="61">
        <f>SUM(B20:G20)</f>
        <v>73</v>
      </c>
    </row>
    <row r="21" spans="1:9">
      <c r="A21" s="61" t="s">
        <v>114</v>
      </c>
      <c r="B21" s="61">
        <v>4</v>
      </c>
      <c r="C21" s="61">
        <v>9</v>
      </c>
      <c r="D21" s="61">
        <v>9</v>
      </c>
      <c r="E21" s="61">
        <v>22</v>
      </c>
      <c r="F21" s="61">
        <v>15</v>
      </c>
      <c r="G21" s="61">
        <v>8</v>
      </c>
      <c r="H21" s="61">
        <f>SUM(B21:G21)</f>
        <v>67</v>
      </c>
    </row>
    <row r="22" spans="1:9">
      <c r="A22" s="61" t="s">
        <v>51</v>
      </c>
      <c r="B22" s="61">
        <v>4</v>
      </c>
      <c r="C22" s="61">
        <v>9</v>
      </c>
      <c r="D22" s="61">
        <v>9</v>
      </c>
      <c r="E22" s="61">
        <v>22</v>
      </c>
      <c r="F22" s="61">
        <v>18</v>
      </c>
      <c r="G22" s="61">
        <v>5</v>
      </c>
      <c r="H22" s="61">
        <f>SUM(B22:G22)</f>
        <v>67</v>
      </c>
    </row>
    <row r="23" spans="1:9">
      <c r="A23" s="61" t="s">
        <v>93</v>
      </c>
      <c r="B23" s="61">
        <v>0</v>
      </c>
      <c r="C23" s="61">
        <v>0</v>
      </c>
      <c r="D23" s="61">
        <v>0</v>
      </c>
      <c r="E23" s="61">
        <v>0</v>
      </c>
      <c r="F23" s="61">
        <v>0</v>
      </c>
      <c r="G23" s="61">
        <v>0</v>
      </c>
      <c r="H23" s="61">
        <f>SUM(B23:G23)</f>
        <v>0</v>
      </c>
    </row>
    <row r="24" spans="1:9">
      <c r="A24" s="61" t="s">
        <v>33</v>
      </c>
      <c r="B24" s="61">
        <v>5</v>
      </c>
      <c r="C24" s="61">
        <v>5</v>
      </c>
      <c r="D24" s="61">
        <v>8</v>
      </c>
      <c r="E24" s="61">
        <v>8</v>
      </c>
      <c r="F24" s="61">
        <v>0</v>
      </c>
      <c r="G24" s="61">
        <v>0</v>
      </c>
      <c r="H24" s="61">
        <f>SUM(B24:G24)</f>
        <v>26</v>
      </c>
    </row>
    <row r="25" spans="1:9">
      <c r="A25" s="61" t="s">
        <v>115</v>
      </c>
      <c r="B25" s="61">
        <v>3</v>
      </c>
      <c r="C25" s="61">
        <v>8</v>
      </c>
      <c r="D25" s="61">
        <v>7</v>
      </c>
      <c r="E25" s="61">
        <v>25</v>
      </c>
      <c r="F25" s="61">
        <v>19</v>
      </c>
      <c r="G25" s="61">
        <v>7</v>
      </c>
      <c r="H25" s="61">
        <f>SUM(B25:G25)</f>
        <v>69</v>
      </c>
    </row>
    <row r="26" spans="1:9">
      <c r="A26" s="61" t="s">
        <v>65</v>
      </c>
      <c r="B26" s="61">
        <v>4</v>
      </c>
      <c r="C26" s="61">
        <v>9</v>
      </c>
      <c r="D26" s="61">
        <v>10</v>
      </c>
      <c r="E26" s="61">
        <v>25</v>
      </c>
      <c r="F26" s="61">
        <v>18</v>
      </c>
      <c r="G26" s="61">
        <v>6</v>
      </c>
      <c r="H26" s="61">
        <f>SUM(B26:G26)</f>
        <v>72</v>
      </c>
    </row>
    <row r="27" spans="1:9">
      <c r="A27" s="61" t="s">
        <v>59</v>
      </c>
      <c r="B27" s="61">
        <v>4</v>
      </c>
      <c r="C27" s="61">
        <v>8</v>
      </c>
      <c r="D27" s="61">
        <v>6</v>
      </c>
      <c r="E27" s="61">
        <v>18</v>
      </c>
      <c r="F27" s="61">
        <v>17</v>
      </c>
      <c r="G27" s="61">
        <v>6</v>
      </c>
      <c r="H27" s="61">
        <f>SUM(B27:G27)</f>
        <v>59</v>
      </c>
    </row>
    <row r="28" spans="1:9">
      <c r="A28" s="64" t="s">
        <v>79</v>
      </c>
      <c r="B28" s="61">
        <v>4</v>
      </c>
      <c r="C28" s="61">
        <v>8</v>
      </c>
      <c r="D28" s="61">
        <v>8</v>
      </c>
      <c r="E28" s="61">
        <v>12</v>
      </c>
      <c r="F28" s="61">
        <v>19</v>
      </c>
      <c r="G28" s="61">
        <v>7</v>
      </c>
      <c r="H28" s="61">
        <f>SUM(B28:G28)</f>
        <v>58</v>
      </c>
      <c r="I28" s="61"/>
    </row>
    <row r="29" spans="1:9">
      <c r="A29" s="61" t="s">
        <v>47</v>
      </c>
      <c r="B29" s="61">
        <v>5</v>
      </c>
      <c r="C29" s="61">
        <v>9</v>
      </c>
      <c r="D29" s="61">
        <v>10</v>
      </c>
      <c r="E29" s="61">
        <v>20</v>
      </c>
      <c r="F29" s="61">
        <v>17</v>
      </c>
      <c r="G29" s="61">
        <v>6</v>
      </c>
      <c r="H29" s="61">
        <f>SUM(B29:G29)</f>
        <v>67</v>
      </c>
    </row>
    <row r="30" spans="1:9">
      <c r="A30" s="61" t="s">
        <v>77</v>
      </c>
      <c r="B30" s="61">
        <v>3</v>
      </c>
      <c r="C30" s="61">
        <v>9</v>
      </c>
      <c r="D30" s="61">
        <v>8</v>
      </c>
      <c r="E30" s="61">
        <v>17</v>
      </c>
      <c r="F30" s="61">
        <v>10</v>
      </c>
      <c r="G30" s="61">
        <v>5</v>
      </c>
      <c r="H30" s="61">
        <f>SUM(B30:G30)</f>
        <v>52</v>
      </c>
    </row>
    <row r="31" spans="1:9">
      <c r="A31" s="64" t="s">
        <v>27</v>
      </c>
      <c r="B31" s="61">
        <v>4</v>
      </c>
      <c r="C31" s="61">
        <v>9</v>
      </c>
      <c r="D31" s="61">
        <v>10</v>
      </c>
      <c r="E31" s="61">
        <v>25</v>
      </c>
      <c r="F31" s="61">
        <v>19</v>
      </c>
      <c r="G31" s="61">
        <v>7</v>
      </c>
      <c r="H31" s="61">
        <f>SUM(B31:G31)</f>
        <v>74</v>
      </c>
    </row>
    <row r="32" spans="1:9">
      <c r="A32" s="61" t="s">
        <v>116</v>
      </c>
      <c r="B32" s="61">
        <v>4</v>
      </c>
      <c r="C32" s="61">
        <v>9</v>
      </c>
      <c r="D32" s="61">
        <v>10</v>
      </c>
      <c r="E32" s="61">
        <v>25</v>
      </c>
      <c r="F32" s="61">
        <v>18</v>
      </c>
      <c r="G32" s="61">
        <v>6</v>
      </c>
      <c r="H32" s="61">
        <f>SUM(B32:G32)</f>
        <v>72</v>
      </c>
    </row>
    <row r="33" spans="1:8">
      <c r="A33" s="61" t="s">
        <v>83</v>
      </c>
      <c r="B33" s="61">
        <v>4</v>
      </c>
      <c r="C33" s="61">
        <v>9</v>
      </c>
      <c r="D33" s="61">
        <v>9</v>
      </c>
      <c r="E33" s="61">
        <v>17</v>
      </c>
      <c r="F33" s="61">
        <v>0</v>
      </c>
      <c r="G33" s="61">
        <v>0</v>
      </c>
      <c r="H33" s="61">
        <f>SUM(B33:G33)</f>
        <v>39</v>
      </c>
    </row>
    <row r="34" spans="1:8">
      <c r="A34" s="61" t="s">
        <v>39</v>
      </c>
      <c r="B34" s="61">
        <v>5</v>
      </c>
      <c r="C34" s="61">
        <v>11</v>
      </c>
      <c r="D34" s="61">
        <v>9</v>
      </c>
      <c r="E34" s="61">
        <v>22</v>
      </c>
      <c r="F34" s="61">
        <v>17</v>
      </c>
      <c r="G34" s="61">
        <v>7</v>
      </c>
      <c r="H34" s="61">
        <f>SUM(B34:G34)</f>
        <v>71</v>
      </c>
    </row>
    <row r="35" spans="1:8">
      <c r="A35" s="61" t="s">
        <v>101</v>
      </c>
      <c r="B35" s="61">
        <v>5</v>
      </c>
      <c r="C35" s="61">
        <v>9</v>
      </c>
      <c r="D35" s="61">
        <v>9</v>
      </c>
      <c r="E35" s="61">
        <v>22</v>
      </c>
      <c r="F35" s="61">
        <v>17</v>
      </c>
      <c r="G35" s="61">
        <v>6</v>
      </c>
      <c r="H35" s="61">
        <f>SUM(B35:G35)</f>
        <v>68</v>
      </c>
    </row>
    <row r="36" spans="1:8">
      <c r="A36" s="61" t="s">
        <v>35</v>
      </c>
      <c r="B36" s="61">
        <v>4</v>
      </c>
      <c r="C36" s="61">
        <v>10</v>
      </c>
      <c r="D36" s="61">
        <v>10</v>
      </c>
      <c r="E36" s="61">
        <v>22</v>
      </c>
      <c r="F36" s="61">
        <v>20</v>
      </c>
      <c r="G36" s="61">
        <v>8</v>
      </c>
      <c r="H36" s="61">
        <f>SUM(B36:G36)</f>
        <v>74</v>
      </c>
    </row>
    <row r="37" spans="1:8">
      <c r="A37" s="61" t="s">
        <v>71</v>
      </c>
      <c r="B37" s="61">
        <v>4</v>
      </c>
      <c r="C37" s="61">
        <v>9</v>
      </c>
      <c r="D37" s="61">
        <v>10</v>
      </c>
      <c r="E37" s="61">
        <v>20</v>
      </c>
      <c r="F37" s="61">
        <v>19</v>
      </c>
      <c r="G37" s="61">
        <v>3</v>
      </c>
      <c r="H37" s="61">
        <f>SUM(B37:G37)</f>
        <v>65</v>
      </c>
    </row>
    <row r="38" spans="1:8">
      <c r="A38" s="61" t="s">
        <v>75</v>
      </c>
      <c r="B38" s="61">
        <v>4</v>
      </c>
      <c r="C38" s="61">
        <v>9</v>
      </c>
      <c r="D38" s="61">
        <v>10</v>
      </c>
      <c r="E38" s="61">
        <v>20</v>
      </c>
      <c r="F38" s="61">
        <v>18</v>
      </c>
      <c r="G38" s="61">
        <v>5</v>
      </c>
      <c r="H38" s="61">
        <f>SUM(B38:G38)</f>
        <v>66</v>
      </c>
    </row>
    <row r="39" spans="1:8">
      <c r="A39" s="61" t="s">
        <v>85</v>
      </c>
      <c r="B39" s="61">
        <v>4</v>
      </c>
      <c r="C39" s="61">
        <v>9</v>
      </c>
      <c r="D39" s="61">
        <v>9</v>
      </c>
      <c r="E39" s="61">
        <v>25</v>
      </c>
      <c r="F39" s="61">
        <v>20</v>
      </c>
      <c r="G39" s="61">
        <v>6</v>
      </c>
      <c r="H39" s="61">
        <f>SUM(B39:G39)</f>
        <v>73</v>
      </c>
    </row>
    <row r="40" spans="1:8">
      <c r="A40" s="61" t="s">
        <v>73</v>
      </c>
      <c r="B40" s="61">
        <v>5</v>
      </c>
      <c r="C40" s="61">
        <v>12</v>
      </c>
      <c r="D40" s="61">
        <v>10</v>
      </c>
      <c r="E40" s="61">
        <v>25</v>
      </c>
      <c r="F40" s="61">
        <v>19</v>
      </c>
      <c r="G40" s="61">
        <v>7</v>
      </c>
      <c r="H40" s="61">
        <f>SUM(B40:G40)</f>
        <v>78</v>
      </c>
    </row>
    <row r="41" spans="1:8">
      <c r="A41" s="61" t="s">
        <v>117</v>
      </c>
      <c r="B41" s="61">
        <v>5</v>
      </c>
      <c r="C41" s="61">
        <v>9</v>
      </c>
      <c r="D41" s="61">
        <v>9</v>
      </c>
      <c r="E41" s="61">
        <v>25</v>
      </c>
      <c r="F41" s="61">
        <v>17</v>
      </c>
      <c r="G41" s="61">
        <v>7</v>
      </c>
      <c r="H41" s="61">
        <f>SUM(B41:G41)</f>
        <v>72</v>
      </c>
    </row>
    <row r="42" spans="1:8">
      <c r="A42" s="61" t="s">
        <v>25</v>
      </c>
      <c r="B42" s="61">
        <v>0</v>
      </c>
      <c r="C42" s="61">
        <v>0</v>
      </c>
      <c r="D42" s="61">
        <v>0</v>
      </c>
      <c r="E42" s="61">
        <v>0</v>
      </c>
      <c r="F42" s="61">
        <v>0</v>
      </c>
      <c r="G42" s="61">
        <v>0</v>
      </c>
      <c r="H42" s="61">
        <f>SUM(B42:G42)</f>
        <v>0</v>
      </c>
    </row>
    <row r="43" spans="1:8">
      <c r="A43" s="61" t="s">
        <v>61</v>
      </c>
      <c r="B43" s="61">
        <v>4</v>
      </c>
      <c r="C43" s="61">
        <v>8</v>
      </c>
      <c r="D43" s="61">
        <v>8</v>
      </c>
      <c r="E43" s="61">
        <v>18</v>
      </c>
      <c r="F43" s="61">
        <v>17</v>
      </c>
      <c r="G43" s="61">
        <v>0</v>
      </c>
      <c r="H43" s="61">
        <f>SUM(B43:G43)</f>
        <v>55</v>
      </c>
    </row>
    <row r="44" spans="1:8">
      <c r="A44" s="61" t="s">
        <v>97</v>
      </c>
      <c r="B44" s="61">
        <v>5</v>
      </c>
      <c r="C44" s="61">
        <v>8</v>
      </c>
      <c r="D44" s="61">
        <v>6</v>
      </c>
      <c r="E44" s="61">
        <v>19</v>
      </c>
      <c r="F44" s="61">
        <v>18</v>
      </c>
      <c r="G44" s="61">
        <v>6</v>
      </c>
      <c r="H44" s="61">
        <f>SUM(B44:G44)</f>
        <v>62</v>
      </c>
    </row>
  </sheetData>
  <sortState xmlns:xlrd2="http://schemas.microsoft.com/office/spreadsheetml/2017/richdata2" ref="A3:H44">
    <sortCondition ref="A3:A44"/>
  </sortState>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BF75-F246-41C8-8E51-0DC6AEB5419A}">
  <dimension ref="A1:I39"/>
  <sheetViews>
    <sheetView workbookViewId="0">
      <pane ySplit="2" topLeftCell="A3" activePane="bottomLeft" state="frozen"/>
      <selection pane="bottomLeft" activeCell="B1" sqref="B1:G2"/>
    </sheetView>
  </sheetViews>
  <sheetFormatPr defaultColWidth="8.85546875" defaultRowHeight="12.75"/>
  <cols>
    <col min="1" max="1" width="45.140625" style="62" bestFit="1" customWidth="1"/>
    <col min="2" max="3" width="3" style="62" bestFit="1" customWidth="1"/>
    <col min="4" max="4" width="3.5703125" style="62" bestFit="1" customWidth="1"/>
    <col min="5" max="7" width="3" style="62" bestFit="1" customWidth="1"/>
    <col min="8" max="8" width="5" style="62" bestFit="1" customWidth="1"/>
    <col min="9" max="16384" width="8.85546875" style="62"/>
  </cols>
  <sheetData>
    <row r="1" spans="1:8">
      <c r="A1" s="63" t="s">
        <v>120</v>
      </c>
      <c r="B1" s="63">
        <v>1</v>
      </c>
      <c r="C1" s="64">
        <v>2</v>
      </c>
      <c r="D1" s="63">
        <v>3</v>
      </c>
      <c r="E1" s="63">
        <v>4</v>
      </c>
      <c r="F1" s="63">
        <v>5</v>
      </c>
      <c r="G1" s="63">
        <v>6</v>
      </c>
      <c r="H1" s="64" t="s">
        <v>118</v>
      </c>
    </row>
    <row r="2" spans="1:8">
      <c r="A2" s="63" t="s">
        <v>119</v>
      </c>
      <c r="B2" s="63">
        <v>5</v>
      </c>
      <c r="C2" s="64">
        <v>15</v>
      </c>
      <c r="D2" s="63">
        <v>15</v>
      </c>
      <c r="E2" s="63">
        <v>30</v>
      </c>
      <c r="F2" s="63">
        <v>25</v>
      </c>
      <c r="G2" s="63">
        <v>10</v>
      </c>
      <c r="H2" s="64">
        <f>SUM(B2:G2)</f>
        <v>100</v>
      </c>
    </row>
    <row r="3" spans="1:8">
      <c r="A3" s="61" t="s">
        <v>114</v>
      </c>
      <c r="B3" s="61">
        <v>4</v>
      </c>
      <c r="C3" s="61">
        <v>9</v>
      </c>
      <c r="D3" s="61">
        <v>9</v>
      </c>
      <c r="E3" s="61">
        <v>22</v>
      </c>
      <c r="F3" s="61">
        <v>15</v>
      </c>
      <c r="G3" s="61">
        <v>8</v>
      </c>
      <c r="H3" s="61">
        <f t="shared" ref="H3:H39" si="0">SUM(B3:G3)</f>
        <v>67</v>
      </c>
    </row>
    <row r="4" spans="1:8">
      <c r="A4" s="61" t="s">
        <v>69</v>
      </c>
      <c r="B4" s="61">
        <v>3</v>
      </c>
      <c r="C4" s="61">
        <v>7</v>
      </c>
      <c r="D4" s="61">
        <v>6</v>
      </c>
      <c r="E4" s="61">
        <v>25</v>
      </c>
      <c r="F4" s="61">
        <v>18</v>
      </c>
      <c r="G4" s="61">
        <v>8</v>
      </c>
      <c r="H4" s="61">
        <f t="shared" si="0"/>
        <v>67</v>
      </c>
    </row>
    <row r="5" spans="1:8">
      <c r="A5" s="61" t="s">
        <v>29</v>
      </c>
      <c r="B5" s="61">
        <v>5</v>
      </c>
      <c r="C5" s="61">
        <v>12</v>
      </c>
      <c r="D5" s="61">
        <v>12</v>
      </c>
      <c r="E5" s="61">
        <v>22</v>
      </c>
      <c r="F5" s="61">
        <v>20</v>
      </c>
      <c r="G5" s="61">
        <v>6</v>
      </c>
      <c r="H5" s="61">
        <f t="shared" si="0"/>
        <v>77</v>
      </c>
    </row>
    <row r="6" spans="1:8">
      <c r="A6" s="61" t="s">
        <v>31</v>
      </c>
      <c r="B6" s="61">
        <v>3</v>
      </c>
      <c r="C6" s="61">
        <v>8</v>
      </c>
      <c r="D6" s="61">
        <v>6</v>
      </c>
      <c r="E6" s="61">
        <v>22</v>
      </c>
      <c r="F6" s="61">
        <v>8</v>
      </c>
      <c r="G6" s="61">
        <v>3</v>
      </c>
      <c r="H6" s="61">
        <f t="shared" si="0"/>
        <v>50</v>
      </c>
    </row>
    <row r="7" spans="1:8">
      <c r="A7" s="61" t="s">
        <v>67</v>
      </c>
      <c r="B7" s="61">
        <v>4</v>
      </c>
      <c r="C7" s="61">
        <v>10</v>
      </c>
      <c r="D7" s="61">
        <v>10</v>
      </c>
      <c r="E7" s="61">
        <v>23</v>
      </c>
      <c r="F7" s="61">
        <v>19</v>
      </c>
      <c r="G7" s="61">
        <v>8</v>
      </c>
      <c r="H7" s="61">
        <f t="shared" si="0"/>
        <v>74</v>
      </c>
    </row>
    <row r="8" spans="1:8">
      <c r="A8" s="61" t="s">
        <v>99</v>
      </c>
      <c r="B8" s="61">
        <v>4</v>
      </c>
      <c r="C8" s="61">
        <v>9</v>
      </c>
      <c r="D8" s="61">
        <v>9</v>
      </c>
      <c r="E8" s="61">
        <v>8</v>
      </c>
      <c r="F8" s="61">
        <v>11</v>
      </c>
      <c r="G8" s="61">
        <v>3</v>
      </c>
      <c r="H8" s="61">
        <f t="shared" si="0"/>
        <v>44</v>
      </c>
    </row>
    <row r="9" spans="1:8">
      <c r="A9" s="61" t="s">
        <v>110</v>
      </c>
      <c r="B9" s="61">
        <v>4</v>
      </c>
      <c r="C9" s="61">
        <v>9</v>
      </c>
      <c r="D9" s="61">
        <v>11</v>
      </c>
      <c r="E9" s="61">
        <v>25</v>
      </c>
      <c r="F9" s="61">
        <v>19</v>
      </c>
      <c r="G9" s="61">
        <v>2</v>
      </c>
      <c r="H9" s="61">
        <f t="shared" si="0"/>
        <v>70</v>
      </c>
    </row>
    <row r="10" spans="1:8">
      <c r="A10" s="61" t="s">
        <v>63</v>
      </c>
      <c r="B10" s="61">
        <v>5</v>
      </c>
      <c r="C10" s="61">
        <v>9</v>
      </c>
      <c r="D10" s="61">
        <v>10</v>
      </c>
      <c r="E10" s="61">
        <v>22</v>
      </c>
      <c r="F10" s="61">
        <v>19</v>
      </c>
      <c r="G10" s="61">
        <v>6</v>
      </c>
      <c r="H10" s="61">
        <f t="shared" si="0"/>
        <v>71</v>
      </c>
    </row>
    <row r="11" spans="1:8">
      <c r="A11" s="61" t="s">
        <v>41</v>
      </c>
      <c r="B11" s="61">
        <v>3</v>
      </c>
      <c r="C11" s="61">
        <v>5</v>
      </c>
      <c r="D11" s="61">
        <v>7</v>
      </c>
      <c r="E11" s="61">
        <v>22</v>
      </c>
      <c r="F11" s="61">
        <v>15</v>
      </c>
      <c r="G11" s="61">
        <v>5</v>
      </c>
      <c r="H11" s="61">
        <f t="shared" si="0"/>
        <v>57</v>
      </c>
    </row>
    <row r="12" spans="1:8">
      <c r="A12" s="61" t="s">
        <v>107</v>
      </c>
      <c r="B12" s="61">
        <v>5</v>
      </c>
      <c r="C12" s="61">
        <v>5</v>
      </c>
      <c r="D12" s="61">
        <v>11</v>
      </c>
      <c r="E12" s="61">
        <v>20</v>
      </c>
      <c r="F12" s="61">
        <v>15</v>
      </c>
      <c r="G12" s="61">
        <v>6</v>
      </c>
      <c r="H12" s="61">
        <f t="shared" si="0"/>
        <v>62</v>
      </c>
    </row>
    <row r="13" spans="1:8">
      <c r="A13" s="61" t="s">
        <v>53</v>
      </c>
      <c r="B13" s="61">
        <v>5</v>
      </c>
      <c r="C13" s="61">
        <v>9</v>
      </c>
      <c r="D13" s="61">
        <v>7</v>
      </c>
      <c r="E13" s="61">
        <v>22</v>
      </c>
      <c r="F13" s="61">
        <v>23</v>
      </c>
      <c r="G13" s="61">
        <v>7</v>
      </c>
      <c r="H13" s="61">
        <f t="shared" si="0"/>
        <v>73</v>
      </c>
    </row>
    <row r="14" spans="1:8">
      <c r="A14" s="61" t="s">
        <v>91</v>
      </c>
      <c r="B14" s="61">
        <v>5</v>
      </c>
      <c r="C14" s="61">
        <v>9</v>
      </c>
      <c r="D14" s="61">
        <v>9</v>
      </c>
      <c r="E14" s="61">
        <v>25</v>
      </c>
      <c r="F14" s="61">
        <v>17</v>
      </c>
      <c r="G14" s="61">
        <v>3</v>
      </c>
      <c r="H14" s="61">
        <f t="shared" si="0"/>
        <v>68</v>
      </c>
    </row>
    <row r="15" spans="1:8">
      <c r="A15" s="61" t="s">
        <v>45</v>
      </c>
      <c r="B15" s="61">
        <v>4</v>
      </c>
      <c r="C15" s="61">
        <v>9</v>
      </c>
      <c r="D15" s="61">
        <v>9</v>
      </c>
      <c r="E15" s="61">
        <v>25</v>
      </c>
      <c r="F15" s="61">
        <v>19</v>
      </c>
      <c r="G15" s="61">
        <v>7</v>
      </c>
      <c r="H15" s="61">
        <f t="shared" si="0"/>
        <v>73</v>
      </c>
    </row>
    <row r="16" spans="1:8">
      <c r="A16" s="61" t="s">
        <v>51</v>
      </c>
      <c r="B16" s="61">
        <v>4</v>
      </c>
      <c r="C16" s="61">
        <v>9</v>
      </c>
      <c r="D16" s="61">
        <v>9</v>
      </c>
      <c r="E16" s="61">
        <v>22</v>
      </c>
      <c r="F16" s="61">
        <v>18</v>
      </c>
      <c r="G16" s="61">
        <v>5</v>
      </c>
      <c r="H16" s="61">
        <f t="shared" si="0"/>
        <v>67</v>
      </c>
    </row>
    <row r="17" spans="1:9">
      <c r="A17" s="61" t="s">
        <v>33</v>
      </c>
      <c r="B17" s="61">
        <v>5</v>
      </c>
      <c r="C17" s="61">
        <v>5</v>
      </c>
      <c r="D17" s="61">
        <v>8</v>
      </c>
      <c r="E17" s="61">
        <v>8</v>
      </c>
      <c r="F17" s="61">
        <v>0</v>
      </c>
      <c r="G17" s="61">
        <v>0</v>
      </c>
      <c r="H17" s="61">
        <f t="shared" si="0"/>
        <v>26</v>
      </c>
    </row>
    <row r="18" spans="1:9">
      <c r="A18" s="61" t="s">
        <v>113</v>
      </c>
      <c r="B18" s="61">
        <v>5</v>
      </c>
      <c r="C18" s="61">
        <v>10</v>
      </c>
      <c r="D18" s="61">
        <v>12</v>
      </c>
      <c r="E18" s="61">
        <v>25</v>
      </c>
      <c r="F18" s="61">
        <v>19</v>
      </c>
      <c r="G18" s="61">
        <v>8</v>
      </c>
      <c r="H18" s="61">
        <f t="shared" si="0"/>
        <v>79</v>
      </c>
    </row>
    <row r="19" spans="1:9">
      <c r="A19" s="61" t="s">
        <v>65</v>
      </c>
      <c r="B19" s="61">
        <v>4</v>
      </c>
      <c r="C19" s="61">
        <v>9</v>
      </c>
      <c r="D19" s="61">
        <v>10</v>
      </c>
      <c r="E19" s="61">
        <v>25</v>
      </c>
      <c r="F19" s="61">
        <v>18</v>
      </c>
      <c r="G19" s="61">
        <v>6</v>
      </c>
      <c r="H19" s="61">
        <f t="shared" si="0"/>
        <v>72</v>
      </c>
    </row>
    <row r="20" spans="1:9">
      <c r="A20" s="61" t="s">
        <v>59</v>
      </c>
      <c r="B20" s="61">
        <v>4</v>
      </c>
      <c r="C20" s="61">
        <v>8</v>
      </c>
      <c r="D20" s="61">
        <v>6</v>
      </c>
      <c r="E20" s="61">
        <v>18</v>
      </c>
      <c r="F20" s="61">
        <v>17</v>
      </c>
      <c r="G20" s="61">
        <v>6</v>
      </c>
      <c r="H20" s="61">
        <f t="shared" si="0"/>
        <v>59</v>
      </c>
    </row>
    <row r="21" spans="1:9">
      <c r="A21" s="64" t="s">
        <v>27</v>
      </c>
      <c r="B21" s="61">
        <v>4</v>
      </c>
      <c r="C21" s="61">
        <v>9</v>
      </c>
      <c r="D21" s="61">
        <v>10</v>
      </c>
      <c r="E21" s="61">
        <v>25</v>
      </c>
      <c r="F21" s="61">
        <v>19</v>
      </c>
      <c r="G21" s="61">
        <v>7</v>
      </c>
      <c r="H21" s="61">
        <f t="shared" si="0"/>
        <v>74</v>
      </c>
    </row>
    <row r="22" spans="1:9">
      <c r="A22" s="61" t="s">
        <v>47</v>
      </c>
      <c r="B22" s="61">
        <v>5</v>
      </c>
      <c r="C22" s="61">
        <v>9</v>
      </c>
      <c r="D22" s="61">
        <v>10</v>
      </c>
      <c r="E22" s="61">
        <v>20</v>
      </c>
      <c r="F22" s="61">
        <v>17</v>
      </c>
      <c r="G22" s="61">
        <v>6</v>
      </c>
      <c r="H22" s="61">
        <f t="shared" si="0"/>
        <v>67</v>
      </c>
    </row>
    <row r="23" spans="1:9">
      <c r="A23" s="61" t="s">
        <v>77</v>
      </c>
      <c r="B23" s="61">
        <v>3</v>
      </c>
      <c r="C23" s="61">
        <v>9</v>
      </c>
      <c r="D23" s="61">
        <v>8</v>
      </c>
      <c r="E23" s="61">
        <v>17</v>
      </c>
      <c r="F23" s="61">
        <v>10</v>
      </c>
      <c r="G23" s="61">
        <v>5</v>
      </c>
      <c r="H23" s="61">
        <f t="shared" si="0"/>
        <v>52</v>
      </c>
    </row>
    <row r="24" spans="1:9">
      <c r="A24" s="64" t="s">
        <v>79</v>
      </c>
      <c r="B24" s="61">
        <v>4</v>
      </c>
      <c r="C24" s="61">
        <v>8</v>
      </c>
      <c r="D24" s="61">
        <v>8</v>
      </c>
      <c r="E24" s="61">
        <v>12</v>
      </c>
      <c r="F24" s="61">
        <v>19</v>
      </c>
      <c r="G24" s="61">
        <v>7</v>
      </c>
      <c r="H24" s="61">
        <f t="shared" si="0"/>
        <v>58</v>
      </c>
      <c r="I24" s="61"/>
    </row>
    <row r="25" spans="1:9">
      <c r="A25" s="61" t="s">
        <v>112</v>
      </c>
      <c r="B25" s="61">
        <v>4</v>
      </c>
      <c r="C25" s="61">
        <v>9</v>
      </c>
      <c r="D25" s="61">
        <v>10</v>
      </c>
      <c r="E25" s="61">
        <v>22</v>
      </c>
      <c r="F25" s="61">
        <v>17</v>
      </c>
      <c r="G25" s="61">
        <v>6</v>
      </c>
      <c r="H25" s="61">
        <f t="shared" si="0"/>
        <v>68</v>
      </c>
    </row>
    <row r="26" spans="1:9">
      <c r="A26" s="61" t="s">
        <v>83</v>
      </c>
      <c r="B26" s="61">
        <v>4</v>
      </c>
      <c r="C26" s="61">
        <v>9</v>
      </c>
      <c r="D26" s="61">
        <v>9</v>
      </c>
      <c r="E26" s="61">
        <v>17</v>
      </c>
      <c r="F26" s="61">
        <v>0</v>
      </c>
      <c r="G26" s="61">
        <v>0</v>
      </c>
      <c r="H26" s="61">
        <f t="shared" si="0"/>
        <v>39</v>
      </c>
    </row>
    <row r="27" spans="1:9">
      <c r="A27" s="61" t="s">
        <v>39</v>
      </c>
      <c r="B27" s="61">
        <v>5</v>
      </c>
      <c r="C27" s="61">
        <v>11</v>
      </c>
      <c r="D27" s="61">
        <v>9</v>
      </c>
      <c r="E27" s="61">
        <v>22</v>
      </c>
      <c r="F27" s="61">
        <v>17</v>
      </c>
      <c r="G27" s="61">
        <v>7</v>
      </c>
      <c r="H27" s="61">
        <f t="shared" si="0"/>
        <v>71</v>
      </c>
    </row>
    <row r="28" spans="1:9">
      <c r="A28" s="61" t="s">
        <v>101</v>
      </c>
      <c r="B28" s="61">
        <v>5</v>
      </c>
      <c r="C28" s="61">
        <v>9</v>
      </c>
      <c r="D28" s="61">
        <v>9</v>
      </c>
      <c r="E28" s="61">
        <v>22</v>
      </c>
      <c r="F28" s="61">
        <v>17</v>
      </c>
      <c r="G28" s="61">
        <v>6</v>
      </c>
      <c r="H28" s="61">
        <f t="shared" si="0"/>
        <v>68</v>
      </c>
    </row>
    <row r="29" spans="1:9">
      <c r="A29" s="61" t="s">
        <v>35</v>
      </c>
      <c r="B29" s="61">
        <v>4</v>
      </c>
      <c r="C29" s="61">
        <v>10</v>
      </c>
      <c r="D29" s="61">
        <v>10</v>
      </c>
      <c r="E29" s="61">
        <v>22</v>
      </c>
      <c r="F29" s="61">
        <v>20</v>
      </c>
      <c r="G29" s="61">
        <v>8</v>
      </c>
      <c r="H29" s="61">
        <f t="shared" si="0"/>
        <v>74</v>
      </c>
    </row>
    <row r="30" spans="1:9">
      <c r="A30" s="61" t="s">
        <v>111</v>
      </c>
      <c r="B30" s="61">
        <v>4</v>
      </c>
      <c r="C30" s="61">
        <v>10</v>
      </c>
      <c r="D30" s="61">
        <v>10</v>
      </c>
      <c r="E30" s="61">
        <v>25</v>
      </c>
      <c r="F30" s="61">
        <v>18</v>
      </c>
      <c r="G30" s="61">
        <v>7</v>
      </c>
      <c r="H30" s="61">
        <f t="shared" si="0"/>
        <v>74</v>
      </c>
    </row>
    <row r="31" spans="1:9">
      <c r="A31" s="61" t="s">
        <v>71</v>
      </c>
      <c r="B31" s="61">
        <v>4</v>
      </c>
      <c r="C31" s="61">
        <v>9</v>
      </c>
      <c r="D31" s="61">
        <v>10</v>
      </c>
      <c r="E31" s="61">
        <v>20</v>
      </c>
      <c r="F31" s="61">
        <v>19</v>
      </c>
      <c r="G31" s="61">
        <v>3</v>
      </c>
      <c r="H31" s="61">
        <f t="shared" si="0"/>
        <v>65</v>
      </c>
    </row>
    <row r="32" spans="1:9">
      <c r="A32" s="61" t="s">
        <v>75</v>
      </c>
      <c r="B32" s="61">
        <v>4</v>
      </c>
      <c r="C32" s="61">
        <v>9</v>
      </c>
      <c r="D32" s="61">
        <v>10</v>
      </c>
      <c r="E32" s="61">
        <v>20</v>
      </c>
      <c r="F32" s="61">
        <v>18</v>
      </c>
      <c r="G32" s="61">
        <v>5</v>
      </c>
      <c r="H32" s="61">
        <f t="shared" si="0"/>
        <v>66</v>
      </c>
    </row>
    <row r="33" spans="1:8">
      <c r="A33" s="61" t="s">
        <v>115</v>
      </c>
      <c r="B33" s="61">
        <v>3</v>
      </c>
      <c r="C33" s="61">
        <v>8</v>
      </c>
      <c r="D33" s="61">
        <v>7</v>
      </c>
      <c r="E33" s="61">
        <v>25</v>
      </c>
      <c r="F33" s="61">
        <v>19</v>
      </c>
      <c r="G33" s="61">
        <v>7</v>
      </c>
      <c r="H33" s="61">
        <f t="shared" si="0"/>
        <v>69</v>
      </c>
    </row>
    <row r="34" spans="1:8">
      <c r="A34" s="61" t="s">
        <v>85</v>
      </c>
      <c r="B34" s="61">
        <v>4</v>
      </c>
      <c r="C34" s="61">
        <v>9</v>
      </c>
      <c r="D34" s="61">
        <v>9</v>
      </c>
      <c r="E34" s="61">
        <v>25</v>
      </c>
      <c r="F34" s="61">
        <v>20</v>
      </c>
      <c r="G34" s="61">
        <v>6</v>
      </c>
      <c r="H34" s="61">
        <f t="shared" si="0"/>
        <v>73</v>
      </c>
    </row>
    <row r="35" spans="1:8">
      <c r="A35" s="61" t="s">
        <v>73</v>
      </c>
      <c r="B35" s="61">
        <v>5</v>
      </c>
      <c r="C35" s="61">
        <v>12</v>
      </c>
      <c r="D35" s="61">
        <v>10</v>
      </c>
      <c r="E35" s="61">
        <v>25</v>
      </c>
      <c r="F35" s="61">
        <v>19</v>
      </c>
      <c r="G35" s="61">
        <v>7</v>
      </c>
      <c r="H35" s="61">
        <f t="shared" si="0"/>
        <v>78</v>
      </c>
    </row>
    <row r="36" spans="1:8">
      <c r="A36" s="61" t="s">
        <v>117</v>
      </c>
      <c r="B36" s="61">
        <v>5</v>
      </c>
      <c r="C36" s="61">
        <v>9</v>
      </c>
      <c r="D36" s="61">
        <v>9</v>
      </c>
      <c r="E36" s="61">
        <v>25</v>
      </c>
      <c r="F36" s="61">
        <v>17</v>
      </c>
      <c r="G36" s="61">
        <v>7</v>
      </c>
      <c r="H36" s="61">
        <f t="shared" si="0"/>
        <v>72</v>
      </c>
    </row>
    <row r="37" spans="1:8">
      <c r="A37" s="61" t="s">
        <v>61</v>
      </c>
      <c r="B37" s="61">
        <v>4</v>
      </c>
      <c r="C37" s="61">
        <v>8</v>
      </c>
      <c r="D37" s="61">
        <v>8</v>
      </c>
      <c r="E37" s="61">
        <v>18</v>
      </c>
      <c r="F37" s="61">
        <v>17</v>
      </c>
      <c r="G37" s="61">
        <v>0</v>
      </c>
      <c r="H37" s="61">
        <f t="shared" si="0"/>
        <v>55</v>
      </c>
    </row>
    <row r="38" spans="1:8">
      <c r="A38" s="61" t="s">
        <v>97</v>
      </c>
      <c r="B38" s="61">
        <v>5</v>
      </c>
      <c r="C38" s="61">
        <v>8</v>
      </c>
      <c r="D38" s="61">
        <v>6</v>
      </c>
      <c r="E38" s="61">
        <v>19</v>
      </c>
      <c r="F38" s="61">
        <v>18</v>
      </c>
      <c r="G38" s="61">
        <v>6</v>
      </c>
      <c r="H38" s="61">
        <f t="shared" si="0"/>
        <v>62</v>
      </c>
    </row>
    <row r="39" spans="1:8">
      <c r="A39" s="61" t="s">
        <v>116</v>
      </c>
      <c r="B39" s="61">
        <v>4</v>
      </c>
      <c r="C39" s="61">
        <v>9</v>
      </c>
      <c r="D39" s="61">
        <v>10</v>
      </c>
      <c r="E39" s="61">
        <v>25</v>
      </c>
      <c r="F39" s="61">
        <v>18</v>
      </c>
      <c r="G39" s="61">
        <v>6</v>
      </c>
      <c r="H39" s="61">
        <f t="shared" si="0"/>
        <v>72</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DD92-3523-4877-ACDD-F9A018113C02}">
  <dimension ref="A1:N38"/>
  <sheetViews>
    <sheetView topLeftCell="G1" workbookViewId="0">
      <selection activeCell="H2" sqref="H2:N18"/>
    </sheetView>
  </sheetViews>
  <sheetFormatPr defaultRowHeight="12.75" outlineLevelCol="1"/>
  <cols>
    <col min="1" max="6" width="9.140625" style="85" customWidth="1" outlineLevel="1"/>
    <col min="7" max="7" width="9.140625" style="85"/>
    <col min="8" max="8" width="21.7109375" style="85" bestFit="1" customWidth="1"/>
    <col min="9" max="14" width="14.7109375" style="85" bestFit="1" customWidth="1"/>
    <col min="15" max="16384" width="9.140625" style="85"/>
  </cols>
  <sheetData>
    <row r="1" spans="1:14" ht="13.5" thickBot="1">
      <c r="A1" s="84" t="s">
        <v>162</v>
      </c>
      <c r="B1" s="84" t="s">
        <v>163</v>
      </c>
      <c r="C1" s="84" t="s">
        <v>164</v>
      </c>
      <c r="D1" s="84" t="s">
        <v>165</v>
      </c>
      <c r="E1" s="84" t="s">
        <v>166</v>
      </c>
      <c r="F1" s="84" t="s">
        <v>167</v>
      </c>
    </row>
    <row r="2" spans="1:14">
      <c r="A2" s="85">
        <f>Names_NonZero!B3</f>
        <v>4</v>
      </c>
      <c r="B2" s="85">
        <f>Names_NonZero!C3</f>
        <v>9</v>
      </c>
      <c r="C2" s="85">
        <f>Names_NonZero!D3</f>
        <v>9</v>
      </c>
      <c r="D2" s="85">
        <f>Names_NonZero!E3</f>
        <v>22</v>
      </c>
      <c r="E2" s="85">
        <f>Names_NonZero!F3</f>
        <v>15</v>
      </c>
      <c r="F2" s="85">
        <f>Names_NonZero!G3</f>
        <v>8</v>
      </c>
      <c r="H2" s="98"/>
      <c r="I2" s="94" t="s">
        <v>162</v>
      </c>
      <c r="J2" s="94" t="s">
        <v>163</v>
      </c>
      <c r="K2" s="94" t="s">
        <v>164</v>
      </c>
      <c r="L2" s="94" t="s">
        <v>165</v>
      </c>
      <c r="M2" s="94" t="s">
        <v>166</v>
      </c>
      <c r="N2" s="95" t="s">
        <v>167</v>
      </c>
    </row>
    <row r="3" spans="1:14">
      <c r="A3" s="85">
        <f>Names_NonZero!B4</f>
        <v>3</v>
      </c>
      <c r="B3" s="85">
        <f>Names_NonZero!C4</f>
        <v>7</v>
      </c>
      <c r="C3" s="85">
        <f>Names_NonZero!D4</f>
        <v>6</v>
      </c>
      <c r="D3" s="85">
        <f>Names_NonZero!E4</f>
        <v>25</v>
      </c>
      <c r="E3" s="85">
        <f>Names_NonZero!F4</f>
        <v>18</v>
      </c>
      <c r="F3" s="85">
        <f>Names_NonZero!G4</f>
        <v>8</v>
      </c>
      <c r="H3" s="96" t="s">
        <v>126</v>
      </c>
      <c r="I3" s="99">
        <v>4.2162162162162158</v>
      </c>
      <c r="J3" s="99">
        <v>8.7837837837837842</v>
      </c>
      <c r="K3" s="99">
        <v>9</v>
      </c>
      <c r="L3" s="99">
        <v>21.27027027027027</v>
      </c>
      <c r="M3" s="99">
        <v>16.45945945945946</v>
      </c>
      <c r="N3" s="100">
        <v>5.4864864864864868</v>
      </c>
    </row>
    <row r="4" spans="1:14">
      <c r="A4" s="85">
        <f>Names_NonZero!B5</f>
        <v>5</v>
      </c>
      <c r="B4" s="85">
        <f>Names_NonZero!C5</f>
        <v>12</v>
      </c>
      <c r="C4" s="85">
        <f>Names_NonZero!D5</f>
        <v>12</v>
      </c>
      <c r="D4" s="85">
        <f>Names_NonZero!E5</f>
        <v>22</v>
      </c>
      <c r="E4" s="85">
        <f>Names_NonZero!F5</f>
        <v>20</v>
      </c>
      <c r="F4" s="85">
        <f>Names_NonZero!G5</f>
        <v>6</v>
      </c>
      <c r="H4" s="96" t="s">
        <v>168</v>
      </c>
      <c r="I4" s="99">
        <v>0.11052111843590375</v>
      </c>
      <c r="J4" s="99">
        <v>0.24852458061502225</v>
      </c>
      <c r="K4" s="99">
        <v>0.25993762245501822</v>
      </c>
      <c r="L4" s="99">
        <v>0.72353055874815342</v>
      </c>
      <c r="M4" s="99">
        <v>0.80127019526356413</v>
      </c>
      <c r="N4" s="100">
        <v>0.37090430360790821</v>
      </c>
    </row>
    <row r="5" spans="1:14">
      <c r="A5" s="85">
        <f>Names_NonZero!B6</f>
        <v>3</v>
      </c>
      <c r="B5" s="85">
        <f>Names_NonZero!C6</f>
        <v>8</v>
      </c>
      <c r="C5" s="85">
        <f>Names_NonZero!D6</f>
        <v>6</v>
      </c>
      <c r="D5" s="85">
        <f>Names_NonZero!E6</f>
        <v>22</v>
      </c>
      <c r="E5" s="85">
        <f>Names_NonZero!F6</f>
        <v>8</v>
      </c>
      <c r="F5" s="85">
        <f>Names_NonZero!G6</f>
        <v>3</v>
      </c>
      <c r="H5" s="96" t="s">
        <v>169</v>
      </c>
      <c r="I5" s="99">
        <v>4</v>
      </c>
      <c r="J5" s="99">
        <v>9</v>
      </c>
      <c r="K5" s="99">
        <v>9</v>
      </c>
      <c r="L5" s="99">
        <v>22</v>
      </c>
      <c r="M5" s="99">
        <v>18</v>
      </c>
      <c r="N5" s="100">
        <v>6</v>
      </c>
    </row>
    <row r="6" spans="1:14">
      <c r="A6" s="85">
        <f>Names_NonZero!B7</f>
        <v>4</v>
      </c>
      <c r="B6" s="85">
        <f>Names_NonZero!C7</f>
        <v>10</v>
      </c>
      <c r="C6" s="85">
        <f>Names_NonZero!D7</f>
        <v>10</v>
      </c>
      <c r="D6" s="85">
        <f>Names_NonZero!E7</f>
        <v>23</v>
      </c>
      <c r="E6" s="85">
        <f>Names_NonZero!F7</f>
        <v>19</v>
      </c>
      <c r="F6" s="85">
        <f>Names_NonZero!G7</f>
        <v>8</v>
      </c>
      <c r="H6" s="96" t="s">
        <v>170</v>
      </c>
      <c r="I6" s="99">
        <v>4</v>
      </c>
      <c r="J6" s="99">
        <v>9</v>
      </c>
      <c r="K6" s="99">
        <v>10</v>
      </c>
      <c r="L6" s="99">
        <v>25</v>
      </c>
      <c r="M6" s="99">
        <v>19</v>
      </c>
      <c r="N6" s="100">
        <v>6</v>
      </c>
    </row>
    <row r="7" spans="1:14">
      <c r="A7" s="85">
        <f>Names_NonZero!B8</f>
        <v>4</v>
      </c>
      <c r="B7" s="85">
        <f>Names_NonZero!C8</f>
        <v>9</v>
      </c>
      <c r="C7" s="85">
        <f>Names_NonZero!D8</f>
        <v>9</v>
      </c>
      <c r="D7" s="85">
        <f>Names_NonZero!E8</f>
        <v>8</v>
      </c>
      <c r="E7" s="85">
        <f>Names_NonZero!F8</f>
        <v>11</v>
      </c>
      <c r="F7" s="85">
        <f>Names_NonZero!G8</f>
        <v>3</v>
      </c>
      <c r="H7" s="96" t="s">
        <v>171</v>
      </c>
      <c r="I7" s="99">
        <v>0.67227371802856706</v>
      </c>
      <c r="J7" s="99">
        <v>1.5117160068231366</v>
      </c>
      <c r="K7" s="99">
        <v>1.5811388300841898</v>
      </c>
      <c r="L7" s="99">
        <v>4.4010645722790018</v>
      </c>
      <c r="M7" s="99">
        <v>4.8739363203939456</v>
      </c>
      <c r="N7" s="100">
        <v>2.2561228003125389</v>
      </c>
    </row>
    <row r="8" spans="1:14">
      <c r="A8" s="85">
        <f>Names_NonZero!B9</f>
        <v>4</v>
      </c>
      <c r="B8" s="85">
        <f>Names_NonZero!C9</f>
        <v>9</v>
      </c>
      <c r="C8" s="85">
        <f>Names_NonZero!D9</f>
        <v>11</v>
      </c>
      <c r="D8" s="85">
        <f>Names_NonZero!E9</f>
        <v>25</v>
      </c>
      <c r="E8" s="85">
        <f>Names_NonZero!F9</f>
        <v>19</v>
      </c>
      <c r="F8" s="85">
        <f>Names_NonZero!G9</f>
        <v>2</v>
      </c>
      <c r="H8" s="96" t="s">
        <v>172</v>
      </c>
      <c r="I8" s="99">
        <v>0.45195195195195326</v>
      </c>
      <c r="J8" s="99">
        <v>2.2852852852852896</v>
      </c>
      <c r="K8" s="99">
        <v>2.5</v>
      </c>
      <c r="L8" s="99">
        <v>19.369369369369352</v>
      </c>
      <c r="M8" s="99">
        <v>23.755255255255278</v>
      </c>
      <c r="N8" s="100">
        <v>5.0900900900900927</v>
      </c>
    </row>
    <row r="9" spans="1:14">
      <c r="A9" s="85">
        <f>Names_NonZero!B10</f>
        <v>5</v>
      </c>
      <c r="B9" s="85">
        <f>Names_NonZero!C10</f>
        <v>9</v>
      </c>
      <c r="C9" s="85">
        <f>Names_NonZero!D10</f>
        <v>10</v>
      </c>
      <c r="D9" s="85">
        <f>Names_NonZero!E10</f>
        <v>22</v>
      </c>
      <c r="E9" s="85">
        <f>Names_NonZero!F10</f>
        <v>19</v>
      </c>
      <c r="F9" s="85">
        <f>Names_NonZero!G10</f>
        <v>6</v>
      </c>
      <c r="H9" s="96" t="s">
        <v>173</v>
      </c>
      <c r="I9" s="99">
        <v>-0.71449631540787673</v>
      </c>
      <c r="J9" s="99">
        <v>2.2267232930045102</v>
      </c>
      <c r="K9" s="99">
        <v>-0.21104761904762093</v>
      </c>
      <c r="L9" s="99">
        <v>3.1070609108716454</v>
      </c>
      <c r="M9" s="99">
        <v>5.8818031071287136</v>
      </c>
      <c r="N9" s="100">
        <v>0.87087127898383354</v>
      </c>
    </row>
    <row r="10" spans="1:14">
      <c r="A10" s="85">
        <f>Names_NonZero!B11</f>
        <v>3</v>
      </c>
      <c r="B10" s="85">
        <f>Names_NonZero!C11</f>
        <v>5</v>
      </c>
      <c r="C10" s="85">
        <f>Names_NonZero!D11</f>
        <v>7</v>
      </c>
      <c r="D10" s="85">
        <f>Names_NonZero!E11</f>
        <v>22</v>
      </c>
      <c r="E10" s="85">
        <f>Names_NonZero!F11</f>
        <v>15</v>
      </c>
      <c r="F10" s="85">
        <f>Names_NonZero!G11</f>
        <v>5</v>
      </c>
      <c r="H10" s="96" t="s">
        <v>174</v>
      </c>
      <c r="I10" s="99">
        <v>-0.28295478592915929</v>
      </c>
      <c r="J10" s="99">
        <v>-0.73322552261707707</v>
      </c>
      <c r="K10" s="99">
        <v>-0.40115750888993151</v>
      </c>
      <c r="L10" s="99">
        <v>-1.7334359289345749</v>
      </c>
      <c r="M10" s="99">
        <v>-2.3742733327207057</v>
      </c>
      <c r="N10" s="100">
        <v>-1.247074168500103</v>
      </c>
    </row>
    <row r="11" spans="1:14">
      <c r="A11" s="85">
        <f>Names_NonZero!B12</f>
        <v>5</v>
      </c>
      <c r="B11" s="85">
        <f>Names_NonZero!C12</f>
        <v>5</v>
      </c>
      <c r="C11" s="85">
        <f>Names_NonZero!D12</f>
        <v>11</v>
      </c>
      <c r="D11" s="85">
        <f>Names_NonZero!E12</f>
        <v>20</v>
      </c>
      <c r="E11" s="85">
        <f>Names_NonZero!F12</f>
        <v>15</v>
      </c>
      <c r="F11" s="85">
        <f>Names_NonZero!G12</f>
        <v>6</v>
      </c>
      <c r="H11" s="96" t="s">
        <v>131</v>
      </c>
      <c r="I11" s="99">
        <v>2</v>
      </c>
      <c r="J11" s="99">
        <v>7</v>
      </c>
      <c r="K11" s="99">
        <v>6</v>
      </c>
      <c r="L11" s="99">
        <v>17</v>
      </c>
      <c r="M11" s="99">
        <v>23</v>
      </c>
      <c r="N11" s="100">
        <v>8</v>
      </c>
    </row>
    <row r="12" spans="1:14">
      <c r="A12" s="85">
        <f>Names_NonZero!B13</f>
        <v>5</v>
      </c>
      <c r="B12" s="85">
        <f>Names_NonZero!C13</f>
        <v>9</v>
      </c>
      <c r="C12" s="85">
        <f>Names_NonZero!D13</f>
        <v>7</v>
      </c>
      <c r="D12" s="85">
        <f>Names_NonZero!E13</f>
        <v>22</v>
      </c>
      <c r="E12" s="85">
        <f>Names_NonZero!F13</f>
        <v>23</v>
      </c>
      <c r="F12" s="85">
        <f>Names_NonZero!G13</f>
        <v>7</v>
      </c>
      <c r="H12" s="96" t="s">
        <v>175</v>
      </c>
      <c r="I12" s="99">
        <v>3</v>
      </c>
      <c r="J12" s="99">
        <v>5</v>
      </c>
      <c r="K12" s="99">
        <v>6</v>
      </c>
      <c r="L12" s="99">
        <v>8</v>
      </c>
      <c r="M12" s="99">
        <v>0</v>
      </c>
      <c r="N12" s="100">
        <v>0</v>
      </c>
    </row>
    <row r="13" spans="1:14">
      <c r="A13" s="85">
        <f>Names_NonZero!B14</f>
        <v>5</v>
      </c>
      <c r="B13" s="85">
        <f>Names_NonZero!C14</f>
        <v>9</v>
      </c>
      <c r="C13" s="85">
        <f>Names_NonZero!D14</f>
        <v>9</v>
      </c>
      <c r="D13" s="85">
        <f>Names_NonZero!E14</f>
        <v>25</v>
      </c>
      <c r="E13" s="85">
        <f>Names_NonZero!F14</f>
        <v>17</v>
      </c>
      <c r="F13" s="85">
        <f>Names_NonZero!G14</f>
        <v>3</v>
      </c>
      <c r="H13" s="96" t="s">
        <v>176</v>
      </c>
      <c r="I13" s="99">
        <v>5</v>
      </c>
      <c r="J13" s="99">
        <v>12</v>
      </c>
      <c r="K13" s="99">
        <v>12</v>
      </c>
      <c r="L13" s="99">
        <v>25</v>
      </c>
      <c r="M13" s="99">
        <v>23</v>
      </c>
      <c r="N13" s="100">
        <v>8</v>
      </c>
    </row>
    <row r="14" spans="1:14">
      <c r="A14" s="85">
        <f>Names_NonZero!B15</f>
        <v>4</v>
      </c>
      <c r="B14" s="85">
        <f>Names_NonZero!C15</f>
        <v>9</v>
      </c>
      <c r="C14" s="85">
        <f>Names_NonZero!D15</f>
        <v>9</v>
      </c>
      <c r="D14" s="85">
        <f>Names_NonZero!E15</f>
        <v>25</v>
      </c>
      <c r="E14" s="85">
        <f>Names_NonZero!F15</f>
        <v>19</v>
      </c>
      <c r="F14" s="85">
        <f>Names_NonZero!G15</f>
        <v>7</v>
      </c>
      <c r="H14" s="96" t="s">
        <v>177</v>
      </c>
      <c r="I14" s="99">
        <v>156</v>
      </c>
      <c r="J14" s="99">
        <v>325</v>
      </c>
      <c r="K14" s="99">
        <v>333</v>
      </c>
      <c r="L14" s="99">
        <v>787</v>
      </c>
      <c r="M14" s="99">
        <v>609</v>
      </c>
      <c r="N14" s="100">
        <v>203</v>
      </c>
    </row>
    <row r="15" spans="1:14">
      <c r="A15" s="85">
        <f>Names_NonZero!B16</f>
        <v>4</v>
      </c>
      <c r="B15" s="85">
        <f>Names_NonZero!C16</f>
        <v>9</v>
      </c>
      <c r="C15" s="85">
        <f>Names_NonZero!D16</f>
        <v>9</v>
      </c>
      <c r="D15" s="85">
        <f>Names_NonZero!E16</f>
        <v>22</v>
      </c>
      <c r="E15" s="85">
        <f>Names_NonZero!F16</f>
        <v>18</v>
      </c>
      <c r="F15" s="85">
        <f>Names_NonZero!G16</f>
        <v>5</v>
      </c>
      <c r="H15" s="96" t="s">
        <v>178</v>
      </c>
      <c r="I15" s="99">
        <v>37</v>
      </c>
      <c r="J15" s="99">
        <v>37</v>
      </c>
      <c r="K15" s="99">
        <v>37</v>
      </c>
      <c r="L15" s="99">
        <v>37</v>
      </c>
      <c r="M15" s="99">
        <v>37</v>
      </c>
      <c r="N15" s="100">
        <v>37</v>
      </c>
    </row>
    <row r="16" spans="1:14">
      <c r="A16" s="85">
        <f>Names_NonZero!B17</f>
        <v>5</v>
      </c>
      <c r="B16" s="85">
        <f>Names_NonZero!C17</f>
        <v>5</v>
      </c>
      <c r="C16" s="85">
        <f>Names_NonZero!D17</f>
        <v>8</v>
      </c>
      <c r="D16" s="85">
        <f>Names_NonZero!E17</f>
        <v>8</v>
      </c>
      <c r="E16" s="85">
        <f>Names_NonZero!F17</f>
        <v>0</v>
      </c>
      <c r="F16" s="85">
        <f>Names_NonZero!G17</f>
        <v>0</v>
      </c>
      <c r="H16" s="96" t="s">
        <v>179</v>
      </c>
      <c r="I16" s="99">
        <v>5</v>
      </c>
      <c r="J16" s="99">
        <v>12</v>
      </c>
      <c r="K16" s="99">
        <v>12</v>
      </c>
      <c r="L16" s="99">
        <v>25</v>
      </c>
      <c r="M16" s="99">
        <v>23</v>
      </c>
      <c r="N16" s="100">
        <v>8</v>
      </c>
    </row>
    <row r="17" spans="1:14">
      <c r="A17" s="85">
        <f>Names_NonZero!B18</f>
        <v>5</v>
      </c>
      <c r="B17" s="85">
        <f>Names_NonZero!C18</f>
        <v>10</v>
      </c>
      <c r="C17" s="85">
        <f>Names_NonZero!D18</f>
        <v>12</v>
      </c>
      <c r="D17" s="85">
        <f>Names_NonZero!E18</f>
        <v>25</v>
      </c>
      <c r="E17" s="85">
        <f>Names_NonZero!F18</f>
        <v>19</v>
      </c>
      <c r="F17" s="85">
        <f>Names_NonZero!G18</f>
        <v>8</v>
      </c>
      <c r="H17" s="96" t="s">
        <v>180</v>
      </c>
      <c r="I17" s="99">
        <v>3</v>
      </c>
      <c r="J17" s="99">
        <v>5</v>
      </c>
      <c r="K17" s="99">
        <v>6</v>
      </c>
      <c r="L17" s="99">
        <v>8</v>
      </c>
      <c r="M17" s="99">
        <v>0</v>
      </c>
      <c r="N17" s="100">
        <v>0</v>
      </c>
    </row>
    <row r="18" spans="1:14" ht="13.5" thickBot="1">
      <c r="A18" s="85">
        <f>Names_NonZero!B19</f>
        <v>4</v>
      </c>
      <c r="B18" s="85">
        <f>Names_NonZero!C19</f>
        <v>9</v>
      </c>
      <c r="C18" s="85">
        <f>Names_NonZero!D19</f>
        <v>10</v>
      </c>
      <c r="D18" s="85">
        <f>Names_NonZero!E19</f>
        <v>25</v>
      </c>
      <c r="E18" s="85">
        <f>Names_NonZero!F19</f>
        <v>18</v>
      </c>
      <c r="F18" s="85">
        <f>Names_NonZero!G19</f>
        <v>6</v>
      </c>
      <c r="H18" s="97" t="s">
        <v>181</v>
      </c>
      <c r="I18" s="101">
        <v>0.22414721728150622</v>
      </c>
      <c r="J18" s="101">
        <v>0.50403121104150894</v>
      </c>
      <c r="K18" s="101">
        <v>0.52717793273014368</v>
      </c>
      <c r="L18" s="101">
        <v>1.4673879857231631</v>
      </c>
      <c r="M18" s="101">
        <v>1.6250512761784683</v>
      </c>
      <c r="N18" s="102">
        <v>0.75222879308503021</v>
      </c>
    </row>
    <row r="19" spans="1:14">
      <c r="A19" s="85">
        <f>Names_NonZero!B20</f>
        <v>4</v>
      </c>
      <c r="B19" s="85">
        <f>Names_NonZero!C20</f>
        <v>8</v>
      </c>
      <c r="C19" s="85">
        <f>Names_NonZero!D20</f>
        <v>6</v>
      </c>
      <c r="D19" s="85">
        <f>Names_NonZero!E20</f>
        <v>18</v>
      </c>
      <c r="E19" s="85">
        <f>Names_NonZero!F20</f>
        <v>17</v>
      </c>
      <c r="F19" s="85">
        <f>Names_NonZero!G20</f>
        <v>6</v>
      </c>
    </row>
    <row r="20" spans="1:14">
      <c r="A20" s="85">
        <f>Names_NonZero!B21</f>
        <v>4</v>
      </c>
      <c r="B20" s="85">
        <f>Names_NonZero!C21</f>
        <v>9</v>
      </c>
      <c r="C20" s="85">
        <f>Names_NonZero!D21</f>
        <v>10</v>
      </c>
      <c r="D20" s="85">
        <f>Names_NonZero!E21</f>
        <v>25</v>
      </c>
      <c r="E20" s="85">
        <f>Names_NonZero!F21</f>
        <v>19</v>
      </c>
      <c r="F20" s="85">
        <f>Names_NonZero!G21</f>
        <v>7</v>
      </c>
    </row>
    <row r="21" spans="1:14">
      <c r="A21" s="85">
        <f>Names_NonZero!B22</f>
        <v>5</v>
      </c>
      <c r="B21" s="85">
        <f>Names_NonZero!C22</f>
        <v>9</v>
      </c>
      <c r="C21" s="85">
        <f>Names_NonZero!D22</f>
        <v>10</v>
      </c>
      <c r="D21" s="85">
        <f>Names_NonZero!E22</f>
        <v>20</v>
      </c>
      <c r="E21" s="85">
        <f>Names_NonZero!F22</f>
        <v>17</v>
      </c>
      <c r="F21" s="85">
        <f>Names_NonZero!G22</f>
        <v>6</v>
      </c>
      <c r="H21" s="84" t="s">
        <v>193</v>
      </c>
      <c r="I21" s="63">
        <v>1</v>
      </c>
      <c r="J21" s="64">
        <v>2</v>
      </c>
      <c r="K21" s="63">
        <v>3</v>
      </c>
      <c r="L21" s="63">
        <v>4</v>
      </c>
      <c r="M21" s="63">
        <v>5</v>
      </c>
      <c r="N21" s="63">
        <v>6</v>
      </c>
    </row>
    <row r="22" spans="1:14">
      <c r="A22" s="85">
        <f>Names_NonZero!B23</f>
        <v>3</v>
      </c>
      <c r="B22" s="85">
        <f>Names_NonZero!C23</f>
        <v>9</v>
      </c>
      <c r="C22" s="85">
        <f>Names_NonZero!D23</f>
        <v>8</v>
      </c>
      <c r="D22" s="85">
        <f>Names_NonZero!E23</f>
        <v>17</v>
      </c>
      <c r="E22" s="85">
        <f>Names_NonZero!F23</f>
        <v>10</v>
      </c>
      <c r="F22" s="85">
        <f>Names_NonZero!G23</f>
        <v>5</v>
      </c>
      <c r="H22" s="84" t="s">
        <v>194</v>
      </c>
      <c r="I22" s="63">
        <v>5</v>
      </c>
      <c r="J22" s="64">
        <v>15</v>
      </c>
      <c r="K22" s="63">
        <v>15</v>
      </c>
      <c r="L22" s="63">
        <v>30</v>
      </c>
      <c r="M22" s="63">
        <v>25</v>
      </c>
      <c r="N22" s="63">
        <v>10</v>
      </c>
    </row>
    <row r="23" spans="1:14">
      <c r="A23" s="85">
        <f>Names_NonZero!B24</f>
        <v>4</v>
      </c>
      <c r="B23" s="85">
        <f>Names_NonZero!C24</f>
        <v>8</v>
      </c>
      <c r="C23" s="85">
        <f>Names_NonZero!D24</f>
        <v>8</v>
      </c>
      <c r="D23" s="85">
        <f>Names_NonZero!E24</f>
        <v>12</v>
      </c>
      <c r="E23" s="85">
        <f>Names_NonZero!F24</f>
        <v>19</v>
      </c>
      <c r="F23" s="85">
        <f>Names_NonZero!G24</f>
        <v>7</v>
      </c>
    </row>
    <row r="24" spans="1:14">
      <c r="A24" s="85">
        <f>Names_NonZero!B25</f>
        <v>4</v>
      </c>
      <c r="B24" s="85">
        <f>Names_NonZero!C25</f>
        <v>9</v>
      </c>
      <c r="C24" s="85">
        <f>Names_NonZero!D25</f>
        <v>10</v>
      </c>
      <c r="D24" s="85">
        <f>Names_NonZero!E25</f>
        <v>22</v>
      </c>
      <c r="E24" s="85">
        <f>Names_NonZero!F25</f>
        <v>17</v>
      </c>
      <c r="F24" s="85">
        <f>Names_NonZero!G25</f>
        <v>6</v>
      </c>
    </row>
    <row r="25" spans="1:14">
      <c r="A25" s="85">
        <f>Names_NonZero!B26</f>
        <v>4</v>
      </c>
      <c r="B25" s="85">
        <f>Names_NonZero!C26</f>
        <v>9</v>
      </c>
      <c r="C25" s="85">
        <f>Names_NonZero!D26</f>
        <v>9</v>
      </c>
      <c r="D25" s="85">
        <f>Names_NonZero!E26</f>
        <v>17</v>
      </c>
      <c r="E25" s="85">
        <f>Names_NonZero!F26</f>
        <v>0</v>
      </c>
      <c r="F25" s="85">
        <f>Names_NonZero!G26</f>
        <v>0</v>
      </c>
    </row>
    <row r="26" spans="1:14">
      <c r="A26" s="85">
        <f>Names_NonZero!B27</f>
        <v>5</v>
      </c>
      <c r="B26" s="85">
        <f>Names_NonZero!C27</f>
        <v>11</v>
      </c>
      <c r="C26" s="85">
        <f>Names_NonZero!D27</f>
        <v>9</v>
      </c>
      <c r="D26" s="85">
        <f>Names_NonZero!E27</f>
        <v>22</v>
      </c>
      <c r="E26" s="85">
        <f>Names_NonZero!F27</f>
        <v>17</v>
      </c>
      <c r="F26" s="85">
        <f>Names_NonZero!G27</f>
        <v>7</v>
      </c>
    </row>
    <row r="27" spans="1:14">
      <c r="A27" s="85">
        <f>Names_NonZero!B28</f>
        <v>5</v>
      </c>
      <c r="B27" s="85">
        <f>Names_NonZero!C28</f>
        <v>9</v>
      </c>
      <c r="C27" s="85">
        <f>Names_NonZero!D28</f>
        <v>9</v>
      </c>
      <c r="D27" s="85">
        <f>Names_NonZero!E28</f>
        <v>22</v>
      </c>
      <c r="E27" s="85">
        <f>Names_NonZero!F28</f>
        <v>17</v>
      </c>
      <c r="F27" s="85">
        <f>Names_NonZero!G28</f>
        <v>6</v>
      </c>
    </row>
    <row r="28" spans="1:14">
      <c r="A28" s="85">
        <f>Names_NonZero!B29</f>
        <v>4</v>
      </c>
      <c r="B28" s="85">
        <f>Names_NonZero!C29</f>
        <v>10</v>
      </c>
      <c r="C28" s="85">
        <f>Names_NonZero!D29</f>
        <v>10</v>
      </c>
      <c r="D28" s="85">
        <f>Names_NonZero!E29</f>
        <v>22</v>
      </c>
      <c r="E28" s="85">
        <f>Names_NonZero!F29</f>
        <v>20</v>
      </c>
      <c r="F28" s="85">
        <f>Names_NonZero!G29</f>
        <v>8</v>
      </c>
    </row>
    <row r="29" spans="1:14">
      <c r="A29" s="85">
        <f>Names_NonZero!B30</f>
        <v>4</v>
      </c>
      <c r="B29" s="85">
        <f>Names_NonZero!C30</f>
        <v>10</v>
      </c>
      <c r="C29" s="85">
        <f>Names_NonZero!D30</f>
        <v>10</v>
      </c>
      <c r="D29" s="85">
        <f>Names_NonZero!E30</f>
        <v>25</v>
      </c>
      <c r="E29" s="85">
        <f>Names_NonZero!F30</f>
        <v>18</v>
      </c>
      <c r="F29" s="85">
        <f>Names_NonZero!G30</f>
        <v>7</v>
      </c>
    </row>
    <row r="30" spans="1:14">
      <c r="A30" s="85">
        <f>Names_NonZero!B31</f>
        <v>4</v>
      </c>
      <c r="B30" s="85">
        <f>Names_NonZero!C31</f>
        <v>9</v>
      </c>
      <c r="C30" s="85">
        <f>Names_NonZero!D31</f>
        <v>10</v>
      </c>
      <c r="D30" s="85">
        <f>Names_NonZero!E31</f>
        <v>20</v>
      </c>
      <c r="E30" s="85">
        <f>Names_NonZero!F31</f>
        <v>19</v>
      </c>
      <c r="F30" s="85">
        <f>Names_NonZero!G31</f>
        <v>3</v>
      </c>
    </row>
    <row r="31" spans="1:14">
      <c r="A31" s="85">
        <f>Names_NonZero!B32</f>
        <v>4</v>
      </c>
      <c r="B31" s="85">
        <f>Names_NonZero!C32</f>
        <v>9</v>
      </c>
      <c r="C31" s="85">
        <f>Names_NonZero!D32</f>
        <v>10</v>
      </c>
      <c r="D31" s="85">
        <f>Names_NonZero!E32</f>
        <v>20</v>
      </c>
      <c r="E31" s="85">
        <f>Names_NonZero!F32</f>
        <v>18</v>
      </c>
      <c r="F31" s="85">
        <f>Names_NonZero!G32</f>
        <v>5</v>
      </c>
    </row>
    <row r="32" spans="1:14">
      <c r="A32" s="85">
        <f>Names_NonZero!B33</f>
        <v>3</v>
      </c>
      <c r="B32" s="85">
        <f>Names_NonZero!C33</f>
        <v>8</v>
      </c>
      <c r="C32" s="85">
        <f>Names_NonZero!D33</f>
        <v>7</v>
      </c>
      <c r="D32" s="85">
        <f>Names_NonZero!E33</f>
        <v>25</v>
      </c>
      <c r="E32" s="85">
        <f>Names_NonZero!F33</f>
        <v>19</v>
      </c>
      <c r="F32" s="85">
        <f>Names_NonZero!G33</f>
        <v>7</v>
      </c>
    </row>
    <row r="33" spans="1:6">
      <c r="A33" s="85">
        <f>Names_NonZero!B34</f>
        <v>4</v>
      </c>
      <c r="B33" s="85">
        <f>Names_NonZero!C34</f>
        <v>9</v>
      </c>
      <c r="C33" s="85">
        <f>Names_NonZero!D34</f>
        <v>9</v>
      </c>
      <c r="D33" s="85">
        <f>Names_NonZero!E34</f>
        <v>25</v>
      </c>
      <c r="E33" s="85">
        <f>Names_NonZero!F34</f>
        <v>20</v>
      </c>
      <c r="F33" s="85">
        <f>Names_NonZero!G34</f>
        <v>6</v>
      </c>
    </row>
    <row r="34" spans="1:6">
      <c r="A34" s="85">
        <f>Names_NonZero!B35</f>
        <v>5</v>
      </c>
      <c r="B34" s="85">
        <f>Names_NonZero!C35</f>
        <v>12</v>
      </c>
      <c r="C34" s="85">
        <f>Names_NonZero!D35</f>
        <v>10</v>
      </c>
      <c r="D34" s="85">
        <f>Names_NonZero!E35</f>
        <v>25</v>
      </c>
      <c r="E34" s="85">
        <f>Names_NonZero!F35</f>
        <v>19</v>
      </c>
      <c r="F34" s="85">
        <f>Names_NonZero!G35</f>
        <v>7</v>
      </c>
    </row>
    <row r="35" spans="1:6">
      <c r="A35" s="85">
        <f>Names_NonZero!B36</f>
        <v>5</v>
      </c>
      <c r="B35" s="85">
        <f>Names_NonZero!C36</f>
        <v>9</v>
      </c>
      <c r="C35" s="85">
        <f>Names_NonZero!D36</f>
        <v>9</v>
      </c>
      <c r="D35" s="85">
        <f>Names_NonZero!E36</f>
        <v>25</v>
      </c>
      <c r="E35" s="85">
        <f>Names_NonZero!F36</f>
        <v>17</v>
      </c>
      <c r="F35" s="85">
        <f>Names_NonZero!G36</f>
        <v>7</v>
      </c>
    </row>
    <row r="36" spans="1:6">
      <c r="A36" s="85">
        <f>Names_NonZero!B37</f>
        <v>4</v>
      </c>
      <c r="B36" s="85">
        <f>Names_NonZero!C37</f>
        <v>8</v>
      </c>
      <c r="C36" s="85">
        <f>Names_NonZero!D37</f>
        <v>8</v>
      </c>
      <c r="D36" s="85">
        <f>Names_NonZero!E37</f>
        <v>18</v>
      </c>
      <c r="E36" s="85">
        <f>Names_NonZero!F37</f>
        <v>17</v>
      </c>
      <c r="F36" s="85">
        <f>Names_NonZero!G37</f>
        <v>0</v>
      </c>
    </row>
    <row r="37" spans="1:6">
      <c r="A37" s="85">
        <f>Names_NonZero!B38</f>
        <v>5</v>
      </c>
      <c r="B37" s="85">
        <f>Names_NonZero!C38</f>
        <v>8</v>
      </c>
      <c r="C37" s="85">
        <f>Names_NonZero!D38</f>
        <v>6</v>
      </c>
      <c r="D37" s="85">
        <f>Names_NonZero!E38</f>
        <v>19</v>
      </c>
      <c r="E37" s="85">
        <f>Names_NonZero!F38</f>
        <v>18</v>
      </c>
      <c r="F37" s="85">
        <f>Names_NonZero!G38</f>
        <v>6</v>
      </c>
    </row>
    <row r="38" spans="1:6">
      <c r="A38" s="85">
        <f>Names_NonZero!B39</f>
        <v>4</v>
      </c>
      <c r="B38" s="85">
        <f>Names_NonZero!C39</f>
        <v>9</v>
      </c>
      <c r="C38" s="85">
        <f>Names_NonZero!D39</f>
        <v>10</v>
      </c>
      <c r="D38" s="85">
        <f>Names_NonZero!E39</f>
        <v>25</v>
      </c>
      <c r="E38" s="85">
        <f>Names_NonZero!F39</f>
        <v>18</v>
      </c>
      <c r="F38" s="85">
        <f>Names_NonZero!G39</f>
        <v>6</v>
      </c>
    </row>
  </sheetData>
  <conditionalFormatting sqref="A2:A38">
    <cfRule type="cellIs" dxfId="5" priority="6" operator="lessThan">
      <formula>2.5</formula>
    </cfRule>
  </conditionalFormatting>
  <conditionalFormatting sqref="B2:B38">
    <cfRule type="cellIs" dxfId="4" priority="5" operator="lessThan">
      <formula>7.5</formula>
    </cfRule>
  </conditionalFormatting>
  <conditionalFormatting sqref="C2:C38">
    <cfRule type="cellIs" dxfId="3" priority="4" operator="lessThan">
      <formula>7.5</formula>
    </cfRule>
  </conditionalFormatting>
  <conditionalFormatting sqref="D2:D38">
    <cfRule type="cellIs" dxfId="2" priority="3" operator="lessThan">
      <formula>15</formula>
    </cfRule>
  </conditionalFormatting>
  <conditionalFormatting sqref="E2:E38">
    <cfRule type="cellIs" dxfId="1" priority="2" operator="lessThan">
      <formula>12.5</formula>
    </cfRule>
  </conditionalFormatting>
  <conditionalFormatting sqref="F2:F38">
    <cfRule type="cellIs" dxfId="0" priority="1" operator="lessThan">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2166-6750-461F-9F29-47D012FC26AA}">
  <dimension ref="A1:F8"/>
  <sheetViews>
    <sheetView workbookViewId="0">
      <selection sqref="A1:F8"/>
    </sheetView>
  </sheetViews>
  <sheetFormatPr defaultRowHeight="24" customHeight="1"/>
  <cols>
    <col min="1" max="1" width="4.140625" style="91" bestFit="1" customWidth="1"/>
    <col min="2" max="2" width="19" style="91" bestFit="1" customWidth="1"/>
    <col min="3" max="6" width="9.28515625" style="91" customWidth="1"/>
    <col min="7" max="16384" width="9.140625" style="91"/>
  </cols>
  <sheetData>
    <row r="1" spans="1:6" s="90" customFormat="1" ht="24" customHeight="1">
      <c r="A1" s="86" t="s">
        <v>0</v>
      </c>
      <c r="B1" s="86" t="s">
        <v>182</v>
      </c>
      <c r="C1" s="86" t="s">
        <v>192</v>
      </c>
      <c r="D1" s="86" t="s">
        <v>183</v>
      </c>
      <c r="E1" s="86" t="s">
        <v>184</v>
      </c>
      <c r="F1" s="86" t="s">
        <v>185</v>
      </c>
    </row>
    <row r="2" spans="1:6" ht="12.75">
      <c r="A2" s="115">
        <v>1</v>
      </c>
      <c r="B2" s="115" t="s">
        <v>190</v>
      </c>
      <c r="C2" s="87">
        <v>1</v>
      </c>
      <c r="D2" s="117">
        <v>2</v>
      </c>
      <c r="E2" s="88">
        <f>'Analytic per qn'!I3</f>
        <v>4.2162162162162158</v>
      </c>
      <c r="F2" s="92">
        <v>1</v>
      </c>
    </row>
    <row r="3" spans="1:6" ht="12.75">
      <c r="A3" s="116"/>
      <c r="B3" s="116"/>
      <c r="C3" s="87">
        <v>5</v>
      </c>
      <c r="D3" s="118"/>
      <c r="E3" s="88">
        <f>'Analytic per qn'!M3</f>
        <v>16.45945945945946</v>
      </c>
      <c r="F3" s="92">
        <f>1-5/37</f>
        <v>0.86486486486486491</v>
      </c>
    </row>
    <row r="4" spans="1:6" ht="38.25">
      <c r="A4" s="86">
        <v>2</v>
      </c>
      <c r="B4" s="86" t="s">
        <v>187</v>
      </c>
      <c r="C4" s="87">
        <v>2</v>
      </c>
      <c r="D4" s="87">
        <v>5</v>
      </c>
      <c r="E4" s="88">
        <f>'Analytic per qn'!J3</f>
        <v>8.7837837837837842</v>
      </c>
      <c r="F4" s="92">
        <f>1-(4/47)</f>
        <v>0.91489361702127658</v>
      </c>
    </row>
    <row r="5" spans="1:6" ht="38.25">
      <c r="A5" s="86">
        <v>3</v>
      </c>
      <c r="B5" s="86" t="s">
        <v>191</v>
      </c>
      <c r="C5" s="87">
        <v>3</v>
      </c>
      <c r="D5" s="87">
        <v>3</v>
      </c>
      <c r="E5" s="88">
        <f>'Analytic per qn'!K3</f>
        <v>9</v>
      </c>
      <c r="F5" s="92">
        <f>1-7/37</f>
        <v>0.81081081081081074</v>
      </c>
    </row>
    <row r="6" spans="1:6" ht="51">
      <c r="A6" s="86">
        <v>4</v>
      </c>
      <c r="B6" s="86" t="s">
        <v>188</v>
      </c>
      <c r="C6" s="87">
        <v>4</v>
      </c>
      <c r="D6" s="87">
        <v>4</v>
      </c>
      <c r="E6" s="88">
        <f>'Analytic per qn'!L3</f>
        <v>21.27027027027027</v>
      </c>
      <c r="F6" s="92">
        <f>1-3/37</f>
        <v>0.91891891891891886</v>
      </c>
    </row>
    <row r="7" spans="1:6" ht="51">
      <c r="A7" s="86">
        <v>5</v>
      </c>
      <c r="B7" s="86" t="s">
        <v>189</v>
      </c>
      <c r="C7" s="87">
        <v>4</v>
      </c>
      <c r="D7" s="87">
        <v>5</v>
      </c>
      <c r="E7" s="88">
        <f>'Analytic per qn'!M3</f>
        <v>16.45945945945946</v>
      </c>
      <c r="F7" s="92">
        <f>1-5/37</f>
        <v>0.86486486486486491</v>
      </c>
    </row>
    <row r="8" spans="1:6" ht="38.25">
      <c r="A8" s="86">
        <v>6</v>
      </c>
      <c r="B8" s="89" t="s">
        <v>186</v>
      </c>
      <c r="C8" s="61">
        <v>6</v>
      </c>
      <c r="D8" s="61">
        <v>4</v>
      </c>
      <c r="E8" s="93">
        <f>'Analytic per qn'!N3</f>
        <v>5.4864864864864868</v>
      </c>
      <c r="F8" s="92">
        <f>1-8/37</f>
        <v>0.78378378378378377</v>
      </c>
    </row>
  </sheetData>
  <mergeCells count="3">
    <mergeCell ref="A2:A3"/>
    <mergeCell ref="B2:B3"/>
    <mergeCell ref="D2: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Input Mark</vt:lpstr>
      <vt:lpstr>Names_Exam</vt:lpstr>
      <vt:lpstr>Names_Sorted</vt:lpstr>
      <vt:lpstr>Names_NonZero</vt:lpstr>
      <vt:lpstr>Analytic per qn</vt:lpstr>
      <vt:lpstr>Stats</vt:lpstr>
      <vt:lpstr>Sheet1!Print_Titles</vt:lpstr>
    </vt:vector>
  </TitlesOfParts>
  <Company>SIM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dc:creator>
  <cp:lastModifiedBy>Munish Kumar</cp:lastModifiedBy>
  <cp:lastPrinted>2015-08-31T07:19:41Z</cp:lastPrinted>
  <dcterms:created xsi:type="dcterms:W3CDTF">2009-03-07T07:52:50Z</dcterms:created>
  <dcterms:modified xsi:type="dcterms:W3CDTF">2023-03-10T02:56:12Z</dcterms:modified>
</cp:coreProperties>
</file>