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ercequipoiseltd-my.sharepoint.com/personal/rlazaroo_erce_energy/Documents/Microsoft Teams Chat Files/"/>
    </mc:Choice>
  </mc:AlternateContent>
  <xr:revisionPtr revIDLastSave="15" documentId="13_ncr:1_{4A945500-F765-403D-8342-5AAC53776DCC}" xr6:coauthVersionLast="47" xr6:coauthVersionMax="47" xr10:uidLastSave="{BDC054D6-01A3-428B-BD0C-67E040B564DD}"/>
  <bookViews>
    <workbookView xWindow="28680" yWindow="-120" windowWidth="29040" windowHeight="15840" xr2:uid="{00000000-000D-0000-FFFF-FFFF00000000}"/>
  </bookViews>
  <sheets>
    <sheet name="ternpt" sheetId="1" r:id="rId1"/>
    <sheet name="plotdata" sheetId="2" r:id="rId2"/>
    <sheet name="rawdata" sheetId="4" r:id="rId3"/>
    <sheet name="how_to_read_Ternary_Diagram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30" i="2"/>
  <c r="K31" i="2"/>
  <c r="K37" i="2"/>
  <c r="E14" i="2"/>
  <c r="F14" i="2"/>
  <c r="J14" i="2" s="1"/>
  <c r="G14" i="2"/>
  <c r="E15" i="2"/>
  <c r="K15" i="2" s="1"/>
  <c r="F15" i="2"/>
  <c r="J15" i="2" s="1"/>
  <c r="G15" i="2"/>
  <c r="E16" i="2"/>
  <c r="K16" i="2" s="1"/>
  <c r="F16" i="2"/>
  <c r="G16" i="2"/>
  <c r="E17" i="2"/>
  <c r="F17" i="2"/>
  <c r="J17" i="2" s="1"/>
  <c r="G17" i="2"/>
  <c r="E18" i="2"/>
  <c r="H18" i="2" s="1"/>
  <c r="F18" i="2"/>
  <c r="J18" i="2" s="1"/>
  <c r="G18" i="2"/>
  <c r="E19" i="2"/>
  <c r="F19" i="2"/>
  <c r="H19" i="2" s="1"/>
  <c r="G19" i="2"/>
  <c r="E20" i="2"/>
  <c r="H20" i="2" s="1"/>
  <c r="F20" i="2"/>
  <c r="J20" i="2" s="1"/>
  <c r="G20" i="2"/>
  <c r="E21" i="2"/>
  <c r="H21" i="2" s="1"/>
  <c r="F21" i="2"/>
  <c r="J21" i="2" s="1"/>
  <c r="G21" i="2"/>
  <c r="E22" i="2"/>
  <c r="K22" i="2" s="1"/>
  <c r="F22" i="2"/>
  <c r="H22" i="2" s="1"/>
  <c r="G22" i="2"/>
  <c r="E23" i="2"/>
  <c r="K23" i="2" s="1"/>
  <c r="F23" i="2"/>
  <c r="J23" i="2" s="1"/>
  <c r="G23" i="2"/>
  <c r="E24" i="2"/>
  <c r="K24" i="2" s="1"/>
  <c r="F24" i="2"/>
  <c r="J24" i="2" s="1"/>
  <c r="G24" i="2"/>
  <c r="H24" i="2"/>
  <c r="E25" i="2"/>
  <c r="K25" i="2" s="1"/>
  <c r="F25" i="2"/>
  <c r="H25" i="2" s="1"/>
  <c r="G25" i="2"/>
  <c r="E26" i="2"/>
  <c r="F26" i="2"/>
  <c r="J26" i="2" s="1"/>
  <c r="G26" i="2"/>
  <c r="E27" i="2"/>
  <c r="K27" i="2" s="1"/>
  <c r="F27" i="2"/>
  <c r="J27" i="2" s="1"/>
  <c r="G27" i="2"/>
  <c r="E28" i="2"/>
  <c r="F28" i="2"/>
  <c r="J28" i="2" s="1"/>
  <c r="G28" i="2"/>
  <c r="E29" i="2"/>
  <c r="K29" i="2" s="1"/>
  <c r="F29" i="2"/>
  <c r="J29" i="2" s="1"/>
  <c r="G29" i="2"/>
  <c r="E30" i="2"/>
  <c r="F30" i="2"/>
  <c r="J30" i="2" s="1"/>
  <c r="G30" i="2"/>
  <c r="H30" i="2"/>
  <c r="E31" i="2"/>
  <c r="F31" i="2"/>
  <c r="J31" i="2" s="1"/>
  <c r="G31" i="2"/>
  <c r="E32" i="2"/>
  <c r="H32" i="2" s="1"/>
  <c r="F32" i="2"/>
  <c r="J32" i="2" s="1"/>
  <c r="G32" i="2"/>
  <c r="E33" i="2"/>
  <c r="K33" i="2" s="1"/>
  <c r="F33" i="2"/>
  <c r="J33" i="2" s="1"/>
  <c r="G33" i="2"/>
  <c r="H33" i="2"/>
  <c r="E34" i="2"/>
  <c r="F34" i="2"/>
  <c r="J34" i="2" s="1"/>
  <c r="G34" i="2"/>
  <c r="E35" i="2"/>
  <c r="F35" i="2"/>
  <c r="J35" i="2" s="1"/>
  <c r="G35" i="2"/>
  <c r="E36" i="2"/>
  <c r="K36" i="2" s="1"/>
  <c r="F36" i="2"/>
  <c r="J36" i="2" s="1"/>
  <c r="G36" i="2"/>
  <c r="H36" i="2"/>
  <c r="E37" i="2"/>
  <c r="F37" i="2"/>
  <c r="J37" i="2" s="1"/>
  <c r="G37" i="2"/>
  <c r="E38" i="2"/>
  <c r="H38" i="2" s="1"/>
  <c r="F38" i="2"/>
  <c r="J38" i="2" s="1"/>
  <c r="G38" i="2"/>
  <c r="E39" i="2"/>
  <c r="K39" i="2" s="1"/>
  <c r="F39" i="2"/>
  <c r="H39" i="2" s="1"/>
  <c r="G39" i="2"/>
  <c r="E40" i="2"/>
  <c r="K40" i="2" s="1"/>
  <c r="F40" i="2"/>
  <c r="J40" i="2" s="1"/>
  <c r="G40" i="2"/>
  <c r="E41" i="2"/>
  <c r="K41" i="2" s="1"/>
  <c r="F41" i="2"/>
  <c r="J41" i="2" s="1"/>
  <c r="G41" i="2"/>
  <c r="E42" i="2"/>
  <c r="K42" i="2" s="1"/>
  <c r="F42" i="2"/>
  <c r="J42" i="2" s="1"/>
  <c r="G42" i="2"/>
  <c r="E43" i="2"/>
  <c r="F43" i="2"/>
  <c r="J43" i="2" s="1"/>
  <c r="G43" i="2"/>
  <c r="E44" i="2"/>
  <c r="H44" i="2" s="1"/>
  <c r="F44" i="2"/>
  <c r="J44" i="2" s="1"/>
  <c r="G44" i="2"/>
  <c r="E45" i="2"/>
  <c r="K45" i="2" s="1"/>
  <c r="F45" i="2"/>
  <c r="J45" i="2" s="1"/>
  <c r="G45" i="2"/>
  <c r="E46" i="2"/>
  <c r="F46" i="2"/>
  <c r="J46" i="2" s="1"/>
  <c r="G46" i="2"/>
  <c r="E47" i="2"/>
  <c r="K47" i="2" s="1"/>
  <c r="F47" i="2"/>
  <c r="J47" i="2" s="1"/>
  <c r="G47" i="2"/>
  <c r="E48" i="2"/>
  <c r="K48" i="2" s="1"/>
  <c r="F48" i="2"/>
  <c r="H48" i="2" s="1"/>
  <c r="G48" i="2"/>
  <c r="E49" i="2"/>
  <c r="H49" i="2" s="1"/>
  <c r="F49" i="2"/>
  <c r="J49" i="2" s="1"/>
  <c r="G49" i="2"/>
  <c r="E50" i="2"/>
  <c r="H50" i="2" s="1"/>
  <c r="F50" i="2"/>
  <c r="J50" i="2" s="1"/>
  <c r="G50" i="2"/>
  <c r="E51" i="2"/>
  <c r="K51" i="2" s="1"/>
  <c r="F51" i="2"/>
  <c r="J51" i="2" s="1"/>
  <c r="G51" i="2"/>
  <c r="H51" i="2"/>
  <c r="E52" i="2"/>
  <c r="F52" i="2"/>
  <c r="J52" i="2" s="1"/>
  <c r="G52" i="2"/>
  <c r="E53" i="2"/>
  <c r="F53" i="2"/>
  <c r="J53" i="2" s="1"/>
  <c r="G53" i="2"/>
  <c r="E54" i="2"/>
  <c r="K54" i="2" s="1"/>
  <c r="F54" i="2"/>
  <c r="J54" i="2" s="1"/>
  <c r="G54" i="2"/>
  <c r="H54" i="2"/>
  <c r="N54" i="4"/>
  <c r="M54" i="4"/>
  <c r="L54" i="4"/>
  <c r="J54" i="4"/>
  <c r="N53" i="4"/>
  <c r="M53" i="4"/>
  <c r="L53" i="4"/>
  <c r="J53" i="4"/>
  <c r="N52" i="4"/>
  <c r="M52" i="4"/>
  <c r="L52" i="4"/>
  <c r="J52" i="4"/>
  <c r="N51" i="4"/>
  <c r="M51" i="4"/>
  <c r="L51" i="4"/>
  <c r="J51" i="4"/>
  <c r="N50" i="4"/>
  <c r="M50" i="4"/>
  <c r="L50" i="4"/>
  <c r="J50" i="4"/>
  <c r="N49" i="4"/>
  <c r="M49" i="4"/>
  <c r="L49" i="4"/>
  <c r="J49" i="4"/>
  <c r="N48" i="4"/>
  <c r="M48" i="4"/>
  <c r="L48" i="4"/>
  <c r="J48" i="4"/>
  <c r="N47" i="4"/>
  <c r="M47" i="4"/>
  <c r="L47" i="4"/>
  <c r="J47" i="4"/>
  <c r="N46" i="4"/>
  <c r="M46" i="4"/>
  <c r="L46" i="4"/>
  <c r="J46" i="4"/>
  <c r="N45" i="4"/>
  <c r="M45" i="4"/>
  <c r="L45" i="4"/>
  <c r="J45" i="4"/>
  <c r="N44" i="4"/>
  <c r="M44" i="4"/>
  <c r="L44" i="4"/>
  <c r="J44" i="4"/>
  <c r="N43" i="4"/>
  <c r="M43" i="4"/>
  <c r="L43" i="4"/>
  <c r="J43" i="4"/>
  <c r="N42" i="4"/>
  <c r="M42" i="4"/>
  <c r="L42" i="4"/>
  <c r="J42" i="4"/>
  <c r="N41" i="4"/>
  <c r="M41" i="4"/>
  <c r="L41" i="4"/>
  <c r="J41" i="4"/>
  <c r="N40" i="4"/>
  <c r="M40" i="4"/>
  <c r="L40" i="4"/>
  <c r="J40" i="4"/>
  <c r="N39" i="4"/>
  <c r="M39" i="4"/>
  <c r="L39" i="4"/>
  <c r="J39" i="4"/>
  <c r="N38" i="4"/>
  <c r="M38" i="4"/>
  <c r="L38" i="4"/>
  <c r="J38" i="4"/>
  <c r="N37" i="4"/>
  <c r="M37" i="4"/>
  <c r="L37" i="4"/>
  <c r="J37" i="4"/>
  <c r="N36" i="4"/>
  <c r="M36" i="4"/>
  <c r="L36" i="4"/>
  <c r="J36" i="4"/>
  <c r="N35" i="4"/>
  <c r="M35" i="4"/>
  <c r="L35" i="4"/>
  <c r="J35" i="4"/>
  <c r="N34" i="4"/>
  <c r="M34" i="4"/>
  <c r="L34" i="4"/>
  <c r="J34" i="4"/>
  <c r="N33" i="4"/>
  <c r="M33" i="4"/>
  <c r="L33" i="4"/>
  <c r="J33" i="4"/>
  <c r="N32" i="4"/>
  <c r="M32" i="4"/>
  <c r="L32" i="4"/>
  <c r="J32" i="4"/>
  <c r="N31" i="4"/>
  <c r="M31" i="4"/>
  <c r="L31" i="4"/>
  <c r="J31" i="4"/>
  <c r="N30" i="4"/>
  <c r="M30" i="4"/>
  <c r="L30" i="4"/>
  <c r="J30" i="4"/>
  <c r="N29" i="4"/>
  <c r="M29" i="4"/>
  <c r="L29" i="4"/>
  <c r="J29" i="4"/>
  <c r="N28" i="4"/>
  <c r="M28" i="4"/>
  <c r="L28" i="4"/>
  <c r="J28" i="4"/>
  <c r="N27" i="4"/>
  <c r="M27" i="4"/>
  <c r="L27" i="4"/>
  <c r="J27" i="4"/>
  <c r="N26" i="4"/>
  <c r="M26" i="4"/>
  <c r="L26" i="4"/>
  <c r="J26" i="4"/>
  <c r="N25" i="4"/>
  <c r="M25" i="4"/>
  <c r="L25" i="4"/>
  <c r="J25" i="4"/>
  <c r="N24" i="4"/>
  <c r="M24" i="4"/>
  <c r="L24" i="4"/>
  <c r="J24" i="4"/>
  <c r="N23" i="4"/>
  <c r="M23" i="4"/>
  <c r="L23" i="4"/>
  <c r="J23" i="4"/>
  <c r="N22" i="4"/>
  <c r="M22" i="4"/>
  <c r="L22" i="4"/>
  <c r="J22" i="4"/>
  <c r="N21" i="4"/>
  <c r="M21" i="4"/>
  <c r="L21" i="4"/>
  <c r="J21" i="4"/>
  <c r="N20" i="4"/>
  <c r="M20" i="4"/>
  <c r="L20" i="4"/>
  <c r="J20" i="4"/>
  <c r="N19" i="4"/>
  <c r="M19" i="4"/>
  <c r="L19" i="4"/>
  <c r="J19" i="4"/>
  <c r="N18" i="4"/>
  <c r="M18" i="4"/>
  <c r="L18" i="4"/>
  <c r="J18" i="4"/>
  <c r="N17" i="4"/>
  <c r="M17" i="4"/>
  <c r="L17" i="4"/>
  <c r="J17" i="4"/>
  <c r="N16" i="4"/>
  <c r="M16" i="4"/>
  <c r="L16" i="4"/>
  <c r="J16" i="4"/>
  <c r="N15" i="4"/>
  <c r="M15" i="4"/>
  <c r="L15" i="4"/>
  <c r="J15" i="4"/>
  <c r="N14" i="4"/>
  <c r="M14" i="4"/>
  <c r="L14" i="4"/>
  <c r="J14" i="4"/>
  <c r="N13" i="4"/>
  <c r="M13" i="4"/>
  <c r="L13" i="4"/>
  <c r="J13" i="4"/>
  <c r="N12" i="4"/>
  <c r="M12" i="4"/>
  <c r="L12" i="4"/>
  <c r="J12" i="4"/>
  <c r="N11" i="4"/>
  <c r="M11" i="4"/>
  <c r="L11" i="4"/>
  <c r="J11" i="4"/>
  <c r="N10" i="4"/>
  <c r="M10" i="4"/>
  <c r="L10" i="4"/>
  <c r="J10" i="4"/>
  <c r="N9" i="4"/>
  <c r="M9" i="4"/>
  <c r="L9" i="4"/>
  <c r="J9" i="4"/>
  <c r="N8" i="4"/>
  <c r="M8" i="4"/>
  <c r="L8" i="4"/>
  <c r="J8" i="4"/>
  <c r="N7" i="4"/>
  <c r="M7" i="4"/>
  <c r="L7" i="4"/>
  <c r="J7" i="4"/>
  <c r="N6" i="4"/>
  <c r="M6" i="4"/>
  <c r="L6" i="4"/>
  <c r="J6" i="4"/>
  <c r="N5" i="4"/>
  <c r="M5" i="4"/>
  <c r="L5" i="4"/>
  <c r="J5" i="4"/>
  <c r="N4" i="4"/>
  <c r="N56" i="4" s="1"/>
  <c r="M4" i="4"/>
  <c r="M56" i="4" s="1"/>
  <c r="L4" i="4"/>
  <c r="J4" i="4"/>
  <c r="E4" i="2"/>
  <c r="F4" i="2"/>
  <c r="J4" i="2" s="1"/>
  <c r="G4" i="2"/>
  <c r="E5" i="2"/>
  <c r="F5" i="2"/>
  <c r="G5" i="2"/>
  <c r="E6" i="2"/>
  <c r="K6" i="2" s="1"/>
  <c r="F6" i="2"/>
  <c r="G6" i="2"/>
  <c r="E7" i="2"/>
  <c r="K7" i="2" s="1"/>
  <c r="F7" i="2"/>
  <c r="J7" i="2" s="1"/>
  <c r="G7" i="2"/>
  <c r="E8" i="2"/>
  <c r="F8" i="2"/>
  <c r="G8" i="2"/>
  <c r="H8" i="2" s="1"/>
  <c r="E9" i="2"/>
  <c r="F9" i="2"/>
  <c r="G9" i="2"/>
  <c r="E10" i="2"/>
  <c r="K10" i="2" s="1"/>
  <c r="F10" i="2"/>
  <c r="J10" i="2" s="1"/>
  <c r="G10" i="2"/>
  <c r="E11" i="2"/>
  <c r="K11" i="2" s="1"/>
  <c r="F11" i="2"/>
  <c r="G11" i="2"/>
  <c r="E12" i="2"/>
  <c r="K12" i="2" s="1"/>
  <c r="F12" i="2"/>
  <c r="J12" i="2" s="1"/>
  <c r="G12" i="2"/>
  <c r="E13" i="2"/>
  <c r="F13" i="2"/>
  <c r="J13" i="2" s="1"/>
  <c r="G13" i="2"/>
  <c r="K8" i="2"/>
  <c r="J5" i="2"/>
  <c r="K5" i="2"/>
  <c r="L56" i="4" l="1"/>
  <c r="H14" i="2"/>
  <c r="J25" i="2"/>
  <c r="J19" i="2"/>
  <c r="H42" i="2"/>
  <c r="H46" i="2"/>
  <c r="H28" i="2"/>
  <c r="K18" i="2"/>
  <c r="H53" i="2"/>
  <c r="H45" i="2"/>
  <c r="H35" i="2"/>
  <c r="H27" i="2"/>
  <c r="H17" i="2"/>
  <c r="J48" i="2"/>
  <c r="H31" i="2"/>
  <c r="K53" i="2"/>
  <c r="K35" i="2"/>
  <c r="K17" i="2"/>
  <c r="H16" i="2"/>
  <c r="H52" i="2"/>
  <c r="H34" i="2"/>
  <c r="K52" i="2"/>
  <c r="K46" i="2"/>
  <c r="K34" i="2"/>
  <c r="K28" i="2"/>
  <c r="H15" i="2"/>
  <c r="J22" i="2"/>
  <c r="J16" i="2"/>
  <c r="H41" i="2"/>
  <c r="H23" i="2"/>
  <c r="H37" i="2"/>
  <c r="K21" i="2"/>
  <c r="H26" i="2"/>
  <c r="J39" i="2"/>
  <c r="H40" i="2"/>
  <c r="K50" i="2"/>
  <c r="K44" i="2"/>
  <c r="K38" i="2"/>
  <c r="K32" i="2"/>
  <c r="K26" i="2"/>
  <c r="K20" i="2"/>
  <c r="K14" i="2"/>
  <c r="H47" i="2"/>
  <c r="H29" i="2"/>
  <c r="H43" i="2"/>
  <c r="K49" i="2"/>
  <c r="K43" i="2"/>
  <c r="H7" i="2"/>
  <c r="H10" i="2"/>
  <c r="H13" i="2"/>
  <c r="H6" i="2"/>
  <c r="H9" i="2"/>
  <c r="H5" i="2"/>
  <c r="J8" i="2"/>
  <c r="J11" i="2"/>
  <c r="H11" i="2"/>
  <c r="H4" i="2"/>
  <c r="H12" i="2"/>
  <c r="J6" i="2"/>
  <c r="K13" i="2"/>
  <c r="K9" i="2"/>
  <c r="K4" i="2"/>
  <c r="J9" i="2"/>
</calcChain>
</file>

<file path=xl/sharedStrings.xml><?xml version="1.0" encoding="utf-8"?>
<sst xmlns="http://schemas.openxmlformats.org/spreadsheetml/2006/main" count="64" uniqueCount="42">
  <si>
    <t>Folk Triangle</t>
  </si>
  <si>
    <t>3 component</t>
  </si>
  <si>
    <t>Top - Bottom Right</t>
  </si>
  <si>
    <t>Top - Bottom Left</t>
  </si>
  <si>
    <t>To Top</t>
  </si>
  <si>
    <t>To</t>
  </si>
  <si>
    <t>RAW VALUES</t>
  </si>
  <si>
    <t>NORM VALUES</t>
  </si>
  <si>
    <t>VALS TO PLOT</t>
  </si>
  <si>
    <t>overlay</t>
  </si>
  <si>
    <t>triangle</t>
  </si>
  <si>
    <t>Axis Labels</t>
  </si>
  <si>
    <t>Grid Lines</t>
  </si>
  <si>
    <t>QPF</t>
  </si>
  <si>
    <t>Clay</t>
  </si>
  <si>
    <t>Cement</t>
  </si>
  <si>
    <t>SUM</t>
  </si>
  <si>
    <t>X</t>
  </si>
  <si>
    <t>Y</t>
  </si>
  <si>
    <t>M</t>
  </si>
  <si>
    <t>S</t>
  </si>
  <si>
    <t>Label</t>
  </si>
  <si>
    <t>Source</t>
  </si>
  <si>
    <t>Depth (m)</t>
  </si>
  <si>
    <t>Sample</t>
  </si>
  <si>
    <t>Calcite, Heulandite, Siderite, Pyrite, Anhydrite</t>
  </si>
  <si>
    <t>Kaolinite, Illite, Chlorite, Smectite, Magnetite</t>
  </si>
  <si>
    <t>Total</t>
  </si>
  <si>
    <t>RAW VALUES combined</t>
  </si>
  <si>
    <t>Quartz</t>
  </si>
  <si>
    <t>Plagioclase</t>
  </si>
  <si>
    <t>K-Feldspar</t>
  </si>
  <si>
    <t>Cement (Carbonates, Evaporites)</t>
  </si>
  <si>
    <t>Matrix Clays</t>
  </si>
  <si>
    <t>Magnetite</t>
  </si>
  <si>
    <t>Quartz_Feldspar</t>
  </si>
  <si>
    <t>Cements</t>
  </si>
  <si>
    <t>Top Efusivos</t>
  </si>
  <si>
    <t>PI_154 XRD</t>
  </si>
  <si>
    <t>Br-2 XRD</t>
  </si>
  <si>
    <t>PI_152 XRD</t>
  </si>
  <si>
    <t>PI_151 XRD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</si>
</sst>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6157337367625"/>
          <c:y val="0.13364595545134819"/>
          <c:w val="0.80332829046898635"/>
          <c:h val="0.64478311840562719"/>
        </c:manualLayout>
      </c:layout>
      <c:scatterChart>
        <c:scatterStyle val="lineMarker"/>
        <c:varyColors val="0"/>
        <c:ser>
          <c:idx val="2"/>
          <c:order val="0"/>
          <c:tx>
            <c:v>T-BR Axis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plotdata!$S$4:$S$14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plotdata!$T$4:$T$14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1-4CB9-BE49-45C9290BA232}"/>
            </c:ext>
          </c:extLst>
        </c:ser>
        <c:ser>
          <c:idx val="3"/>
          <c:order val="1"/>
          <c:tx>
            <c:v>T-BL Axis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2CDCCD6-848E-44DE-A3EB-3BB66BB4BE9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EA-47E2-8629-A01944805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1B0395-BF19-4E75-B575-7177A74FDB3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EA-47E2-8629-A01944805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FAB02D-B371-483E-B661-ADFBF6157CF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EA-47E2-8629-A01944805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36774D-15AC-492A-8D90-099AF8AC214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EA-47E2-8629-A01944805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66BC4B7-16E7-4ECE-B29F-A98AC70B0E8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EA-47E2-8629-A01944805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0C9DD5-B118-479F-9217-98E64E5F8E0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EA-47E2-8629-A01944805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1A1E5A-73BD-439F-B2C6-DCD805DA26C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EA-47E2-8629-A01944805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5FA4001-26D3-4A82-9273-2C2A462E003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EA-47E2-8629-A01944805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A978C1-80CD-42E0-84FC-174183FD5E6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EA-47E2-8629-A01944805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E4E898-4207-474D-84A6-05187C7426B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EA-47E2-8629-A01944805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67C276-3777-46C6-82E7-40014C0F74E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EA-47E2-8629-A0194480502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plotdata!$W$4:$W$14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plotdata!$X$4:$X$14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plotdata!$Y$4:$Y$14</c15:f>
                <c15:dlblRangeCache>
                  <c:ptCount val="11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DA1-4CB9-BE49-45C9290BA232}"/>
            </c:ext>
          </c:extLst>
        </c:ser>
        <c:ser>
          <c:idx val="4"/>
          <c:order val="2"/>
          <c:tx>
            <c:v>Grid Lines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xVal>
            <c:numRef>
              <c:f>plotdata!$AA$4:$AA$83</c:f>
              <c:numCache>
                <c:formatCode>General</c:formatCode>
                <c:ptCount val="80"/>
                <c:pt idx="0">
                  <c:v>45</c:v>
                </c:pt>
                <c:pt idx="1">
                  <c:v>55</c:v>
                </c:pt>
                <c:pt idx="3">
                  <c:v>40</c:v>
                </c:pt>
                <c:pt idx="4">
                  <c:v>60</c:v>
                </c:pt>
                <c:pt idx="6">
                  <c:v>35</c:v>
                </c:pt>
                <c:pt idx="7">
                  <c:v>65</c:v>
                </c:pt>
                <c:pt idx="9">
                  <c:v>30</c:v>
                </c:pt>
                <c:pt idx="10">
                  <c:v>70</c:v>
                </c:pt>
                <c:pt idx="12">
                  <c:v>25</c:v>
                </c:pt>
                <c:pt idx="13">
                  <c:v>75</c:v>
                </c:pt>
                <c:pt idx="15">
                  <c:v>20</c:v>
                </c:pt>
                <c:pt idx="16">
                  <c:v>80</c:v>
                </c:pt>
                <c:pt idx="18">
                  <c:v>15</c:v>
                </c:pt>
                <c:pt idx="19">
                  <c:v>85</c:v>
                </c:pt>
                <c:pt idx="21">
                  <c:v>10</c:v>
                </c:pt>
                <c:pt idx="22">
                  <c:v>90</c:v>
                </c:pt>
                <c:pt idx="24">
                  <c:v>5</c:v>
                </c:pt>
                <c:pt idx="25">
                  <c:v>95</c:v>
                </c:pt>
              </c:numCache>
            </c:numRef>
          </c:xVal>
          <c:yVal>
            <c:numRef>
              <c:f>plotdata!$AB$4:$AB$83</c:f>
              <c:numCache>
                <c:formatCode>General</c:formatCode>
                <c:ptCount val="80"/>
                <c:pt idx="0">
                  <c:v>90</c:v>
                </c:pt>
                <c:pt idx="1">
                  <c:v>90</c:v>
                </c:pt>
                <c:pt idx="3">
                  <c:v>80</c:v>
                </c:pt>
                <c:pt idx="4">
                  <c:v>80</c:v>
                </c:pt>
                <c:pt idx="6">
                  <c:v>70</c:v>
                </c:pt>
                <c:pt idx="7">
                  <c:v>70</c:v>
                </c:pt>
                <c:pt idx="9">
                  <c:v>60</c:v>
                </c:pt>
                <c:pt idx="10">
                  <c:v>60</c:v>
                </c:pt>
                <c:pt idx="12">
                  <c:v>50</c:v>
                </c:pt>
                <c:pt idx="13">
                  <c:v>50</c:v>
                </c:pt>
                <c:pt idx="15">
                  <c:v>40</c:v>
                </c:pt>
                <c:pt idx="16">
                  <c:v>40</c:v>
                </c:pt>
                <c:pt idx="18">
                  <c:v>30</c:v>
                </c:pt>
                <c:pt idx="19">
                  <c:v>30</c:v>
                </c:pt>
                <c:pt idx="21">
                  <c:v>20</c:v>
                </c:pt>
                <c:pt idx="22">
                  <c:v>20</c:v>
                </c:pt>
                <c:pt idx="24">
                  <c:v>10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A-47E2-8629-A0194480502F}"/>
            </c:ext>
          </c:extLst>
        </c:ser>
        <c:ser>
          <c:idx val="5"/>
          <c:order val="3"/>
          <c:tx>
            <c:v>Grid Lines 2</c:v>
          </c:tx>
          <c:spPr>
            <a:ln w="6350">
              <a:solidFill>
                <a:schemeClr val="accent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plotdata!$AD$4:$AD$29</c:f>
              <c:numCache>
                <c:formatCode>General</c:formatCode>
                <c:ptCount val="26"/>
                <c:pt idx="0">
                  <c:v>95</c:v>
                </c:pt>
                <c:pt idx="1">
                  <c:v>90</c:v>
                </c:pt>
                <c:pt idx="3">
                  <c:v>90</c:v>
                </c:pt>
                <c:pt idx="4">
                  <c:v>80</c:v>
                </c:pt>
                <c:pt idx="6">
                  <c:v>85</c:v>
                </c:pt>
                <c:pt idx="7">
                  <c:v>70</c:v>
                </c:pt>
                <c:pt idx="9">
                  <c:v>80</c:v>
                </c:pt>
                <c:pt idx="10">
                  <c:v>60</c:v>
                </c:pt>
                <c:pt idx="12">
                  <c:v>75</c:v>
                </c:pt>
                <c:pt idx="13">
                  <c:v>50</c:v>
                </c:pt>
                <c:pt idx="15">
                  <c:v>70</c:v>
                </c:pt>
                <c:pt idx="16">
                  <c:v>40</c:v>
                </c:pt>
                <c:pt idx="18">
                  <c:v>65</c:v>
                </c:pt>
                <c:pt idx="19">
                  <c:v>30</c:v>
                </c:pt>
                <c:pt idx="21">
                  <c:v>60</c:v>
                </c:pt>
                <c:pt idx="22">
                  <c:v>20</c:v>
                </c:pt>
                <c:pt idx="24">
                  <c:v>55</c:v>
                </c:pt>
                <c:pt idx="25">
                  <c:v>10</c:v>
                </c:pt>
              </c:numCache>
            </c:numRef>
          </c:xVal>
          <c:yVal>
            <c:numRef>
              <c:f>plotdata!$AE$4:$AE$29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3">
                  <c:v>20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40</c:v>
                </c:pt>
                <c:pt idx="10">
                  <c:v>0</c:v>
                </c:pt>
                <c:pt idx="12">
                  <c:v>50</c:v>
                </c:pt>
                <c:pt idx="13">
                  <c:v>0</c:v>
                </c:pt>
                <c:pt idx="15">
                  <c:v>60</c:v>
                </c:pt>
                <c:pt idx="16">
                  <c:v>0</c:v>
                </c:pt>
                <c:pt idx="18">
                  <c:v>70</c:v>
                </c:pt>
                <c:pt idx="19">
                  <c:v>0</c:v>
                </c:pt>
                <c:pt idx="21">
                  <c:v>80</c:v>
                </c:pt>
                <c:pt idx="22">
                  <c:v>0</c:v>
                </c:pt>
                <c:pt idx="24">
                  <c:v>90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A-47E2-8629-A0194480502F}"/>
            </c:ext>
          </c:extLst>
        </c:ser>
        <c:ser>
          <c:idx val="6"/>
          <c:order val="4"/>
          <c:tx>
            <c:v>Grid Lines 3</c:v>
          </c:tx>
          <c:spPr>
            <a:ln w="63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plotdata!$AG$4:$AG$29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3">
                  <c:v>10</c:v>
                </c:pt>
                <c:pt idx="4">
                  <c:v>20</c:v>
                </c:pt>
                <c:pt idx="6">
                  <c:v>15</c:v>
                </c:pt>
                <c:pt idx="7">
                  <c:v>30</c:v>
                </c:pt>
                <c:pt idx="9">
                  <c:v>20</c:v>
                </c:pt>
                <c:pt idx="10">
                  <c:v>40</c:v>
                </c:pt>
                <c:pt idx="12">
                  <c:v>25</c:v>
                </c:pt>
                <c:pt idx="13">
                  <c:v>50</c:v>
                </c:pt>
                <c:pt idx="15">
                  <c:v>30</c:v>
                </c:pt>
                <c:pt idx="16">
                  <c:v>60</c:v>
                </c:pt>
                <c:pt idx="18">
                  <c:v>35</c:v>
                </c:pt>
                <c:pt idx="19">
                  <c:v>70</c:v>
                </c:pt>
                <c:pt idx="21">
                  <c:v>40</c:v>
                </c:pt>
                <c:pt idx="22">
                  <c:v>80</c:v>
                </c:pt>
                <c:pt idx="24">
                  <c:v>45</c:v>
                </c:pt>
                <c:pt idx="25">
                  <c:v>90</c:v>
                </c:pt>
              </c:numCache>
            </c:numRef>
          </c:xVal>
          <c:yVal>
            <c:numRef>
              <c:f>plotdata!$AH$4:$AH$29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3">
                  <c:v>20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40</c:v>
                </c:pt>
                <c:pt idx="10">
                  <c:v>0</c:v>
                </c:pt>
                <c:pt idx="12">
                  <c:v>50</c:v>
                </c:pt>
                <c:pt idx="13">
                  <c:v>0</c:v>
                </c:pt>
                <c:pt idx="15">
                  <c:v>60</c:v>
                </c:pt>
                <c:pt idx="16">
                  <c:v>0</c:v>
                </c:pt>
                <c:pt idx="18">
                  <c:v>70</c:v>
                </c:pt>
                <c:pt idx="19">
                  <c:v>0</c:v>
                </c:pt>
                <c:pt idx="21">
                  <c:v>80</c:v>
                </c:pt>
                <c:pt idx="22">
                  <c:v>0</c:v>
                </c:pt>
                <c:pt idx="24">
                  <c:v>90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A-47E2-8629-A0194480502F}"/>
            </c:ext>
          </c:extLst>
        </c:ser>
        <c:ser>
          <c:idx val="1"/>
          <c:order val="5"/>
          <c:tx>
            <c:v>Triangle Outer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plotdata!$M$4:$M$18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plotdata!$N$4:$N$18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1-4CB9-BE49-45C9290BA232}"/>
            </c:ext>
          </c:extLst>
        </c:ser>
        <c:ser>
          <c:idx val="8"/>
          <c:order val="6"/>
          <c:tx>
            <c:v>Analog 1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4">
                  <a:alpha val="9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plotdata!$J$14:$J$29</c:f>
              <c:numCache>
                <c:formatCode>General</c:formatCode>
                <c:ptCount val="16"/>
                <c:pt idx="0">
                  <c:v>45</c:v>
                </c:pt>
                <c:pt idx="1">
                  <c:v>31</c:v>
                </c:pt>
                <c:pt idx="2">
                  <c:v>50.5</c:v>
                </c:pt>
                <c:pt idx="3">
                  <c:v>32</c:v>
                </c:pt>
                <c:pt idx="4">
                  <c:v>46.5</c:v>
                </c:pt>
                <c:pt idx="5">
                  <c:v>40.5</c:v>
                </c:pt>
                <c:pt idx="6">
                  <c:v>56</c:v>
                </c:pt>
                <c:pt idx="7">
                  <c:v>55</c:v>
                </c:pt>
                <c:pt idx="8">
                  <c:v>70.5</c:v>
                </c:pt>
                <c:pt idx="9">
                  <c:v>71.5</c:v>
                </c:pt>
                <c:pt idx="10">
                  <c:v>65.5</c:v>
                </c:pt>
                <c:pt idx="11">
                  <c:v>64.5</c:v>
                </c:pt>
                <c:pt idx="12">
                  <c:v>57.5</c:v>
                </c:pt>
                <c:pt idx="13">
                  <c:v>52</c:v>
                </c:pt>
                <c:pt idx="14">
                  <c:v>62.5</c:v>
                </c:pt>
                <c:pt idx="15">
                  <c:v>68.5</c:v>
                </c:pt>
              </c:numCache>
            </c:numRef>
          </c:xVal>
          <c:yVal>
            <c:numRef>
              <c:f>plotdata!$K$14:$K$29</c:f>
              <c:numCache>
                <c:formatCode>General</c:formatCode>
                <c:ptCount val="16"/>
                <c:pt idx="0">
                  <c:v>86</c:v>
                </c:pt>
                <c:pt idx="1">
                  <c:v>56</c:v>
                </c:pt>
                <c:pt idx="2">
                  <c:v>69</c:v>
                </c:pt>
                <c:pt idx="3">
                  <c:v>32</c:v>
                </c:pt>
                <c:pt idx="4">
                  <c:v>89</c:v>
                </c:pt>
                <c:pt idx="5">
                  <c:v>43</c:v>
                </c:pt>
                <c:pt idx="6">
                  <c:v>64</c:v>
                </c:pt>
                <c:pt idx="7">
                  <c:v>64</c:v>
                </c:pt>
                <c:pt idx="8">
                  <c:v>45</c:v>
                </c:pt>
                <c:pt idx="9">
                  <c:v>43</c:v>
                </c:pt>
                <c:pt idx="10">
                  <c:v>51</c:v>
                </c:pt>
                <c:pt idx="11">
                  <c:v>41</c:v>
                </c:pt>
                <c:pt idx="12">
                  <c:v>47</c:v>
                </c:pt>
                <c:pt idx="13">
                  <c:v>54</c:v>
                </c:pt>
                <c:pt idx="14">
                  <c:v>41</c:v>
                </c:pt>
                <c:pt idx="1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B-46DF-8D48-3E8FEDB4D096}"/>
            </c:ext>
          </c:extLst>
        </c:ser>
        <c:ser>
          <c:idx val="9"/>
          <c:order val="7"/>
          <c:tx>
            <c:v>Analog 2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6">
                  <a:alpha val="9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plotdata!$J$30:$J$43</c:f>
              <c:numCache>
                <c:formatCode>General</c:formatCode>
                <c:ptCount val="14"/>
                <c:pt idx="0">
                  <c:v>56</c:v>
                </c:pt>
                <c:pt idx="1">
                  <c:v>53.5</c:v>
                </c:pt>
                <c:pt idx="2">
                  <c:v>57</c:v>
                </c:pt>
                <c:pt idx="3">
                  <c:v>49.5</c:v>
                </c:pt>
                <c:pt idx="4">
                  <c:v>49.5</c:v>
                </c:pt>
                <c:pt idx="5">
                  <c:v>37</c:v>
                </c:pt>
                <c:pt idx="6">
                  <c:v>55</c:v>
                </c:pt>
                <c:pt idx="7">
                  <c:v>54</c:v>
                </c:pt>
                <c:pt idx="8">
                  <c:v>56</c:v>
                </c:pt>
                <c:pt idx="9">
                  <c:v>51</c:v>
                </c:pt>
                <c:pt idx="10">
                  <c:v>52</c:v>
                </c:pt>
                <c:pt idx="11">
                  <c:v>51.5</c:v>
                </c:pt>
                <c:pt idx="12">
                  <c:v>52</c:v>
                </c:pt>
                <c:pt idx="13">
                  <c:v>31</c:v>
                </c:pt>
              </c:numCache>
            </c:numRef>
          </c:xVal>
          <c:yVal>
            <c:numRef>
              <c:f>plotdata!$K$30:$K$43</c:f>
              <c:numCache>
                <c:formatCode>General</c:formatCode>
                <c:ptCount val="14"/>
                <c:pt idx="0">
                  <c:v>88</c:v>
                </c:pt>
                <c:pt idx="1">
                  <c:v>93</c:v>
                </c:pt>
                <c:pt idx="2">
                  <c:v>84</c:v>
                </c:pt>
                <c:pt idx="3">
                  <c:v>93</c:v>
                </c:pt>
                <c:pt idx="4">
                  <c:v>85</c:v>
                </c:pt>
                <c:pt idx="5">
                  <c:v>62</c:v>
                </c:pt>
                <c:pt idx="6">
                  <c:v>90</c:v>
                </c:pt>
                <c:pt idx="7">
                  <c:v>74</c:v>
                </c:pt>
                <c:pt idx="8">
                  <c:v>72</c:v>
                </c:pt>
                <c:pt idx="9">
                  <c:v>80</c:v>
                </c:pt>
                <c:pt idx="10">
                  <c:v>66</c:v>
                </c:pt>
                <c:pt idx="11">
                  <c:v>85</c:v>
                </c:pt>
                <c:pt idx="12">
                  <c:v>94</c:v>
                </c:pt>
                <c:pt idx="1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B-46DF-8D48-3E8FEDB4D096}"/>
            </c:ext>
          </c:extLst>
        </c:ser>
        <c:ser>
          <c:idx val="10"/>
          <c:order val="8"/>
          <c:tx>
            <c:v>Analog 3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plotdata!$J$44:$J$54</c:f>
              <c:numCache>
                <c:formatCode>General</c:formatCode>
                <c:ptCount val="11"/>
                <c:pt idx="0">
                  <c:v>50</c:v>
                </c:pt>
                <c:pt idx="1">
                  <c:v>50.5</c:v>
                </c:pt>
                <c:pt idx="2">
                  <c:v>100</c:v>
                </c:pt>
                <c:pt idx="3">
                  <c:v>55</c:v>
                </c:pt>
                <c:pt idx="4">
                  <c:v>51</c:v>
                </c:pt>
                <c:pt idx="5">
                  <c:v>49</c:v>
                </c:pt>
                <c:pt idx="6">
                  <c:v>46.5</c:v>
                </c:pt>
                <c:pt idx="7">
                  <c:v>51</c:v>
                </c:pt>
                <c:pt idx="8">
                  <c:v>59.5</c:v>
                </c:pt>
                <c:pt idx="9">
                  <c:v>56</c:v>
                </c:pt>
                <c:pt idx="10">
                  <c:v>42.5</c:v>
                </c:pt>
              </c:numCache>
            </c:numRef>
          </c:xVal>
          <c:yVal>
            <c:numRef>
              <c:f>plotdata!$K$44:$K$54</c:f>
              <c:numCache>
                <c:formatCode>General</c:formatCode>
                <c:ptCount val="11"/>
                <c:pt idx="0">
                  <c:v>78</c:v>
                </c:pt>
                <c:pt idx="1">
                  <c:v>65</c:v>
                </c:pt>
                <c:pt idx="2">
                  <c:v>0</c:v>
                </c:pt>
                <c:pt idx="3">
                  <c:v>80</c:v>
                </c:pt>
                <c:pt idx="4">
                  <c:v>36</c:v>
                </c:pt>
                <c:pt idx="5">
                  <c:v>84</c:v>
                </c:pt>
                <c:pt idx="6">
                  <c:v>85</c:v>
                </c:pt>
                <c:pt idx="7">
                  <c:v>74</c:v>
                </c:pt>
                <c:pt idx="8">
                  <c:v>81</c:v>
                </c:pt>
                <c:pt idx="9">
                  <c:v>80</c:v>
                </c:pt>
                <c:pt idx="1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B-46DF-8D48-3E8FEDB4D096}"/>
            </c:ext>
          </c:extLst>
        </c:ser>
        <c:ser>
          <c:idx val="0"/>
          <c:order val="9"/>
          <c:tx>
            <c:v>Well CP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chemeClr val="tx2">
                  <a:lumMod val="40000"/>
                  <a:lumOff val="60000"/>
                  <a:alpha val="90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plotdata!$J$4:$J$13</c:f>
              <c:numCache>
                <c:formatCode>General</c:formatCode>
                <c:ptCount val="10"/>
                <c:pt idx="0">
                  <c:v>65.5</c:v>
                </c:pt>
                <c:pt idx="1">
                  <c:v>62.5</c:v>
                </c:pt>
                <c:pt idx="2">
                  <c:v>60</c:v>
                </c:pt>
                <c:pt idx="3">
                  <c:v>62</c:v>
                </c:pt>
                <c:pt idx="4">
                  <c:v>64.5</c:v>
                </c:pt>
                <c:pt idx="5">
                  <c:v>48</c:v>
                </c:pt>
                <c:pt idx="6">
                  <c:v>61</c:v>
                </c:pt>
                <c:pt idx="7">
                  <c:v>56</c:v>
                </c:pt>
                <c:pt idx="8">
                  <c:v>33.5</c:v>
                </c:pt>
                <c:pt idx="9">
                  <c:v>11.5</c:v>
                </c:pt>
              </c:numCache>
            </c:numRef>
          </c:xVal>
          <c:yVal>
            <c:numRef>
              <c:f>plotdata!$K$4:$K$13</c:f>
              <c:numCache>
                <c:formatCode>General</c:formatCode>
                <c:ptCount val="10"/>
                <c:pt idx="0">
                  <c:v>69</c:v>
                </c:pt>
                <c:pt idx="1">
                  <c:v>65</c:v>
                </c:pt>
                <c:pt idx="2">
                  <c:v>60</c:v>
                </c:pt>
                <c:pt idx="3">
                  <c:v>66</c:v>
                </c:pt>
                <c:pt idx="4">
                  <c:v>71</c:v>
                </c:pt>
                <c:pt idx="5">
                  <c:v>94</c:v>
                </c:pt>
                <c:pt idx="6">
                  <c:v>62</c:v>
                </c:pt>
                <c:pt idx="7">
                  <c:v>46</c:v>
                </c:pt>
                <c:pt idx="8">
                  <c:v>67</c:v>
                </c:pt>
                <c:pt idx="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1-4CB9-BE49-45C9290B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04752"/>
        <c:axId val="1"/>
      </c:scatterChart>
      <c:valAx>
        <c:axId val="1501304752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90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00" b="0" i="0" u="none" strike="noStrike" kern="1200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1501304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291911238367932"/>
          <c:y val="0.81613403622179548"/>
          <c:w val="0.65738391791935091"/>
          <c:h val="6.4281213887650901E-2"/>
        </c:manualLayout>
      </c:layout>
      <c:overlay val="0"/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0" workbookViewId="0"/>
  </sheetViews>
  <pageMargins left="0.75" right="0.75" top="1" bottom="1" header="0.5" footer="0.5"/>
  <pageSetup orientation="portrait" horizontalDpi="300" verticalDpi="300" r:id="rId1"/>
  <headerFooter alignWithMargins="0">
    <oddHeader>&amp;CFIGURE 1. FOLK SANDSTONE COMPOSITION PLOT, 16/7-6A SOUTH, NORWAY.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86500" cy="8113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80C37-0FC6-68A3-0FAD-C6CB0F176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0.45505</cdr:x>
      <cdr:y>0.17676</cdr:y>
    </cdr:from>
    <cdr:to>
      <cdr:x>0.5435</cdr:x>
      <cdr:y>0.22445</cdr:y>
    </cdr:to>
    <cdr:sp macro="" textlink="plotdata!$A$3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0693" y="1434493"/>
          <a:ext cx="556050" cy="386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A1D44EB3-2229-46A1-A067-57C00E148A2C}" type="TxLink">
            <a:rPr lang="en-US" sz="2000" b="1" i="0" u="none" strike="noStrike" baseline="0">
              <a:solidFill>
                <a:srgbClr val="000000"/>
              </a:solidFill>
              <a:latin typeface="+mn-lt"/>
            </a:rPr>
            <a:pPr algn="ctr" rtl="0">
              <a:defRPr sz="1000"/>
            </a:pPr>
            <a:t>QPF</a:t>
          </a:fld>
          <a:endParaRPr lang="en-SG" sz="32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0.03104</cdr:x>
      <cdr:y>0.79069</cdr:y>
    </cdr:from>
    <cdr:to>
      <cdr:x>0.11093</cdr:x>
      <cdr:y>0.83837</cdr:y>
    </cdr:to>
    <cdr:sp macro="" textlink="plotdata!$C$3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106" y="6415296"/>
          <a:ext cx="502228" cy="3868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marL="0" indent="0" algn="ctr" rtl="0">
            <a:defRPr sz="1000"/>
          </a:pPr>
          <a:fld id="{C2246D8B-4FB7-4690-B9BF-864C0888F7DB}" type="TxLink">
            <a:rPr lang="en-US" sz="2000" b="1" i="0" u="none" strike="noStrike" baseline="0">
              <a:solidFill>
                <a:schemeClr val="accent5"/>
              </a:solidFill>
              <a:latin typeface="+mn-lt"/>
              <a:ea typeface="+mn-ea"/>
              <a:cs typeface="+mn-cs"/>
            </a:rPr>
            <a:pPr marL="0" indent="0" algn="ctr" rtl="0">
              <a:defRPr sz="1000"/>
            </a:pPr>
            <a:t>Cement</a:t>
          </a:fld>
          <a:endParaRPr lang="en-SG" sz="2000" b="1" i="0" u="none" strike="noStrike" baseline="0">
            <a:solidFill>
              <a:schemeClr val="accent5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0.89394</cdr:x>
      <cdr:y>0.79458</cdr:y>
    </cdr:from>
    <cdr:to>
      <cdr:x>1</cdr:x>
      <cdr:y>0.84228</cdr:y>
    </cdr:to>
    <cdr:sp macro="" textlink="plotdata!$B$3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9750" y="6446905"/>
          <a:ext cx="666750" cy="386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marL="0" indent="0" algn="ctr" rtl="0">
            <a:defRPr sz="1000"/>
          </a:pPr>
          <a:fld id="{DB23D22B-B62F-4AD2-81EA-44C210F9F4EC}" type="TxLink">
            <a:rPr lang="en-US" sz="2000" b="1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 rtl="0">
              <a:defRPr sz="1000"/>
            </a:pPr>
            <a:t>Clay</a:t>
          </a:fld>
          <a:endParaRPr lang="en-SG" sz="2000" b="1" i="0" u="none" strike="noStrike" baseline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123825</xdr:rowOff>
    </xdr:from>
    <xdr:to>
      <xdr:col>15</xdr:col>
      <xdr:colOff>85725</xdr:colOff>
      <xdr:row>12</xdr:row>
      <xdr:rowOff>19050</xdr:rowOff>
    </xdr:to>
    <xdr:pic>
      <xdr:nvPicPr>
        <xdr:cNvPr id="2074" name="Picture 1">
          <a:extLst>
            <a:ext uri="{FF2B5EF4-FFF2-40B4-BE49-F238E27FC236}">
              <a16:creationId xmlns:a16="http://schemas.microsoft.com/office/drawing/2014/main" id="{F82AB984-6B20-F45C-39C7-B75BC9C4E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23825"/>
          <a:ext cx="5915025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485775</xdr:colOff>
      <xdr:row>58</xdr:row>
      <xdr:rowOff>19050</xdr:rowOff>
    </xdr:to>
    <xdr:pic>
      <xdr:nvPicPr>
        <xdr:cNvPr id="2075" name="Picture 2">
          <a:extLst>
            <a:ext uri="{FF2B5EF4-FFF2-40B4-BE49-F238E27FC236}">
              <a16:creationId xmlns:a16="http://schemas.microsoft.com/office/drawing/2014/main" id="{2948C008-13E8-339E-2351-61A575EA8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"/>
          <a:ext cx="5972175" cy="714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13</xdr:row>
      <xdr:rowOff>9525</xdr:rowOff>
    </xdr:from>
    <xdr:to>
      <xdr:col>21</xdr:col>
      <xdr:colOff>476250</xdr:colOff>
      <xdr:row>49</xdr:row>
      <xdr:rowOff>104775</xdr:rowOff>
    </xdr:to>
    <xdr:pic>
      <xdr:nvPicPr>
        <xdr:cNvPr id="2076" name="Picture 3">
          <a:extLst>
            <a:ext uri="{FF2B5EF4-FFF2-40B4-BE49-F238E27FC236}">
              <a16:creationId xmlns:a16="http://schemas.microsoft.com/office/drawing/2014/main" id="{3E3F10D2-62FD-40B7-02B5-938ED766C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2114550"/>
          <a:ext cx="6343650" cy="592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RCE">
      <a:dk1>
        <a:sysClr val="windowText" lastClr="000000"/>
      </a:dk1>
      <a:lt1>
        <a:sysClr val="window" lastClr="FFFFFF"/>
      </a:lt1>
      <a:dk2>
        <a:srgbClr val="1B6967"/>
      </a:dk2>
      <a:lt2>
        <a:srgbClr val="00609F"/>
      </a:lt2>
      <a:accent1>
        <a:srgbClr val="552579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4"/>
  <sheetViews>
    <sheetView zoomScale="75" workbookViewId="0">
      <selection activeCell="G20" sqref="G20"/>
    </sheetView>
  </sheetViews>
  <sheetFormatPr defaultRowHeight="15.75" x14ac:dyDescent="0.25"/>
  <cols>
    <col min="1" max="1" width="9.140625" style="1"/>
    <col min="2" max="2" width="18.85546875" style="1" customWidth="1"/>
    <col min="3" max="9" width="9.140625" style="1"/>
    <col min="10" max="10" width="10.85546875" style="1" customWidth="1"/>
    <col min="11" max="16384" width="9.140625" style="1"/>
  </cols>
  <sheetData>
    <row r="1" spans="1:34" x14ac:dyDescent="0.25">
      <c r="M1" s="1" t="s">
        <v>0</v>
      </c>
      <c r="P1" s="1" t="s">
        <v>1</v>
      </c>
      <c r="S1" s="1" t="s">
        <v>2</v>
      </c>
      <c r="W1" s="1" t="s">
        <v>3</v>
      </c>
      <c r="AA1" s="1" t="s">
        <v>4</v>
      </c>
      <c r="AD1" s="1" t="s">
        <v>5</v>
      </c>
      <c r="AG1" s="1" t="s">
        <v>5</v>
      </c>
    </row>
    <row r="2" spans="1:34" x14ac:dyDescent="0.25">
      <c r="A2" s="1" t="s">
        <v>6</v>
      </c>
      <c r="E2" s="1" t="s">
        <v>7</v>
      </c>
      <c r="J2" s="1" t="s">
        <v>8</v>
      </c>
      <c r="M2" s="1" t="s">
        <v>9</v>
      </c>
      <c r="P2" s="1" t="s">
        <v>10</v>
      </c>
      <c r="S2" s="1" t="s">
        <v>11</v>
      </c>
      <c r="W2" s="1" t="s">
        <v>11</v>
      </c>
      <c r="AA2" s="1" t="s">
        <v>12</v>
      </c>
      <c r="AD2" s="1" t="s">
        <v>12</v>
      </c>
      <c r="AG2" s="1" t="s">
        <v>12</v>
      </c>
    </row>
    <row r="3" spans="1:34" x14ac:dyDescent="0.25">
      <c r="A3" s="1" t="s">
        <v>13</v>
      </c>
      <c r="B3" s="2" t="s">
        <v>14</v>
      </c>
      <c r="C3" s="1" t="s">
        <v>15</v>
      </c>
      <c r="E3" s="1" t="s">
        <v>13</v>
      </c>
      <c r="F3" s="1" t="s">
        <v>14</v>
      </c>
      <c r="G3" s="1" t="s">
        <v>15</v>
      </c>
      <c r="H3" s="1" t="s">
        <v>16</v>
      </c>
      <c r="J3" s="1" t="s">
        <v>17</v>
      </c>
      <c r="K3" s="1" t="s">
        <v>18</v>
      </c>
      <c r="M3" s="1" t="s">
        <v>17</v>
      </c>
      <c r="N3" s="1" t="s">
        <v>18</v>
      </c>
      <c r="P3" s="1" t="s">
        <v>19</v>
      </c>
      <c r="Q3" s="1" t="s">
        <v>20</v>
      </c>
      <c r="S3" s="1" t="s">
        <v>17</v>
      </c>
      <c r="T3" s="1" t="s">
        <v>18</v>
      </c>
      <c r="U3" s="1" t="s">
        <v>21</v>
      </c>
      <c r="W3" s="1" t="s">
        <v>17</v>
      </c>
      <c r="X3" s="1" t="s">
        <v>18</v>
      </c>
      <c r="Y3" s="1" t="s">
        <v>21</v>
      </c>
      <c r="AA3" s="1" t="s">
        <v>17</v>
      </c>
      <c r="AB3" s="1" t="s">
        <v>18</v>
      </c>
      <c r="AD3" s="1" t="s">
        <v>17</v>
      </c>
      <c r="AE3" s="1" t="s">
        <v>18</v>
      </c>
      <c r="AG3" s="1" t="s">
        <v>17</v>
      </c>
      <c r="AH3" s="1" t="s">
        <v>18</v>
      </c>
    </row>
    <row r="4" spans="1:34" x14ac:dyDescent="0.25">
      <c r="A4" s="13">
        <v>69</v>
      </c>
      <c r="B4" s="13">
        <v>31</v>
      </c>
      <c r="C4" s="13">
        <v>0</v>
      </c>
      <c r="E4" s="1">
        <f t="shared" ref="E4:E13" si="0">100*A4/(A4+B4+C4)</f>
        <v>69</v>
      </c>
      <c r="F4" s="1">
        <f t="shared" ref="F4:F13" si="1">(100*B4)/(A4+B4+C4)</f>
        <v>31</v>
      </c>
      <c r="G4" s="1">
        <f t="shared" ref="G4:G13" si="2">100*C4/(A4+B4+C4)</f>
        <v>0</v>
      </c>
      <c r="H4" s="1">
        <f t="shared" ref="H4:H13" si="3">SUM(E4:G4)</f>
        <v>100</v>
      </c>
      <c r="J4" s="1">
        <f t="shared" ref="J4:J13" si="4">F4+(E4/2)</f>
        <v>65.5</v>
      </c>
      <c r="K4" s="1">
        <f t="shared" ref="K4:K13" si="5">E4</f>
        <v>69</v>
      </c>
      <c r="M4" s="1">
        <v>0</v>
      </c>
      <c r="N4" s="1">
        <v>0</v>
      </c>
      <c r="P4" s="1">
        <v>0</v>
      </c>
      <c r="Q4" s="1">
        <v>0</v>
      </c>
      <c r="S4" s="1">
        <v>50</v>
      </c>
      <c r="T4" s="1">
        <v>100</v>
      </c>
      <c r="U4" s="1">
        <v>100</v>
      </c>
      <c r="W4" s="1">
        <v>0</v>
      </c>
      <c r="X4" s="1">
        <v>0</v>
      </c>
      <c r="Y4" s="1">
        <v>100</v>
      </c>
      <c r="AA4" s="1">
        <v>45</v>
      </c>
      <c r="AB4" s="1">
        <v>90</v>
      </c>
      <c r="AD4" s="1">
        <v>95</v>
      </c>
      <c r="AE4" s="1">
        <v>10</v>
      </c>
      <c r="AG4" s="1">
        <v>5</v>
      </c>
      <c r="AH4" s="1">
        <v>10</v>
      </c>
    </row>
    <row r="5" spans="1:34" x14ac:dyDescent="0.25">
      <c r="A5" s="13">
        <v>65</v>
      </c>
      <c r="B5" s="13">
        <v>30</v>
      </c>
      <c r="C5" s="13">
        <v>5</v>
      </c>
      <c r="E5" s="1">
        <f t="shared" si="0"/>
        <v>65</v>
      </c>
      <c r="F5" s="1">
        <f t="shared" si="1"/>
        <v>30</v>
      </c>
      <c r="G5" s="1">
        <f t="shared" si="2"/>
        <v>5</v>
      </c>
      <c r="H5" s="1">
        <f t="shared" si="3"/>
        <v>100</v>
      </c>
      <c r="J5" s="1">
        <f t="shared" si="4"/>
        <v>62.5</v>
      </c>
      <c r="K5" s="1">
        <f t="shared" si="5"/>
        <v>65</v>
      </c>
      <c r="M5" s="1">
        <v>50</v>
      </c>
      <c r="N5" s="1">
        <v>100</v>
      </c>
      <c r="P5" s="1">
        <v>50</v>
      </c>
      <c r="Q5" s="1">
        <v>100</v>
      </c>
      <c r="S5" s="1">
        <v>55</v>
      </c>
      <c r="T5" s="1">
        <v>90</v>
      </c>
      <c r="U5" s="1">
        <v>90</v>
      </c>
      <c r="W5" s="1">
        <v>5</v>
      </c>
      <c r="X5" s="1">
        <v>10</v>
      </c>
      <c r="Y5" s="1">
        <v>90</v>
      </c>
      <c r="AA5" s="1">
        <v>55</v>
      </c>
      <c r="AB5" s="1">
        <v>90</v>
      </c>
      <c r="AD5" s="1">
        <v>90</v>
      </c>
      <c r="AE5" s="1">
        <v>0</v>
      </c>
      <c r="AG5" s="1">
        <v>10</v>
      </c>
      <c r="AH5" s="1">
        <v>0</v>
      </c>
    </row>
    <row r="6" spans="1:34" x14ac:dyDescent="0.25">
      <c r="A6" s="13">
        <v>60</v>
      </c>
      <c r="B6" s="13">
        <v>30</v>
      </c>
      <c r="C6" s="13">
        <v>10</v>
      </c>
      <c r="E6" s="1">
        <f t="shared" si="0"/>
        <v>60</v>
      </c>
      <c r="F6" s="1">
        <f t="shared" si="1"/>
        <v>30</v>
      </c>
      <c r="G6" s="1">
        <f t="shared" si="2"/>
        <v>10</v>
      </c>
      <c r="H6" s="1">
        <f t="shared" si="3"/>
        <v>100</v>
      </c>
      <c r="J6" s="1">
        <f t="shared" si="4"/>
        <v>60</v>
      </c>
      <c r="K6" s="1">
        <f t="shared" si="5"/>
        <v>60</v>
      </c>
      <c r="M6" s="1">
        <v>100</v>
      </c>
      <c r="N6" s="1">
        <v>0</v>
      </c>
      <c r="P6" s="1">
        <v>100</v>
      </c>
      <c r="Q6" s="1">
        <v>0</v>
      </c>
      <c r="S6" s="1">
        <v>60</v>
      </c>
      <c r="T6" s="1">
        <v>80</v>
      </c>
      <c r="U6" s="1">
        <v>80</v>
      </c>
      <c r="W6" s="1">
        <v>10</v>
      </c>
      <c r="X6" s="1">
        <v>20</v>
      </c>
      <c r="Y6" s="1">
        <v>80</v>
      </c>
    </row>
    <row r="7" spans="1:34" x14ac:dyDescent="0.25">
      <c r="A7" s="13">
        <v>66</v>
      </c>
      <c r="B7" s="13">
        <v>29</v>
      </c>
      <c r="C7" s="13">
        <v>5</v>
      </c>
      <c r="E7" s="1">
        <f t="shared" si="0"/>
        <v>66</v>
      </c>
      <c r="F7" s="1">
        <f t="shared" si="1"/>
        <v>29</v>
      </c>
      <c r="G7" s="1">
        <f t="shared" si="2"/>
        <v>5</v>
      </c>
      <c r="H7" s="1">
        <f t="shared" si="3"/>
        <v>100</v>
      </c>
      <c r="J7" s="1">
        <f t="shared" si="4"/>
        <v>62</v>
      </c>
      <c r="K7" s="1">
        <f t="shared" si="5"/>
        <v>66</v>
      </c>
      <c r="M7" s="1">
        <v>0</v>
      </c>
      <c r="N7" s="1">
        <v>0</v>
      </c>
      <c r="P7" s="1">
        <v>0</v>
      </c>
      <c r="Q7" s="1">
        <v>0</v>
      </c>
      <c r="S7" s="1">
        <v>65</v>
      </c>
      <c r="T7" s="1">
        <v>70</v>
      </c>
      <c r="U7" s="1">
        <v>70</v>
      </c>
      <c r="W7" s="1">
        <v>15</v>
      </c>
      <c r="X7" s="1">
        <v>30</v>
      </c>
      <c r="Y7" s="1">
        <v>70</v>
      </c>
      <c r="AA7" s="1">
        <v>40</v>
      </c>
      <c r="AB7" s="1">
        <v>80</v>
      </c>
      <c r="AD7" s="1">
        <v>90</v>
      </c>
      <c r="AE7" s="1">
        <v>20</v>
      </c>
      <c r="AG7" s="1">
        <v>10</v>
      </c>
      <c r="AH7" s="1">
        <v>20</v>
      </c>
    </row>
    <row r="8" spans="1:34" x14ac:dyDescent="0.25">
      <c r="A8" s="13">
        <v>71</v>
      </c>
      <c r="B8" s="13">
        <v>29</v>
      </c>
      <c r="C8" s="13">
        <v>0</v>
      </c>
      <c r="E8" s="1">
        <f t="shared" si="0"/>
        <v>71</v>
      </c>
      <c r="F8" s="1">
        <f t="shared" si="1"/>
        <v>29</v>
      </c>
      <c r="G8" s="1">
        <f t="shared" si="2"/>
        <v>0</v>
      </c>
      <c r="H8" s="1">
        <f t="shared" si="3"/>
        <v>100</v>
      </c>
      <c r="J8" s="1">
        <f t="shared" si="4"/>
        <v>64.5</v>
      </c>
      <c r="K8" s="1">
        <f t="shared" si="5"/>
        <v>71</v>
      </c>
      <c r="P8" s="1">
        <v>25</v>
      </c>
      <c r="Q8" s="1">
        <v>50</v>
      </c>
      <c r="S8" s="1">
        <v>70</v>
      </c>
      <c r="T8" s="1">
        <v>60</v>
      </c>
      <c r="U8" s="1">
        <v>60</v>
      </c>
      <c r="W8" s="1">
        <v>20</v>
      </c>
      <c r="X8" s="1">
        <v>40</v>
      </c>
      <c r="Y8" s="1">
        <v>60</v>
      </c>
      <c r="AA8" s="1">
        <v>60</v>
      </c>
      <c r="AB8" s="1">
        <v>80</v>
      </c>
      <c r="AD8" s="1">
        <v>80</v>
      </c>
      <c r="AE8" s="1">
        <v>0</v>
      </c>
      <c r="AG8" s="1">
        <v>20</v>
      </c>
      <c r="AH8" s="1">
        <v>0</v>
      </c>
    </row>
    <row r="9" spans="1:34" x14ac:dyDescent="0.25">
      <c r="A9" s="13">
        <v>94</v>
      </c>
      <c r="B9" s="13">
        <v>1</v>
      </c>
      <c r="C9" s="13">
        <v>5</v>
      </c>
      <c r="E9" s="1">
        <f t="shared" si="0"/>
        <v>94</v>
      </c>
      <c r="F9" s="1">
        <f t="shared" si="1"/>
        <v>1</v>
      </c>
      <c r="G9" s="1">
        <f t="shared" si="2"/>
        <v>5</v>
      </c>
      <c r="H9" s="1">
        <f t="shared" si="3"/>
        <v>100</v>
      </c>
      <c r="J9" s="1">
        <f t="shared" si="4"/>
        <v>48</v>
      </c>
      <c r="K9" s="1">
        <f t="shared" si="5"/>
        <v>94</v>
      </c>
      <c r="P9" s="1">
        <v>50</v>
      </c>
      <c r="Q9" s="1">
        <v>33.332999999999998</v>
      </c>
      <c r="S9" s="1">
        <v>75</v>
      </c>
      <c r="T9" s="1">
        <v>50</v>
      </c>
      <c r="U9" s="1">
        <v>50</v>
      </c>
      <c r="W9" s="1">
        <v>25</v>
      </c>
      <c r="X9" s="1">
        <v>50</v>
      </c>
      <c r="Y9" s="1">
        <v>50</v>
      </c>
    </row>
    <row r="10" spans="1:34" x14ac:dyDescent="0.25">
      <c r="A10" s="13">
        <v>62</v>
      </c>
      <c r="B10" s="13">
        <v>30</v>
      </c>
      <c r="C10" s="13">
        <v>8</v>
      </c>
      <c r="E10" s="1">
        <f t="shared" si="0"/>
        <v>62</v>
      </c>
      <c r="F10" s="1">
        <f t="shared" si="1"/>
        <v>30</v>
      </c>
      <c r="G10" s="1">
        <f t="shared" si="2"/>
        <v>8</v>
      </c>
      <c r="H10" s="1">
        <f t="shared" si="3"/>
        <v>100</v>
      </c>
      <c r="J10" s="1">
        <f t="shared" si="4"/>
        <v>61</v>
      </c>
      <c r="K10" s="1">
        <f t="shared" si="5"/>
        <v>62</v>
      </c>
      <c r="P10" s="1">
        <v>75</v>
      </c>
      <c r="Q10" s="1">
        <v>50</v>
      </c>
      <c r="S10" s="1">
        <v>80</v>
      </c>
      <c r="T10" s="1">
        <v>40</v>
      </c>
      <c r="U10" s="1">
        <v>40</v>
      </c>
      <c r="W10" s="1">
        <v>30</v>
      </c>
      <c r="X10" s="1">
        <v>60</v>
      </c>
      <c r="Y10" s="1">
        <v>40</v>
      </c>
      <c r="AA10" s="1">
        <v>35</v>
      </c>
      <c r="AB10" s="1">
        <v>70</v>
      </c>
      <c r="AD10" s="1">
        <v>85</v>
      </c>
      <c r="AE10" s="1">
        <v>30</v>
      </c>
      <c r="AG10" s="1">
        <v>15</v>
      </c>
      <c r="AH10" s="1">
        <v>30</v>
      </c>
    </row>
    <row r="11" spans="1:34" x14ac:dyDescent="0.25">
      <c r="A11" s="13">
        <v>46</v>
      </c>
      <c r="B11" s="13">
        <v>33</v>
      </c>
      <c r="C11" s="13">
        <v>21</v>
      </c>
      <c r="E11" s="1">
        <f t="shared" si="0"/>
        <v>46</v>
      </c>
      <c r="F11" s="1">
        <f t="shared" si="1"/>
        <v>33</v>
      </c>
      <c r="G11" s="1">
        <f t="shared" si="2"/>
        <v>21</v>
      </c>
      <c r="H11" s="1">
        <f t="shared" si="3"/>
        <v>100</v>
      </c>
      <c r="J11" s="1">
        <f t="shared" si="4"/>
        <v>56</v>
      </c>
      <c r="K11" s="1">
        <f t="shared" si="5"/>
        <v>46</v>
      </c>
      <c r="P11" s="1">
        <v>50</v>
      </c>
      <c r="Q11" s="1">
        <v>33.333300000000001</v>
      </c>
      <c r="S11" s="1">
        <v>85</v>
      </c>
      <c r="T11" s="1">
        <v>30</v>
      </c>
      <c r="U11" s="1">
        <v>30</v>
      </c>
      <c r="W11" s="1">
        <v>35</v>
      </c>
      <c r="X11" s="1">
        <v>70</v>
      </c>
      <c r="Y11" s="1">
        <v>30</v>
      </c>
      <c r="AA11" s="1">
        <v>65</v>
      </c>
      <c r="AB11" s="1">
        <v>70</v>
      </c>
      <c r="AD11" s="1">
        <v>70</v>
      </c>
      <c r="AE11" s="1">
        <v>0</v>
      </c>
      <c r="AG11" s="1">
        <v>30</v>
      </c>
      <c r="AH11" s="1">
        <v>0</v>
      </c>
    </row>
    <row r="12" spans="1:34" x14ac:dyDescent="0.25">
      <c r="A12" s="13">
        <v>67</v>
      </c>
      <c r="B12" s="13">
        <v>0</v>
      </c>
      <c r="C12" s="13">
        <v>33</v>
      </c>
      <c r="E12" s="1">
        <f t="shared" si="0"/>
        <v>67</v>
      </c>
      <c r="F12" s="1">
        <f t="shared" si="1"/>
        <v>0</v>
      </c>
      <c r="G12" s="1">
        <f t="shared" si="2"/>
        <v>33</v>
      </c>
      <c r="H12" s="1">
        <f t="shared" si="3"/>
        <v>100</v>
      </c>
      <c r="J12" s="1">
        <f t="shared" si="4"/>
        <v>33.5</v>
      </c>
      <c r="K12" s="1">
        <f t="shared" si="5"/>
        <v>67</v>
      </c>
      <c r="P12" s="1">
        <v>50</v>
      </c>
      <c r="Q12" s="1">
        <v>0</v>
      </c>
      <c r="S12" s="1">
        <v>90</v>
      </c>
      <c r="T12" s="1">
        <v>20</v>
      </c>
      <c r="U12" s="1">
        <v>20</v>
      </c>
      <c r="W12" s="1">
        <v>40</v>
      </c>
      <c r="X12" s="1">
        <v>80</v>
      </c>
      <c r="Y12" s="1">
        <v>20</v>
      </c>
    </row>
    <row r="13" spans="1:34" x14ac:dyDescent="0.25">
      <c r="A13" s="14">
        <v>23</v>
      </c>
      <c r="B13" s="14">
        <v>0</v>
      </c>
      <c r="C13" s="14">
        <v>77</v>
      </c>
      <c r="E13" s="1">
        <f t="shared" si="0"/>
        <v>23</v>
      </c>
      <c r="F13" s="1">
        <f t="shared" si="1"/>
        <v>0</v>
      </c>
      <c r="G13" s="1">
        <f t="shared" si="2"/>
        <v>77</v>
      </c>
      <c r="H13" s="1">
        <f t="shared" si="3"/>
        <v>100</v>
      </c>
      <c r="J13" s="1">
        <f t="shared" si="4"/>
        <v>11.5</v>
      </c>
      <c r="K13" s="1">
        <f t="shared" si="5"/>
        <v>23</v>
      </c>
      <c r="S13" s="1">
        <v>95</v>
      </c>
      <c r="T13" s="1">
        <v>10</v>
      </c>
      <c r="U13" s="1">
        <v>10</v>
      </c>
      <c r="W13" s="1">
        <v>45</v>
      </c>
      <c r="X13" s="1">
        <v>90</v>
      </c>
      <c r="Y13" s="1">
        <v>10</v>
      </c>
      <c r="AA13" s="1">
        <v>30</v>
      </c>
      <c r="AB13" s="1">
        <v>60</v>
      </c>
      <c r="AD13" s="1">
        <v>80</v>
      </c>
      <c r="AE13" s="1">
        <v>40</v>
      </c>
      <c r="AG13" s="1">
        <v>20</v>
      </c>
      <c r="AH13" s="1">
        <v>40</v>
      </c>
    </row>
    <row r="14" spans="1:34" x14ac:dyDescent="0.25">
      <c r="A14" s="15">
        <v>86</v>
      </c>
      <c r="B14" s="15">
        <v>2</v>
      </c>
      <c r="C14" s="15">
        <v>12</v>
      </c>
      <c r="E14" s="1">
        <f t="shared" ref="E14:E18" si="6">100*A14/(A14+B14+C14)</f>
        <v>86</v>
      </c>
      <c r="F14" s="1">
        <f t="shared" ref="F14:F18" si="7">(100*B14)/(A14+B14+C14)</f>
        <v>2</v>
      </c>
      <c r="G14" s="1">
        <f t="shared" ref="G14:G18" si="8">100*C14/(A14+B14+C14)</f>
        <v>12</v>
      </c>
      <c r="H14" s="1">
        <f t="shared" ref="H14:H18" si="9">SUM(E14:G14)</f>
        <v>100</v>
      </c>
      <c r="J14" s="1">
        <f t="shared" ref="J14:J54" si="10">F14+(E14/2)</f>
        <v>45</v>
      </c>
      <c r="K14" s="1">
        <f t="shared" ref="K14:K54" si="11">E14</f>
        <v>86</v>
      </c>
      <c r="S14" s="1">
        <v>100</v>
      </c>
      <c r="T14" s="1">
        <v>0</v>
      </c>
      <c r="U14" s="1">
        <v>0</v>
      </c>
      <c r="W14" s="1">
        <v>50</v>
      </c>
      <c r="X14" s="1">
        <v>100</v>
      </c>
      <c r="Y14" s="1">
        <v>0</v>
      </c>
      <c r="AA14" s="1">
        <v>70</v>
      </c>
      <c r="AB14" s="1">
        <v>60</v>
      </c>
      <c r="AD14" s="1">
        <v>60</v>
      </c>
      <c r="AE14" s="1">
        <v>0</v>
      </c>
      <c r="AG14" s="1">
        <v>40</v>
      </c>
      <c r="AH14" s="1">
        <v>0</v>
      </c>
    </row>
    <row r="15" spans="1:34" x14ac:dyDescent="0.25">
      <c r="A15" s="13">
        <v>56</v>
      </c>
      <c r="B15" s="13">
        <v>3</v>
      </c>
      <c r="C15" s="13">
        <v>41</v>
      </c>
      <c r="E15" s="1">
        <f t="shared" si="6"/>
        <v>56</v>
      </c>
      <c r="F15" s="1">
        <f t="shared" si="7"/>
        <v>3</v>
      </c>
      <c r="G15" s="1">
        <f t="shared" si="8"/>
        <v>41</v>
      </c>
      <c r="H15" s="1">
        <f t="shared" si="9"/>
        <v>100</v>
      </c>
      <c r="J15" s="1">
        <f t="shared" si="10"/>
        <v>31</v>
      </c>
      <c r="K15" s="1">
        <f t="shared" si="11"/>
        <v>56</v>
      </c>
    </row>
    <row r="16" spans="1:34" x14ac:dyDescent="0.25">
      <c r="A16" s="13">
        <v>69</v>
      </c>
      <c r="B16" s="13">
        <v>16</v>
      </c>
      <c r="C16" s="13">
        <v>15</v>
      </c>
      <c r="E16" s="1">
        <f t="shared" si="6"/>
        <v>69</v>
      </c>
      <c r="F16" s="1">
        <f t="shared" si="7"/>
        <v>16</v>
      </c>
      <c r="G16" s="1">
        <f t="shared" si="8"/>
        <v>15</v>
      </c>
      <c r="H16" s="1">
        <f t="shared" si="9"/>
        <v>100</v>
      </c>
      <c r="J16" s="1">
        <f t="shared" si="10"/>
        <v>50.5</v>
      </c>
      <c r="K16" s="1">
        <f t="shared" si="11"/>
        <v>69</v>
      </c>
      <c r="AA16" s="1">
        <v>25</v>
      </c>
      <c r="AB16" s="1">
        <v>50</v>
      </c>
      <c r="AD16" s="1">
        <v>75</v>
      </c>
      <c r="AE16" s="1">
        <v>50</v>
      </c>
      <c r="AG16" s="1">
        <v>25</v>
      </c>
      <c r="AH16" s="1">
        <v>50</v>
      </c>
    </row>
    <row r="17" spans="1:34" x14ac:dyDescent="0.25">
      <c r="A17" s="13">
        <v>32</v>
      </c>
      <c r="B17" s="13">
        <v>16</v>
      </c>
      <c r="C17" s="13">
        <v>52</v>
      </c>
      <c r="E17" s="1">
        <f t="shared" si="6"/>
        <v>32</v>
      </c>
      <c r="F17" s="1">
        <f t="shared" si="7"/>
        <v>16</v>
      </c>
      <c r="G17" s="1">
        <f t="shared" si="8"/>
        <v>52</v>
      </c>
      <c r="H17" s="1">
        <f t="shared" si="9"/>
        <v>100</v>
      </c>
      <c r="J17" s="1">
        <f t="shared" si="10"/>
        <v>32</v>
      </c>
      <c r="K17" s="1">
        <f t="shared" si="11"/>
        <v>32</v>
      </c>
      <c r="AA17" s="1">
        <v>75</v>
      </c>
      <c r="AB17" s="1">
        <v>50</v>
      </c>
      <c r="AD17" s="1">
        <v>50</v>
      </c>
      <c r="AE17" s="1">
        <v>0</v>
      </c>
      <c r="AG17" s="1">
        <v>50</v>
      </c>
      <c r="AH17" s="1">
        <v>0</v>
      </c>
    </row>
    <row r="18" spans="1:34" x14ac:dyDescent="0.25">
      <c r="A18" s="13">
        <v>89</v>
      </c>
      <c r="B18" s="13">
        <v>2</v>
      </c>
      <c r="C18" s="13">
        <v>9</v>
      </c>
      <c r="E18" s="1">
        <f t="shared" si="6"/>
        <v>89</v>
      </c>
      <c r="F18" s="1">
        <f t="shared" si="7"/>
        <v>2</v>
      </c>
      <c r="G18" s="1">
        <f t="shared" si="8"/>
        <v>9</v>
      </c>
      <c r="H18" s="1">
        <f t="shared" si="9"/>
        <v>100</v>
      </c>
      <c r="J18" s="1">
        <f t="shared" si="10"/>
        <v>46.5</v>
      </c>
      <c r="K18" s="1">
        <f t="shared" si="11"/>
        <v>89</v>
      </c>
    </row>
    <row r="19" spans="1:34" x14ac:dyDescent="0.25">
      <c r="A19" s="13">
        <v>43</v>
      </c>
      <c r="B19" s="13">
        <v>19</v>
      </c>
      <c r="C19" s="13">
        <v>38</v>
      </c>
      <c r="E19" s="1">
        <f t="shared" ref="E19:E54" si="12">100*A19/(A19+B19+C19)</f>
        <v>43</v>
      </c>
      <c r="F19" s="1">
        <f t="shared" ref="F19:F54" si="13">(100*B19)/(A19+B19+C19)</f>
        <v>19</v>
      </c>
      <c r="G19" s="1">
        <f t="shared" ref="G19:G54" si="14">100*C19/(A19+B19+C19)</f>
        <v>38</v>
      </c>
      <c r="H19" s="1">
        <f t="shared" ref="H19:H54" si="15">SUM(E19:G19)</f>
        <v>100</v>
      </c>
      <c r="J19" s="1">
        <f t="shared" si="10"/>
        <v>40.5</v>
      </c>
      <c r="K19" s="1">
        <f t="shared" si="11"/>
        <v>43</v>
      </c>
      <c r="AA19" s="1">
        <v>20</v>
      </c>
      <c r="AB19" s="1">
        <v>40</v>
      </c>
      <c r="AD19" s="1">
        <v>70</v>
      </c>
      <c r="AE19" s="1">
        <v>60</v>
      </c>
      <c r="AG19" s="1">
        <v>30</v>
      </c>
      <c r="AH19" s="1">
        <v>60</v>
      </c>
    </row>
    <row r="20" spans="1:34" x14ac:dyDescent="0.25">
      <c r="A20" s="13">
        <v>64</v>
      </c>
      <c r="B20" s="13">
        <v>24</v>
      </c>
      <c r="C20" s="13">
        <v>12</v>
      </c>
      <c r="E20" s="1">
        <f t="shared" si="12"/>
        <v>64</v>
      </c>
      <c r="F20" s="1">
        <f t="shared" si="13"/>
        <v>24</v>
      </c>
      <c r="G20" s="1">
        <f t="shared" si="14"/>
        <v>12</v>
      </c>
      <c r="H20" s="1">
        <f t="shared" si="15"/>
        <v>100</v>
      </c>
      <c r="J20" s="1">
        <f t="shared" si="10"/>
        <v>56</v>
      </c>
      <c r="K20" s="1">
        <f t="shared" si="11"/>
        <v>64</v>
      </c>
      <c r="AA20" s="1">
        <v>80</v>
      </c>
      <c r="AB20" s="1">
        <v>40</v>
      </c>
      <c r="AD20" s="1">
        <v>40</v>
      </c>
      <c r="AE20" s="1">
        <v>0</v>
      </c>
      <c r="AG20" s="1">
        <v>60</v>
      </c>
      <c r="AH20" s="1">
        <v>0</v>
      </c>
    </row>
    <row r="21" spans="1:34" x14ac:dyDescent="0.25">
      <c r="A21" s="13">
        <v>64</v>
      </c>
      <c r="B21" s="13">
        <v>23</v>
      </c>
      <c r="C21" s="13">
        <v>13</v>
      </c>
      <c r="E21" s="1">
        <f t="shared" si="12"/>
        <v>64</v>
      </c>
      <c r="F21" s="1">
        <f t="shared" si="13"/>
        <v>23</v>
      </c>
      <c r="G21" s="1">
        <f t="shared" si="14"/>
        <v>13</v>
      </c>
      <c r="H21" s="1">
        <f t="shared" si="15"/>
        <v>100</v>
      </c>
      <c r="J21" s="1">
        <f t="shared" si="10"/>
        <v>55</v>
      </c>
      <c r="K21" s="1">
        <f t="shared" si="11"/>
        <v>64</v>
      </c>
    </row>
    <row r="22" spans="1:34" x14ac:dyDescent="0.25">
      <c r="A22" s="13">
        <v>45</v>
      </c>
      <c r="B22" s="13">
        <v>48</v>
      </c>
      <c r="C22" s="13">
        <v>7</v>
      </c>
      <c r="E22" s="1">
        <f t="shared" si="12"/>
        <v>45</v>
      </c>
      <c r="F22" s="1">
        <f t="shared" si="13"/>
        <v>48</v>
      </c>
      <c r="G22" s="1">
        <f t="shared" si="14"/>
        <v>7</v>
      </c>
      <c r="H22" s="1">
        <f t="shared" si="15"/>
        <v>100</v>
      </c>
      <c r="J22" s="1">
        <f t="shared" si="10"/>
        <v>70.5</v>
      </c>
      <c r="K22" s="1">
        <f t="shared" si="11"/>
        <v>45</v>
      </c>
      <c r="AA22" s="1">
        <v>15</v>
      </c>
      <c r="AB22" s="1">
        <v>30</v>
      </c>
      <c r="AD22" s="1">
        <v>65</v>
      </c>
      <c r="AE22" s="1">
        <v>70</v>
      </c>
      <c r="AG22" s="1">
        <v>35</v>
      </c>
      <c r="AH22" s="1">
        <v>70</v>
      </c>
    </row>
    <row r="23" spans="1:34" x14ac:dyDescent="0.25">
      <c r="A23" s="13">
        <v>43</v>
      </c>
      <c r="B23" s="13">
        <v>50</v>
      </c>
      <c r="C23" s="13">
        <v>7</v>
      </c>
      <c r="E23" s="1">
        <f t="shared" si="12"/>
        <v>43</v>
      </c>
      <c r="F23" s="1">
        <f t="shared" si="13"/>
        <v>50</v>
      </c>
      <c r="G23" s="1">
        <f t="shared" si="14"/>
        <v>7</v>
      </c>
      <c r="H23" s="1">
        <f t="shared" si="15"/>
        <v>100</v>
      </c>
      <c r="J23" s="1">
        <f t="shared" si="10"/>
        <v>71.5</v>
      </c>
      <c r="K23" s="1">
        <f t="shared" si="11"/>
        <v>43</v>
      </c>
      <c r="AA23" s="1">
        <v>85</v>
      </c>
      <c r="AB23" s="1">
        <v>30</v>
      </c>
      <c r="AD23" s="1">
        <v>30</v>
      </c>
      <c r="AE23" s="1">
        <v>0</v>
      </c>
      <c r="AG23" s="1">
        <v>70</v>
      </c>
      <c r="AH23" s="1">
        <v>0</v>
      </c>
    </row>
    <row r="24" spans="1:34" x14ac:dyDescent="0.25">
      <c r="A24" s="13">
        <v>51</v>
      </c>
      <c r="B24" s="13">
        <v>40</v>
      </c>
      <c r="C24" s="13">
        <v>9</v>
      </c>
      <c r="E24" s="1">
        <f t="shared" si="12"/>
        <v>51</v>
      </c>
      <c r="F24" s="1">
        <f t="shared" si="13"/>
        <v>40</v>
      </c>
      <c r="G24" s="1">
        <f t="shared" si="14"/>
        <v>9</v>
      </c>
      <c r="H24" s="1">
        <f t="shared" si="15"/>
        <v>100</v>
      </c>
      <c r="J24" s="1">
        <f t="shared" si="10"/>
        <v>65.5</v>
      </c>
      <c r="K24" s="1">
        <f t="shared" si="11"/>
        <v>51</v>
      </c>
    </row>
    <row r="25" spans="1:34" x14ac:dyDescent="0.25">
      <c r="A25" s="13">
        <v>41</v>
      </c>
      <c r="B25" s="13">
        <v>44</v>
      </c>
      <c r="C25" s="13">
        <v>15</v>
      </c>
      <c r="E25" s="1">
        <f t="shared" si="12"/>
        <v>41</v>
      </c>
      <c r="F25" s="1">
        <f t="shared" si="13"/>
        <v>44</v>
      </c>
      <c r="G25" s="1">
        <f t="shared" si="14"/>
        <v>15</v>
      </c>
      <c r="H25" s="1">
        <f t="shared" si="15"/>
        <v>100</v>
      </c>
      <c r="J25" s="1">
        <f t="shared" si="10"/>
        <v>64.5</v>
      </c>
      <c r="K25" s="1">
        <f t="shared" si="11"/>
        <v>41</v>
      </c>
      <c r="AA25" s="1">
        <v>10</v>
      </c>
      <c r="AB25" s="1">
        <v>20</v>
      </c>
      <c r="AD25" s="1">
        <v>60</v>
      </c>
      <c r="AE25" s="1">
        <v>80</v>
      </c>
      <c r="AG25" s="1">
        <v>40</v>
      </c>
      <c r="AH25" s="1">
        <v>80</v>
      </c>
    </row>
    <row r="26" spans="1:34" x14ac:dyDescent="0.25">
      <c r="A26" s="16">
        <v>47</v>
      </c>
      <c r="B26" s="16">
        <v>34</v>
      </c>
      <c r="C26" s="16">
        <v>19</v>
      </c>
      <c r="E26" s="1">
        <f t="shared" si="12"/>
        <v>47</v>
      </c>
      <c r="F26" s="1">
        <f t="shared" si="13"/>
        <v>34</v>
      </c>
      <c r="G26" s="1">
        <f t="shared" si="14"/>
        <v>19</v>
      </c>
      <c r="H26" s="1">
        <f t="shared" si="15"/>
        <v>100</v>
      </c>
      <c r="J26" s="1">
        <f t="shared" si="10"/>
        <v>57.5</v>
      </c>
      <c r="K26" s="1">
        <f t="shared" si="11"/>
        <v>47</v>
      </c>
      <c r="AA26" s="1">
        <v>90</v>
      </c>
      <c r="AB26" s="1">
        <v>20</v>
      </c>
      <c r="AD26" s="1">
        <v>20</v>
      </c>
      <c r="AE26" s="1">
        <v>0</v>
      </c>
      <c r="AG26" s="1">
        <v>80</v>
      </c>
      <c r="AH26" s="1">
        <v>0</v>
      </c>
    </row>
    <row r="27" spans="1:34" x14ac:dyDescent="0.25">
      <c r="A27" s="16">
        <v>54</v>
      </c>
      <c r="B27" s="16">
        <v>25</v>
      </c>
      <c r="C27" s="16">
        <v>21</v>
      </c>
      <c r="E27" s="1">
        <f t="shared" si="12"/>
        <v>54</v>
      </c>
      <c r="F27" s="1">
        <f t="shared" si="13"/>
        <v>25</v>
      </c>
      <c r="G27" s="1">
        <f t="shared" si="14"/>
        <v>21</v>
      </c>
      <c r="H27" s="1">
        <f t="shared" si="15"/>
        <v>100</v>
      </c>
      <c r="J27" s="1">
        <f t="shared" si="10"/>
        <v>52</v>
      </c>
      <c r="K27" s="1">
        <f t="shared" si="11"/>
        <v>54</v>
      </c>
    </row>
    <row r="28" spans="1:34" x14ac:dyDescent="0.25">
      <c r="A28" s="16">
        <v>41</v>
      </c>
      <c r="B28" s="16">
        <v>42</v>
      </c>
      <c r="C28" s="16">
        <v>17</v>
      </c>
      <c r="E28" s="1">
        <f t="shared" si="12"/>
        <v>41</v>
      </c>
      <c r="F28" s="1">
        <f t="shared" si="13"/>
        <v>42</v>
      </c>
      <c r="G28" s="1">
        <f t="shared" si="14"/>
        <v>17</v>
      </c>
      <c r="H28" s="1">
        <f t="shared" si="15"/>
        <v>100</v>
      </c>
      <c r="J28" s="1">
        <f t="shared" si="10"/>
        <v>62.5</v>
      </c>
      <c r="K28" s="1">
        <f t="shared" si="11"/>
        <v>41</v>
      </c>
      <c r="AA28" s="1">
        <v>5</v>
      </c>
      <c r="AB28" s="1">
        <v>10</v>
      </c>
      <c r="AD28" s="1">
        <v>55</v>
      </c>
      <c r="AE28" s="1">
        <v>90</v>
      </c>
      <c r="AG28" s="1">
        <v>45</v>
      </c>
      <c r="AH28" s="1">
        <v>90</v>
      </c>
    </row>
    <row r="29" spans="1:34" x14ac:dyDescent="0.25">
      <c r="A29" s="17">
        <v>49</v>
      </c>
      <c r="B29" s="17">
        <v>44</v>
      </c>
      <c r="C29" s="17">
        <v>7</v>
      </c>
      <c r="E29" s="1">
        <f t="shared" si="12"/>
        <v>49</v>
      </c>
      <c r="F29" s="1">
        <f t="shared" si="13"/>
        <v>44</v>
      </c>
      <c r="G29" s="1">
        <f t="shared" si="14"/>
        <v>7</v>
      </c>
      <c r="H29" s="1">
        <f t="shared" si="15"/>
        <v>100</v>
      </c>
      <c r="J29" s="1">
        <f t="shared" si="10"/>
        <v>68.5</v>
      </c>
      <c r="K29" s="1">
        <f t="shared" si="11"/>
        <v>49</v>
      </c>
      <c r="AA29" s="1">
        <v>95</v>
      </c>
      <c r="AB29" s="1">
        <v>10</v>
      </c>
      <c r="AD29" s="1">
        <v>10</v>
      </c>
      <c r="AE29" s="1">
        <v>0</v>
      </c>
      <c r="AG29" s="1">
        <v>90</v>
      </c>
      <c r="AH29" s="1">
        <v>0</v>
      </c>
    </row>
    <row r="30" spans="1:34" x14ac:dyDescent="0.25">
      <c r="A30" s="18">
        <v>88</v>
      </c>
      <c r="B30" s="18">
        <v>12</v>
      </c>
      <c r="C30" s="18">
        <v>0</v>
      </c>
      <c r="E30" s="1">
        <f t="shared" si="12"/>
        <v>88</v>
      </c>
      <c r="F30" s="1">
        <f t="shared" si="13"/>
        <v>12</v>
      </c>
      <c r="G30" s="1">
        <f t="shared" si="14"/>
        <v>0</v>
      </c>
      <c r="H30" s="1">
        <f t="shared" si="15"/>
        <v>100</v>
      </c>
      <c r="J30" s="1">
        <f t="shared" si="10"/>
        <v>56</v>
      </c>
      <c r="K30" s="1">
        <f t="shared" si="11"/>
        <v>88</v>
      </c>
    </row>
    <row r="31" spans="1:34" x14ac:dyDescent="0.25">
      <c r="A31" s="16">
        <v>93</v>
      </c>
      <c r="B31" s="16">
        <v>7</v>
      </c>
      <c r="C31" s="16">
        <v>0</v>
      </c>
      <c r="E31" s="1">
        <f t="shared" si="12"/>
        <v>93</v>
      </c>
      <c r="F31" s="1">
        <f t="shared" si="13"/>
        <v>7</v>
      </c>
      <c r="G31" s="1">
        <f t="shared" si="14"/>
        <v>0</v>
      </c>
      <c r="H31" s="1">
        <f t="shared" si="15"/>
        <v>100</v>
      </c>
      <c r="J31" s="1">
        <f t="shared" si="10"/>
        <v>53.5</v>
      </c>
      <c r="K31" s="1">
        <f t="shared" si="11"/>
        <v>93</v>
      </c>
    </row>
    <row r="32" spans="1:34" x14ac:dyDescent="0.25">
      <c r="A32" s="16">
        <v>84</v>
      </c>
      <c r="B32" s="16">
        <v>15</v>
      </c>
      <c r="C32" s="16">
        <v>1</v>
      </c>
      <c r="E32" s="1">
        <f t="shared" si="12"/>
        <v>84</v>
      </c>
      <c r="F32" s="1">
        <f t="shared" si="13"/>
        <v>15</v>
      </c>
      <c r="G32" s="1">
        <f t="shared" si="14"/>
        <v>1</v>
      </c>
      <c r="H32" s="1">
        <f t="shared" si="15"/>
        <v>100</v>
      </c>
      <c r="J32" s="1">
        <f t="shared" si="10"/>
        <v>57</v>
      </c>
      <c r="K32" s="1">
        <f t="shared" si="11"/>
        <v>84</v>
      </c>
    </row>
    <row r="33" spans="1:11" x14ac:dyDescent="0.25">
      <c r="A33" s="16">
        <v>93</v>
      </c>
      <c r="B33" s="16">
        <v>3</v>
      </c>
      <c r="C33" s="16">
        <v>4</v>
      </c>
      <c r="E33" s="1">
        <f t="shared" si="12"/>
        <v>93</v>
      </c>
      <c r="F33" s="1">
        <f t="shared" si="13"/>
        <v>3</v>
      </c>
      <c r="G33" s="1">
        <f t="shared" si="14"/>
        <v>4</v>
      </c>
      <c r="H33" s="1">
        <f t="shared" si="15"/>
        <v>100</v>
      </c>
      <c r="J33" s="1">
        <f t="shared" si="10"/>
        <v>49.5</v>
      </c>
      <c r="K33" s="1">
        <f t="shared" si="11"/>
        <v>93</v>
      </c>
    </row>
    <row r="34" spans="1:11" x14ac:dyDescent="0.25">
      <c r="A34" s="16">
        <v>85</v>
      </c>
      <c r="B34" s="16">
        <v>7</v>
      </c>
      <c r="C34" s="16">
        <v>8</v>
      </c>
      <c r="E34" s="1">
        <f t="shared" si="12"/>
        <v>85</v>
      </c>
      <c r="F34" s="1">
        <f t="shared" si="13"/>
        <v>7</v>
      </c>
      <c r="G34" s="1">
        <f t="shared" si="14"/>
        <v>8</v>
      </c>
      <c r="H34" s="1">
        <f t="shared" si="15"/>
        <v>100</v>
      </c>
      <c r="J34" s="1">
        <f t="shared" si="10"/>
        <v>49.5</v>
      </c>
      <c r="K34" s="1">
        <f t="shared" si="11"/>
        <v>85</v>
      </c>
    </row>
    <row r="35" spans="1:11" x14ac:dyDescent="0.25">
      <c r="A35" s="16">
        <v>62</v>
      </c>
      <c r="B35" s="16">
        <v>6</v>
      </c>
      <c r="C35" s="16">
        <v>32</v>
      </c>
      <c r="E35" s="1">
        <f t="shared" si="12"/>
        <v>62</v>
      </c>
      <c r="F35" s="1">
        <f t="shared" si="13"/>
        <v>6</v>
      </c>
      <c r="G35" s="1">
        <f t="shared" si="14"/>
        <v>32</v>
      </c>
      <c r="H35" s="1">
        <f t="shared" si="15"/>
        <v>100</v>
      </c>
      <c r="J35" s="1">
        <f t="shared" si="10"/>
        <v>37</v>
      </c>
      <c r="K35" s="1">
        <f t="shared" si="11"/>
        <v>62</v>
      </c>
    </row>
    <row r="36" spans="1:11" x14ac:dyDescent="0.25">
      <c r="A36" s="16">
        <v>90</v>
      </c>
      <c r="B36" s="16">
        <v>10</v>
      </c>
      <c r="C36" s="16">
        <v>0</v>
      </c>
      <c r="E36" s="1">
        <f t="shared" si="12"/>
        <v>90</v>
      </c>
      <c r="F36" s="1">
        <f t="shared" si="13"/>
        <v>10</v>
      </c>
      <c r="G36" s="1">
        <f t="shared" si="14"/>
        <v>0</v>
      </c>
      <c r="H36" s="1">
        <f t="shared" si="15"/>
        <v>100</v>
      </c>
      <c r="J36" s="1">
        <f t="shared" si="10"/>
        <v>55</v>
      </c>
      <c r="K36" s="1">
        <f t="shared" si="11"/>
        <v>90</v>
      </c>
    </row>
    <row r="37" spans="1:11" x14ac:dyDescent="0.25">
      <c r="A37" s="16">
        <v>74</v>
      </c>
      <c r="B37" s="16">
        <v>17</v>
      </c>
      <c r="C37" s="16">
        <v>9</v>
      </c>
      <c r="E37" s="1">
        <f t="shared" si="12"/>
        <v>74</v>
      </c>
      <c r="F37" s="1">
        <f t="shared" si="13"/>
        <v>17</v>
      </c>
      <c r="G37" s="1">
        <f t="shared" si="14"/>
        <v>9</v>
      </c>
      <c r="H37" s="1">
        <f t="shared" si="15"/>
        <v>100</v>
      </c>
      <c r="J37" s="1">
        <f t="shared" si="10"/>
        <v>54</v>
      </c>
      <c r="K37" s="1">
        <f t="shared" si="11"/>
        <v>74</v>
      </c>
    </row>
    <row r="38" spans="1:11" x14ac:dyDescent="0.25">
      <c r="A38" s="16">
        <v>72</v>
      </c>
      <c r="B38" s="16">
        <v>20</v>
      </c>
      <c r="C38" s="16">
        <v>8</v>
      </c>
      <c r="E38" s="1">
        <f t="shared" si="12"/>
        <v>72</v>
      </c>
      <c r="F38" s="1">
        <f t="shared" si="13"/>
        <v>20</v>
      </c>
      <c r="G38" s="1">
        <f t="shared" si="14"/>
        <v>8</v>
      </c>
      <c r="H38" s="1">
        <f t="shared" si="15"/>
        <v>100</v>
      </c>
      <c r="J38" s="1">
        <f t="shared" si="10"/>
        <v>56</v>
      </c>
      <c r="K38" s="1">
        <f t="shared" si="11"/>
        <v>72</v>
      </c>
    </row>
    <row r="39" spans="1:11" x14ac:dyDescent="0.25">
      <c r="A39" s="16">
        <v>80</v>
      </c>
      <c r="B39" s="16">
        <v>11</v>
      </c>
      <c r="C39" s="16">
        <v>9</v>
      </c>
      <c r="E39" s="1">
        <f t="shared" si="12"/>
        <v>80</v>
      </c>
      <c r="F39" s="1">
        <f t="shared" si="13"/>
        <v>11</v>
      </c>
      <c r="G39" s="1">
        <f t="shared" si="14"/>
        <v>9</v>
      </c>
      <c r="H39" s="1">
        <f t="shared" si="15"/>
        <v>100</v>
      </c>
      <c r="J39" s="1">
        <f t="shared" si="10"/>
        <v>51</v>
      </c>
      <c r="K39" s="1">
        <f t="shared" si="11"/>
        <v>80</v>
      </c>
    </row>
    <row r="40" spans="1:11" x14ac:dyDescent="0.25">
      <c r="A40" s="16">
        <v>66</v>
      </c>
      <c r="B40" s="16">
        <v>19</v>
      </c>
      <c r="C40" s="16">
        <v>15</v>
      </c>
      <c r="E40" s="1">
        <f t="shared" si="12"/>
        <v>66</v>
      </c>
      <c r="F40" s="1">
        <f t="shared" si="13"/>
        <v>19</v>
      </c>
      <c r="G40" s="1">
        <f t="shared" si="14"/>
        <v>15</v>
      </c>
      <c r="H40" s="1">
        <f t="shared" si="15"/>
        <v>100</v>
      </c>
      <c r="J40" s="1">
        <f t="shared" si="10"/>
        <v>52</v>
      </c>
      <c r="K40" s="1">
        <f t="shared" si="11"/>
        <v>66</v>
      </c>
    </row>
    <row r="41" spans="1:11" x14ac:dyDescent="0.25">
      <c r="A41" s="16">
        <v>85</v>
      </c>
      <c r="B41" s="16">
        <v>9</v>
      </c>
      <c r="C41" s="16">
        <v>6</v>
      </c>
      <c r="E41" s="1">
        <f t="shared" si="12"/>
        <v>85</v>
      </c>
      <c r="F41" s="1">
        <f t="shared" si="13"/>
        <v>9</v>
      </c>
      <c r="G41" s="1">
        <f t="shared" si="14"/>
        <v>6</v>
      </c>
      <c r="H41" s="1">
        <f t="shared" si="15"/>
        <v>100</v>
      </c>
      <c r="J41" s="1">
        <f t="shared" si="10"/>
        <v>51.5</v>
      </c>
      <c r="K41" s="1">
        <f t="shared" si="11"/>
        <v>85</v>
      </c>
    </row>
    <row r="42" spans="1:11" x14ac:dyDescent="0.25">
      <c r="A42" s="16">
        <v>94</v>
      </c>
      <c r="B42" s="16">
        <v>5</v>
      </c>
      <c r="C42" s="16">
        <v>1</v>
      </c>
      <c r="E42" s="1">
        <f t="shared" si="12"/>
        <v>94</v>
      </c>
      <c r="F42" s="1">
        <f t="shared" si="13"/>
        <v>5</v>
      </c>
      <c r="G42" s="1">
        <f t="shared" si="14"/>
        <v>1</v>
      </c>
      <c r="H42" s="1">
        <f t="shared" si="15"/>
        <v>100</v>
      </c>
      <c r="J42" s="1">
        <f t="shared" si="10"/>
        <v>52</v>
      </c>
      <c r="K42" s="1">
        <f t="shared" si="11"/>
        <v>94</v>
      </c>
    </row>
    <row r="43" spans="1:11" x14ac:dyDescent="0.25">
      <c r="A43" s="17">
        <v>54</v>
      </c>
      <c r="B43" s="17">
        <v>4</v>
      </c>
      <c r="C43" s="17">
        <v>42</v>
      </c>
      <c r="E43" s="1">
        <f t="shared" si="12"/>
        <v>54</v>
      </c>
      <c r="F43" s="1">
        <f t="shared" si="13"/>
        <v>4</v>
      </c>
      <c r="G43" s="1">
        <f t="shared" si="14"/>
        <v>42</v>
      </c>
      <c r="H43" s="1">
        <f t="shared" si="15"/>
        <v>100</v>
      </c>
      <c r="J43" s="1">
        <f t="shared" si="10"/>
        <v>31</v>
      </c>
      <c r="K43" s="1">
        <f t="shared" si="11"/>
        <v>54</v>
      </c>
    </row>
    <row r="44" spans="1:11" x14ac:dyDescent="0.25">
      <c r="A44" s="18">
        <v>78</v>
      </c>
      <c r="B44" s="18">
        <v>11</v>
      </c>
      <c r="C44" s="18">
        <v>11</v>
      </c>
      <c r="E44" s="1">
        <f t="shared" si="12"/>
        <v>78</v>
      </c>
      <c r="F44" s="1">
        <f t="shared" si="13"/>
        <v>11</v>
      </c>
      <c r="G44" s="1">
        <f t="shared" si="14"/>
        <v>11</v>
      </c>
      <c r="H44" s="1">
        <f t="shared" si="15"/>
        <v>100</v>
      </c>
      <c r="J44" s="1">
        <f t="shared" si="10"/>
        <v>50</v>
      </c>
      <c r="K44" s="1">
        <f t="shared" si="11"/>
        <v>78</v>
      </c>
    </row>
    <row r="45" spans="1:11" x14ac:dyDescent="0.25">
      <c r="A45" s="16">
        <v>65</v>
      </c>
      <c r="B45" s="16">
        <v>18</v>
      </c>
      <c r="C45" s="16">
        <v>17</v>
      </c>
      <c r="E45" s="1">
        <f t="shared" si="12"/>
        <v>65</v>
      </c>
      <c r="F45" s="1">
        <f t="shared" si="13"/>
        <v>18</v>
      </c>
      <c r="G45" s="1">
        <f t="shared" si="14"/>
        <v>17</v>
      </c>
      <c r="H45" s="1">
        <f t="shared" si="15"/>
        <v>100</v>
      </c>
      <c r="J45" s="1">
        <f t="shared" si="10"/>
        <v>50.5</v>
      </c>
      <c r="K45" s="1">
        <f t="shared" si="11"/>
        <v>65</v>
      </c>
    </row>
    <row r="46" spans="1:11" x14ac:dyDescent="0.25">
      <c r="A46" s="16">
        <v>0</v>
      </c>
      <c r="B46" s="16">
        <v>100</v>
      </c>
      <c r="C46" s="16">
        <v>0</v>
      </c>
      <c r="E46" s="1">
        <f t="shared" si="12"/>
        <v>0</v>
      </c>
      <c r="F46" s="1">
        <f t="shared" si="13"/>
        <v>100</v>
      </c>
      <c r="G46" s="1">
        <f t="shared" si="14"/>
        <v>0</v>
      </c>
      <c r="H46" s="1">
        <f t="shared" si="15"/>
        <v>100</v>
      </c>
      <c r="J46" s="1">
        <f t="shared" si="10"/>
        <v>100</v>
      </c>
      <c r="K46" s="1">
        <f t="shared" si="11"/>
        <v>0</v>
      </c>
    </row>
    <row r="47" spans="1:11" x14ac:dyDescent="0.25">
      <c r="A47" s="16">
        <v>80</v>
      </c>
      <c r="B47" s="16">
        <v>15</v>
      </c>
      <c r="C47" s="16">
        <v>5</v>
      </c>
      <c r="E47" s="1">
        <f t="shared" si="12"/>
        <v>80</v>
      </c>
      <c r="F47" s="1">
        <f t="shared" si="13"/>
        <v>15</v>
      </c>
      <c r="G47" s="1">
        <f t="shared" si="14"/>
        <v>5</v>
      </c>
      <c r="H47" s="1">
        <f t="shared" si="15"/>
        <v>100</v>
      </c>
      <c r="J47" s="1">
        <f t="shared" si="10"/>
        <v>55</v>
      </c>
      <c r="K47" s="1">
        <f t="shared" si="11"/>
        <v>80</v>
      </c>
    </row>
    <row r="48" spans="1:11" x14ac:dyDescent="0.25">
      <c r="A48" s="16">
        <v>36</v>
      </c>
      <c r="B48" s="16">
        <v>33</v>
      </c>
      <c r="C48" s="16">
        <v>31</v>
      </c>
      <c r="E48" s="1">
        <f t="shared" si="12"/>
        <v>36</v>
      </c>
      <c r="F48" s="1">
        <f t="shared" si="13"/>
        <v>33</v>
      </c>
      <c r="G48" s="1">
        <f t="shared" si="14"/>
        <v>31</v>
      </c>
      <c r="H48" s="1">
        <f t="shared" si="15"/>
        <v>100</v>
      </c>
      <c r="J48" s="1">
        <f t="shared" si="10"/>
        <v>51</v>
      </c>
      <c r="K48" s="1">
        <f t="shared" si="11"/>
        <v>36</v>
      </c>
    </row>
    <row r="49" spans="1:11" x14ac:dyDescent="0.25">
      <c r="A49" s="16">
        <v>84</v>
      </c>
      <c r="B49" s="16">
        <v>7</v>
      </c>
      <c r="C49" s="16">
        <v>9</v>
      </c>
      <c r="E49" s="1">
        <f t="shared" si="12"/>
        <v>84</v>
      </c>
      <c r="F49" s="1">
        <f t="shared" si="13"/>
        <v>7</v>
      </c>
      <c r="G49" s="1">
        <f t="shared" si="14"/>
        <v>9</v>
      </c>
      <c r="H49" s="1">
        <f t="shared" si="15"/>
        <v>100</v>
      </c>
      <c r="J49" s="1">
        <f t="shared" si="10"/>
        <v>49</v>
      </c>
      <c r="K49" s="1">
        <f t="shared" si="11"/>
        <v>84</v>
      </c>
    </row>
    <row r="50" spans="1:11" x14ac:dyDescent="0.25">
      <c r="A50" s="16">
        <v>85</v>
      </c>
      <c r="B50" s="16">
        <v>4</v>
      </c>
      <c r="C50" s="16">
        <v>11</v>
      </c>
      <c r="E50" s="1">
        <f t="shared" si="12"/>
        <v>85</v>
      </c>
      <c r="F50" s="1">
        <f t="shared" si="13"/>
        <v>4</v>
      </c>
      <c r="G50" s="1">
        <f t="shared" si="14"/>
        <v>11</v>
      </c>
      <c r="H50" s="1">
        <f t="shared" si="15"/>
        <v>100</v>
      </c>
      <c r="J50" s="1">
        <f t="shared" si="10"/>
        <v>46.5</v>
      </c>
      <c r="K50" s="1">
        <f t="shared" si="11"/>
        <v>85</v>
      </c>
    </row>
    <row r="51" spans="1:11" x14ac:dyDescent="0.25">
      <c r="A51" s="16">
        <v>74</v>
      </c>
      <c r="B51" s="16">
        <v>14</v>
      </c>
      <c r="C51" s="16">
        <v>12</v>
      </c>
      <c r="E51" s="1">
        <f t="shared" si="12"/>
        <v>74</v>
      </c>
      <c r="F51" s="1">
        <f t="shared" si="13"/>
        <v>14</v>
      </c>
      <c r="G51" s="1">
        <f t="shared" si="14"/>
        <v>12</v>
      </c>
      <c r="H51" s="1">
        <f t="shared" si="15"/>
        <v>100</v>
      </c>
      <c r="J51" s="1">
        <f t="shared" si="10"/>
        <v>51</v>
      </c>
      <c r="K51" s="1">
        <f t="shared" si="11"/>
        <v>74</v>
      </c>
    </row>
    <row r="52" spans="1:11" x14ac:dyDescent="0.25">
      <c r="A52" s="16">
        <v>81</v>
      </c>
      <c r="B52" s="16">
        <v>19</v>
      </c>
      <c r="C52" s="16">
        <v>0</v>
      </c>
      <c r="E52" s="1">
        <f t="shared" si="12"/>
        <v>81</v>
      </c>
      <c r="F52" s="1">
        <f t="shared" si="13"/>
        <v>19</v>
      </c>
      <c r="G52" s="1">
        <f t="shared" si="14"/>
        <v>0</v>
      </c>
      <c r="H52" s="1">
        <f t="shared" si="15"/>
        <v>100</v>
      </c>
      <c r="J52" s="1">
        <f t="shared" si="10"/>
        <v>59.5</v>
      </c>
      <c r="K52" s="1">
        <f t="shared" si="11"/>
        <v>81</v>
      </c>
    </row>
    <row r="53" spans="1:11" x14ac:dyDescent="0.25">
      <c r="A53" s="16">
        <v>80</v>
      </c>
      <c r="B53" s="16">
        <v>16</v>
      </c>
      <c r="C53" s="16">
        <v>4</v>
      </c>
      <c r="E53" s="1">
        <f t="shared" si="12"/>
        <v>80</v>
      </c>
      <c r="F53" s="1">
        <f t="shared" si="13"/>
        <v>16</v>
      </c>
      <c r="G53" s="1">
        <f t="shared" si="14"/>
        <v>4</v>
      </c>
      <c r="H53" s="1">
        <f t="shared" si="15"/>
        <v>100</v>
      </c>
      <c r="J53" s="1">
        <f t="shared" si="10"/>
        <v>56</v>
      </c>
      <c r="K53" s="1">
        <f t="shared" si="11"/>
        <v>80</v>
      </c>
    </row>
    <row r="54" spans="1:11" x14ac:dyDescent="0.25">
      <c r="A54" s="17">
        <v>59</v>
      </c>
      <c r="B54" s="17">
        <v>13</v>
      </c>
      <c r="C54" s="17">
        <v>28</v>
      </c>
      <c r="E54" s="1">
        <f t="shared" si="12"/>
        <v>59</v>
      </c>
      <c r="F54" s="1">
        <f t="shared" si="13"/>
        <v>13</v>
      </c>
      <c r="G54" s="1">
        <f t="shared" si="14"/>
        <v>28</v>
      </c>
      <c r="H54" s="1">
        <f t="shared" si="15"/>
        <v>100</v>
      </c>
      <c r="J54" s="1">
        <f t="shared" si="10"/>
        <v>42.5</v>
      </c>
      <c r="K54" s="1">
        <f t="shared" si="11"/>
        <v>59</v>
      </c>
    </row>
  </sheetData>
  <printOptions gridLines="1" gridLinesSet="0"/>
  <pageMargins left="0.75" right="0.75" top="1" bottom="1" header="0.5" footer="0.5"/>
  <pageSetup orientation="portrait" horizontalDpi="300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7"/>
  <sheetViews>
    <sheetView topLeftCell="A19" workbookViewId="0">
      <selection activeCell="D59" sqref="D59"/>
    </sheetView>
  </sheetViews>
  <sheetFormatPr defaultRowHeight="12.75" x14ac:dyDescent="0.2"/>
  <cols>
    <col min="1" max="1" width="30.28515625" style="3" bestFit="1" customWidth="1"/>
    <col min="2" max="2" width="11.7109375" style="3" bestFit="1" customWidth="1"/>
    <col min="3" max="3" width="7.28515625" style="3" bestFit="1" customWidth="1"/>
    <col min="4" max="4" width="13.5703125" style="3" bestFit="1" customWidth="1"/>
    <col min="5" max="5" width="10.5703125" style="3" bestFit="1" customWidth="1"/>
    <col min="6" max="6" width="10" style="3" bestFit="1" customWidth="1"/>
    <col min="7" max="7" width="11.42578125" style="3" customWidth="1"/>
    <col min="8" max="8" width="11.42578125" style="3" bestFit="1" customWidth="1"/>
    <col min="9" max="9" width="9.140625" style="3" bestFit="1"/>
    <col min="10" max="10" width="5" style="3" bestFit="1" customWidth="1"/>
    <col min="11" max="11" width="9.140625" style="3"/>
    <col min="12" max="12" width="15" style="3" bestFit="1" customWidth="1"/>
    <col min="13" max="13" width="5.7109375" style="3" bestFit="1" customWidth="1"/>
    <col min="14" max="14" width="8.42578125" style="4" bestFit="1" customWidth="1"/>
  </cols>
  <sheetData>
    <row r="2" spans="1:14" ht="63.75" x14ac:dyDescent="0.2">
      <c r="A2" s="19" t="s">
        <v>22</v>
      </c>
      <c r="B2" s="19" t="s">
        <v>23</v>
      </c>
      <c r="C2" s="19" t="s">
        <v>24</v>
      </c>
      <c r="D2" s="5" t="s">
        <v>6</v>
      </c>
      <c r="E2" s="5"/>
      <c r="F2" s="5"/>
      <c r="G2" s="5" t="s">
        <v>25</v>
      </c>
      <c r="H2" s="5" t="s">
        <v>26</v>
      </c>
      <c r="I2" s="5"/>
      <c r="J2" s="5" t="s">
        <v>27</v>
      </c>
      <c r="K2" s="5"/>
      <c r="L2" s="19" t="s">
        <v>28</v>
      </c>
      <c r="M2" s="19"/>
      <c r="N2" s="19"/>
    </row>
    <row r="3" spans="1:14" ht="38.25" x14ac:dyDescent="0.2">
      <c r="A3" s="19"/>
      <c r="B3" s="19"/>
      <c r="C3" s="19"/>
      <c r="D3" s="5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/>
      <c r="K3" s="5"/>
      <c r="L3" s="5" t="s">
        <v>35</v>
      </c>
      <c r="M3" s="5" t="s">
        <v>14</v>
      </c>
      <c r="N3" s="6" t="s">
        <v>36</v>
      </c>
    </row>
    <row r="4" spans="1:14" x14ac:dyDescent="0.2">
      <c r="A4" s="19" t="s">
        <v>38</v>
      </c>
      <c r="B4" s="5"/>
      <c r="C4" s="3">
        <v>2</v>
      </c>
      <c r="D4" s="3">
        <v>30</v>
      </c>
      <c r="E4" s="3">
        <v>39</v>
      </c>
      <c r="H4" s="3">
        <v>31</v>
      </c>
      <c r="J4" s="3">
        <f t="shared" ref="J4:J27" si="0">SUM(D4:I4)</f>
        <v>100</v>
      </c>
      <c r="L4" s="7">
        <f>SUM(D4:F4)</f>
        <v>69</v>
      </c>
      <c r="M4" s="7">
        <f>SUM(H4:I4)</f>
        <v>31</v>
      </c>
      <c r="N4" s="8">
        <f>G4</f>
        <v>0</v>
      </c>
    </row>
    <row r="5" spans="1:14" x14ac:dyDescent="0.2">
      <c r="A5" s="19"/>
      <c r="B5" s="5"/>
      <c r="C5" s="3">
        <v>8</v>
      </c>
      <c r="D5" s="3">
        <v>11</v>
      </c>
      <c r="E5" s="3">
        <v>54</v>
      </c>
      <c r="G5" s="3">
        <v>5</v>
      </c>
      <c r="H5" s="3">
        <v>30</v>
      </c>
      <c r="J5" s="3">
        <f t="shared" si="0"/>
        <v>100</v>
      </c>
      <c r="L5" s="7">
        <f t="shared" ref="L5:L54" si="1">SUM(D5:F5)</f>
        <v>65</v>
      </c>
      <c r="M5" s="7">
        <f t="shared" ref="M5:M54" si="2">SUM(H5:I5)</f>
        <v>30</v>
      </c>
      <c r="N5" s="8">
        <f t="shared" ref="N5:N54" si="3">G5</f>
        <v>5</v>
      </c>
    </row>
    <row r="6" spans="1:14" x14ac:dyDescent="0.2">
      <c r="A6" s="19"/>
      <c r="B6" s="5"/>
      <c r="C6" s="3">
        <v>10</v>
      </c>
      <c r="D6" s="3">
        <v>16</v>
      </c>
      <c r="E6" s="3">
        <v>44</v>
      </c>
      <c r="G6" s="3">
        <v>10</v>
      </c>
      <c r="H6" s="3">
        <v>25</v>
      </c>
      <c r="I6" s="3">
        <v>5</v>
      </c>
      <c r="J6" s="3">
        <f t="shared" si="0"/>
        <v>100</v>
      </c>
      <c r="L6" s="7">
        <f t="shared" si="1"/>
        <v>60</v>
      </c>
      <c r="M6" s="7">
        <f t="shared" si="2"/>
        <v>30</v>
      </c>
      <c r="N6" s="8">
        <f t="shared" si="3"/>
        <v>10</v>
      </c>
    </row>
    <row r="7" spans="1:14" x14ac:dyDescent="0.2">
      <c r="A7" s="19"/>
      <c r="B7" s="20" t="s">
        <v>37</v>
      </c>
      <c r="C7" s="3">
        <v>16</v>
      </c>
      <c r="E7" s="3">
        <v>66</v>
      </c>
      <c r="G7" s="3">
        <v>5</v>
      </c>
      <c r="H7" s="3">
        <v>26</v>
      </c>
      <c r="I7" s="3">
        <v>3</v>
      </c>
      <c r="J7" s="3">
        <f t="shared" si="0"/>
        <v>100</v>
      </c>
      <c r="L7" s="7">
        <f t="shared" si="1"/>
        <v>66</v>
      </c>
      <c r="M7" s="7">
        <f t="shared" si="2"/>
        <v>29</v>
      </c>
      <c r="N7" s="8">
        <f t="shared" si="3"/>
        <v>5</v>
      </c>
    </row>
    <row r="8" spans="1:14" x14ac:dyDescent="0.2">
      <c r="A8" s="19"/>
      <c r="B8" s="20"/>
      <c r="C8" s="3">
        <v>17</v>
      </c>
      <c r="E8" s="3">
        <v>71</v>
      </c>
      <c r="H8" s="3">
        <v>25</v>
      </c>
      <c r="I8" s="3">
        <v>4</v>
      </c>
      <c r="J8" s="3">
        <f t="shared" si="0"/>
        <v>100</v>
      </c>
      <c r="L8" s="7">
        <f t="shared" si="1"/>
        <v>71</v>
      </c>
      <c r="M8" s="7">
        <f t="shared" si="2"/>
        <v>29</v>
      </c>
      <c r="N8" s="8">
        <f t="shared" si="3"/>
        <v>0</v>
      </c>
    </row>
    <row r="9" spans="1:14" x14ac:dyDescent="0.2">
      <c r="A9" s="19"/>
      <c r="B9" s="20"/>
      <c r="C9" s="3">
        <v>20</v>
      </c>
      <c r="D9" s="3">
        <v>53</v>
      </c>
      <c r="E9" s="3">
        <v>41</v>
      </c>
      <c r="G9" s="3">
        <v>5</v>
      </c>
      <c r="I9" s="3">
        <v>1</v>
      </c>
      <c r="J9" s="3">
        <f t="shared" si="0"/>
        <v>100</v>
      </c>
      <c r="L9" s="7">
        <f t="shared" si="1"/>
        <v>94</v>
      </c>
      <c r="M9" s="7">
        <f t="shared" si="2"/>
        <v>1</v>
      </c>
      <c r="N9" s="8">
        <f t="shared" si="3"/>
        <v>5</v>
      </c>
    </row>
    <row r="10" spans="1:14" x14ac:dyDescent="0.2">
      <c r="A10" s="19"/>
      <c r="B10" s="20"/>
      <c r="C10" s="3">
        <v>22</v>
      </c>
      <c r="D10" s="3">
        <v>17</v>
      </c>
      <c r="E10" s="3">
        <v>33</v>
      </c>
      <c r="F10" s="3">
        <v>12</v>
      </c>
      <c r="G10" s="3">
        <v>8</v>
      </c>
      <c r="H10" s="3">
        <v>25</v>
      </c>
      <c r="I10" s="3">
        <v>5</v>
      </c>
      <c r="J10" s="3">
        <f t="shared" si="0"/>
        <v>100</v>
      </c>
      <c r="L10" s="7">
        <f t="shared" si="1"/>
        <v>62</v>
      </c>
      <c r="M10" s="7">
        <f t="shared" si="2"/>
        <v>30</v>
      </c>
      <c r="N10" s="8">
        <f t="shared" si="3"/>
        <v>8</v>
      </c>
    </row>
    <row r="11" spans="1:14" x14ac:dyDescent="0.2">
      <c r="A11" s="19"/>
      <c r="B11" s="20"/>
      <c r="C11" s="3">
        <v>25</v>
      </c>
      <c r="E11" s="3">
        <v>46</v>
      </c>
      <c r="G11" s="3">
        <v>21</v>
      </c>
      <c r="H11" s="3">
        <v>30</v>
      </c>
      <c r="I11" s="3">
        <v>3</v>
      </c>
      <c r="J11" s="3">
        <f t="shared" si="0"/>
        <v>100</v>
      </c>
      <c r="L11" s="7">
        <f t="shared" si="1"/>
        <v>46</v>
      </c>
      <c r="M11" s="7">
        <f t="shared" si="2"/>
        <v>33</v>
      </c>
      <c r="N11" s="8">
        <f t="shared" si="3"/>
        <v>21</v>
      </c>
    </row>
    <row r="12" spans="1:14" x14ac:dyDescent="0.2">
      <c r="A12" s="19"/>
      <c r="B12" s="20"/>
      <c r="C12" s="3">
        <v>26</v>
      </c>
      <c r="E12" s="3">
        <v>67</v>
      </c>
      <c r="G12" s="3">
        <v>33</v>
      </c>
      <c r="J12" s="3">
        <f t="shared" si="0"/>
        <v>100</v>
      </c>
      <c r="L12" s="7">
        <f t="shared" si="1"/>
        <v>67</v>
      </c>
      <c r="M12" s="7">
        <f t="shared" si="2"/>
        <v>0</v>
      </c>
      <c r="N12" s="8">
        <f t="shared" si="3"/>
        <v>33</v>
      </c>
    </row>
    <row r="13" spans="1:14" x14ac:dyDescent="0.2">
      <c r="A13" s="19"/>
      <c r="B13" s="20"/>
      <c r="C13" s="3">
        <v>27</v>
      </c>
      <c r="E13" s="3">
        <v>23</v>
      </c>
      <c r="G13" s="3">
        <v>77</v>
      </c>
      <c r="J13" s="3">
        <f t="shared" si="0"/>
        <v>100</v>
      </c>
      <c r="L13" s="7">
        <f t="shared" si="1"/>
        <v>23</v>
      </c>
      <c r="M13" s="7">
        <f t="shared" si="2"/>
        <v>0</v>
      </c>
      <c r="N13" s="8">
        <f t="shared" si="3"/>
        <v>77</v>
      </c>
    </row>
    <row r="14" spans="1:14" x14ac:dyDescent="0.2">
      <c r="A14" s="19" t="s">
        <v>39</v>
      </c>
      <c r="B14" s="3">
        <v>866</v>
      </c>
      <c r="C14" s="3">
        <v>866</v>
      </c>
      <c r="D14" s="3">
        <v>59</v>
      </c>
      <c r="E14" s="3">
        <v>27</v>
      </c>
      <c r="G14" s="3">
        <v>12</v>
      </c>
      <c r="H14" s="3">
        <v>2</v>
      </c>
      <c r="J14" s="3">
        <f t="shared" si="0"/>
        <v>100</v>
      </c>
      <c r="L14" s="7">
        <f t="shared" si="1"/>
        <v>86</v>
      </c>
      <c r="M14" s="7">
        <f t="shared" si="2"/>
        <v>2</v>
      </c>
      <c r="N14" s="8">
        <f t="shared" si="3"/>
        <v>12</v>
      </c>
    </row>
    <row r="15" spans="1:14" x14ac:dyDescent="0.2">
      <c r="A15" s="19"/>
      <c r="B15" s="3">
        <v>940</v>
      </c>
      <c r="C15" s="3">
        <v>940</v>
      </c>
      <c r="D15" s="3">
        <v>43</v>
      </c>
      <c r="E15" s="3">
        <v>13</v>
      </c>
      <c r="G15" s="3">
        <v>41</v>
      </c>
      <c r="H15" s="3">
        <v>3</v>
      </c>
      <c r="J15" s="3">
        <f t="shared" si="0"/>
        <v>100</v>
      </c>
      <c r="L15" s="7">
        <f t="shared" si="1"/>
        <v>56</v>
      </c>
      <c r="M15" s="7">
        <f t="shared" si="2"/>
        <v>3</v>
      </c>
      <c r="N15" s="8">
        <f t="shared" si="3"/>
        <v>41</v>
      </c>
    </row>
    <row r="16" spans="1:14" x14ac:dyDescent="0.2">
      <c r="A16" s="19"/>
      <c r="B16" s="3">
        <v>962</v>
      </c>
      <c r="C16" s="3">
        <v>962</v>
      </c>
      <c r="D16" s="3">
        <v>50</v>
      </c>
      <c r="E16" s="3">
        <v>19</v>
      </c>
      <c r="G16" s="3">
        <v>15</v>
      </c>
      <c r="H16" s="3">
        <v>16</v>
      </c>
      <c r="J16" s="3">
        <f t="shared" si="0"/>
        <v>100</v>
      </c>
      <c r="L16" s="7">
        <f t="shared" si="1"/>
        <v>69</v>
      </c>
      <c r="M16" s="7">
        <f t="shared" si="2"/>
        <v>16</v>
      </c>
      <c r="N16" s="8">
        <f t="shared" si="3"/>
        <v>15</v>
      </c>
    </row>
    <row r="17" spans="1:14" x14ac:dyDescent="0.2">
      <c r="A17" s="19"/>
      <c r="B17" s="3">
        <v>980</v>
      </c>
      <c r="C17" s="3">
        <v>980</v>
      </c>
      <c r="D17" s="3">
        <v>28</v>
      </c>
      <c r="E17" s="3">
        <v>4</v>
      </c>
      <c r="G17" s="3">
        <v>52</v>
      </c>
      <c r="H17" s="3">
        <v>16</v>
      </c>
      <c r="J17" s="3">
        <f t="shared" si="0"/>
        <v>100</v>
      </c>
      <c r="L17" s="7">
        <f t="shared" si="1"/>
        <v>32</v>
      </c>
      <c r="M17" s="7">
        <f t="shared" si="2"/>
        <v>16</v>
      </c>
      <c r="N17" s="8">
        <f t="shared" si="3"/>
        <v>52</v>
      </c>
    </row>
    <row r="18" spans="1:14" x14ac:dyDescent="0.2">
      <c r="A18" s="19"/>
      <c r="B18" s="3">
        <v>995</v>
      </c>
      <c r="C18" s="3">
        <v>995</v>
      </c>
      <c r="D18" s="3">
        <v>65</v>
      </c>
      <c r="E18" s="3">
        <v>18</v>
      </c>
      <c r="F18" s="3">
        <v>6</v>
      </c>
      <c r="G18" s="3">
        <v>9</v>
      </c>
      <c r="H18" s="3">
        <v>2</v>
      </c>
      <c r="J18" s="3">
        <f t="shared" si="0"/>
        <v>100</v>
      </c>
      <c r="L18" s="7">
        <f t="shared" si="1"/>
        <v>89</v>
      </c>
      <c r="M18" s="7">
        <f t="shared" si="2"/>
        <v>2</v>
      </c>
      <c r="N18" s="8">
        <f t="shared" si="3"/>
        <v>9</v>
      </c>
    </row>
    <row r="19" spans="1:14" x14ac:dyDescent="0.2">
      <c r="A19" s="19"/>
      <c r="B19" s="3">
        <v>1017</v>
      </c>
      <c r="C19" s="3">
        <v>1017</v>
      </c>
      <c r="D19" s="3">
        <v>29</v>
      </c>
      <c r="E19" s="3">
        <v>14</v>
      </c>
      <c r="G19" s="3">
        <v>38</v>
      </c>
      <c r="H19" s="3">
        <v>19</v>
      </c>
      <c r="J19" s="3">
        <f t="shared" si="0"/>
        <v>100</v>
      </c>
      <c r="L19" s="7">
        <f t="shared" si="1"/>
        <v>43</v>
      </c>
      <c r="M19" s="7">
        <f t="shared" si="2"/>
        <v>19</v>
      </c>
      <c r="N19" s="8">
        <f t="shared" si="3"/>
        <v>38</v>
      </c>
    </row>
    <row r="20" spans="1:14" x14ac:dyDescent="0.2">
      <c r="A20" s="19"/>
      <c r="B20" s="3">
        <v>1070</v>
      </c>
      <c r="C20" s="3">
        <v>1070</v>
      </c>
      <c r="D20" s="3">
        <v>27</v>
      </c>
      <c r="E20" s="3">
        <v>35</v>
      </c>
      <c r="F20" s="3">
        <v>2</v>
      </c>
      <c r="G20" s="3">
        <v>12</v>
      </c>
      <c r="H20" s="3">
        <v>24</v>
      </c>
      <c r="J20" s="3">
        <f t="shared" si="0"/>
        <v>100</v>
      </c>
      <c r="L20" s="7">
        <f t="shared" si="1"/>
        <v>64</v>
      </c>
      <c r="M20" s="7">
        <f t="shared" si="2"/>
        <v>24</v>
      </c>
      <c r="N20" s="8">
        <f t="shared" si="3"/>
        <v>12</v>
      </c>
    </row>
    <row r="21" spans="1:14" x14ac:dyDescent="0.2">
      <c r="A21" s="19"/>
      <c r="B21" s="3">
        <v>1172</v>
      </c>
      <c r="C21" s="3">
        <v>1172</v>
      </c>
      <c r="D21" s="3">
        <v>26</v>
      </c>
      <c r="E21" s="3">
        <v>38</v>
      </c>
      <c r="G21" s="3">
        <v>13</v>
      </c>
      <c r="H21" s="3">
        <v>23</v>
      </c>
      <c r="J21" s="3">
        <f t="shared" si="0"/>
        <v>100</v>
      </c>
      <c r="L21" s="7">
        <f t="shared" si="1"/>
        <v>64</v>
      </c>
      <c r="M21" s="7">
        <f t="shared" si="2"/>
        <v>23</v>
      </c>
      <c r="N21" s="8">
        <f t="shared" si="3"/>
        <v>13</v>
      </c>
    </row>
    <row r="22" spans="1:14" x14ac:dyDescent="0.2">
      <c r="A22" s="19"/>
      <c r="B22" s="3">
        <v>1202</v>
      </c>
      <c r="C22" s="3">
        <v>1202</v>
      </c>
      <c r="D22" s="3">
        <v>21</v>
      </c>
      <c r="E22" s="3">
        <v>22</v>
      </c>
      <c r="F22" s="3">
        <v>2</v>
      </c>
      <c r="G22" s="3">
        <v>7</v>
      </c>
      <c r="H22" s="3">
        <v>48</v>
      </c>
      <c r="J22" s="3">
        <f t="shared" si="0"/>
        <v>100</v>
      </c>
      <c r="L22" s="7">
        <f t="shared" si="1"/>
        <v>45</v>
      </c>
      <c r="M22" s="7">
        <f t="shared" si="2"/>
        <v>48</v>
      </c>
      <c r="N22" s="8">
        <f t="shared" si="3"/>
        <v>7</v>
      </c>
    </row>
    <row r="23" spans="1:14" x14ac:dyDescent="0.2">
      <c r="A23" s="19"/>
      <c r="B23" s="3">
        <v>1232</v>
      </c>
      <c r="C23" s="3">
        <v>1232</v>
      </c>
      <c r="D23" s="3">
        <v>12</v>
      </c>
      <c r="E23" s="3">
        <v>27</v>
      </c>
      <c r="F23" s="3">
        <v>4</v>
      </c>
      <c r="G23" s="3">
        <v>7</v>
      </c>
      <c r="H23" s="3">
        <v>50</v>
      </c>
      <c r="J23" s="3">
        <f t="shared" si="0"/>
        <v>100</v>
      </c>
      <c r="L23" s="7">
        <f t="shared" si="1"/>
        <v>43</v>
      </c>
      <c r="M23" s="7">
        <f t="shared" si="2"/>
        <v>50</v>
      </c>
      <c r="N23" s="8">
        <f t="shared" si="3"/>
        <v>7</v>
      </c>
    </row>
    <row r="24" spans="1:14" x14ac:dyDescent="0.2">
      <c r="A24" s="19"/>
      <c r="B24" s="11">
        <v>1252</v>
      </c>
      <c r="C24" s="3">
        <v>1252</v>
      </c>
      <c r="D24" s="3">
        <v>15</v>
      </c>
      <c r="E24" s="3">
        <v>34</v>
      </c>
      <c r="F24" s="3">
        <v>2</v>
      </c>
      <c r="G24" s="3">
        <v>9</v>
      </c>
      <c r="H24" s="3">
        <v>40</v>
      </c>
      <c r="J24" s="3">
        <f t="shared" si="0"/>
        <v>100</v>
      </c>
      <c r="L24" s="7">
        <f t="shared" si="1"/>
        <v>51</v>
      </c>
      <c r="M24" s="7">
        <f t="shared" si="2"/>
        <v>40</v>
      </c>
      <c r="N24" s="8">
        <f t="shared" si="3"/>
        <v>9</v>
      </c>
    </row>
    <row r="25" spans="1:14" x14ac:dyDescent="0.2">
      <c r="A25" s="19"/>
      <c r="B25" s="11">
        <v>1286</v>
      </c>
      <c r="C25" s="3">
        <v>1286</v>
      </c>
      <c r="D25" s="3">
        <v>14</v>
      </c>
      <c r="E25" s="3">
        <v>27</v>
      </c>
      <c r="G25" s="3">
        <v>15</v>
      </c>
      <c r="H25" s="3">
        <v>44</v>
      </c>
      <c r="J25" s="3">
        <f t="shared" si="0"/>
        <v>100</v>
      </c>
      <c r="L25" s="7">
        <f t="shared" si="1"/>
        <v>41</v>
      </c>
      <c r="M25" s="7">
        <f t="shared" si="2"/>
        <v>44</v>
      </c>
      <c r="N25" s="8">
        <f t="shared" si="3"/>
        <v>15</v>
      </c>
    </row>
    <row r="26" spans="1:14" x14ac:dyDescent="0.2">
      <c r="A26" s="19"/>
      <c r="B26" s="11">
        <v>1308</v>
      </c>
      <c r="C26" s="3">
        <v>1308</v>
      </c>
      <c r="D26" s="3">
        <v>26</v>
      </c>
      <c r="E26" s="3">
        <v>21</v>
      </c>
      <c r="G26" s="3">
        <v>19</v>
      </c>
      <c r="H26" s="3">
        <v>34</v>
      </c>
      <c r="J26" s="3">
        <f t="shared" si="0"/>
        <v>100</v>
      </c>
      <c r="L26" s="7">
        <f t="shared" si="1"/>
        <v>47</v>
      </c>
      <c r="M26" s="7">
        <f t="shared" si="2"/>
        <v>34</v>
      </c>
      <c r="N26" s="8">
        <f t="shared" si="3"/>
        <v>19</v>
      </c>
    </row>
    <row r="27" spans="1:14" x14ac:dyDescent="0.2">
      <c r="A27" s="19"/>
      <c r="B27" s="11">
        <v>1318</v>
      </c>
      <c r="C27" s="3">
        <v>1318</v>
      </c>
      <c r="D27" s="3">
        <v>28</v>
      </c>
      <c r="E27" s="3">
        <v>26</v>
      </c>
      <c r="G27" s="3">
        <v>21</v>
      </c>
      <c r="H27" s="3">
        <v>25</v>
      </c>
      <c r="J27" s="3">
        <f t="shared" si="0"/>
        <v>100</v>
      </c>
      <c r="L27" s="7">
        <f t="shared" si="1"/>
        <v>54</v>
      </c>
      <c r="M27" s="7">
        <f t="shared" si="2"/>
        <v>25</v>
      </c>
      <c r="N27" s="8">
        <f t="shared" si="3"/>
        <v>21</v>
      </c>
    </row>
    <row r="28" spans="1:14" x14ac:dyDescent="0.2">
      <c r="A28" s="19"/>
      <c r="B28" s="11">
        <v>1360</v>
      </c>
      <c r="C28" s="3">
        <v>1360</v>
      </c>
      <c r="D28" s="3">
        <v>13</v>
      </c>
      <c r="E28" s="3">
        <v>28</v>
      </c>
      <c r="G28" s="3">
        <v>17</v>
      </c>
      <c r="H28" s="3">
        <v>42</v>
      </c>
      <c r="J28" s="3">
        <f t="shared" ref="J28:J51" si="4">SUM(D28:I28)</f>
        <v>100</v>
      </c>
      <c r="L28" s="7">
        <f t="shared" si="1"/>
        <v>41</v>
      </c>
      <c r="M28" s="7">
        <f t="shared" si="2"/>
        <v>42</v>
      </c>
      <c r="N28" s="8">
        <f t="shared" si="3"/>
        <v>17</v>
      </c>
    </row>
    <row r="29" spans="1:14" x14ac:dyDescent="0.2">
      <c r="A29" s="19"/>
      <c r="B29" s="11">
        <v>1393</v>
      </c>
      <c r="C29" s="3">
        <v>1393</v>
      </c>
      <c r="D29" s="3">
        <v>16</v>
      </c>
      <c r="E29" s="3">
        <v>33</v>
      </c>
      <c r="G29" s="3">
        <v>7</v>
      </c>
      <c r="H29" s="3">
        <v>44</v>
      </c>
      <c r="J29" s="3">
        <f t="shared" si="4"/>
        <v>100</v>
      </c>
      <c r="L29" s="7">
        <f t="shared" si="1"/>
        <v>49</v>
      </c>
      <c r="M29" s="7">
        <f t="shared" si="2"/>
        <v>44</v>
      </c>
      <c r="N29" s="8">
        <f t="shared" si="3"/>
        <v>7</v>
      </c>
    </row>
    <row r="30" spans="1:14" x14ac:dyDescent="0.2">
      <c r="A30" s="19" t="s">
        <v>40</v>
      </c>
      <c r="B30" s="12">
        <v>1219</v>
      </c>
      <c r="C30" s="3">
        <v>3</v>
      </c>
      <c r="D30" s="3">
        <v>28</v>
      </c>
      <c r="E30" s="3">
        <v>60</v>
      </c>
      <c r="H30" s="3">
        <v>12</v>
      </c>
      <c r="J30" s="3">
        <f t="shared" si="4"/>
        <v>100</v>
      </c>
      <c r="L30" s="7">
        <f t="shared" si="1"/>
        <v>88</v>
      </c>
      <c r="M30" s="7">
        <f t="shared" si="2"/>
        <v>12</v>
      </c>
      <c r="N30" s="8">
        <f t="shared" si="3"/>
        <v>0</v>
      </c>
    </row>
    <row r="31" spans="1:14" x14ac:dyDescent="0.2">
      <c r="A31" s="19"/>
      <c r="B31" s="9">
        <v>1200</v>
      </c>
      <c r="C31" s="3">
        <v>5</v>
      </c>
      <c r="D31" s="3">
        <v>32</v>
      </c>
      <c r="E31" s="3">
        <v>61</v>
      </c>
      <c r="H31" s="3">
        <v>7</v>
      </c>
      <c r="J31" s="3">
        <f t="shared" si="4"/>
        <v>100</v>
      </c>
      <c r="L31" s="7">
        <f t="shared" si="1"/>
        <v>93</v>
      </c>
      <c r="M31" s="7">
        <f t="shared" si="2"/>
        <v>7</v>
      </c>
      <c r="N31" s="8">
        <f t="shared" si="3"/>
        <v>0</v>
      </c>
    </row>
    <row r="32" spans="1:14" x14ac:dyDescent="0.2">
      <c r="A32" s="19"/>
      <c r="B32" s="9">
        <v>1184</v>
      </c>
      <c r="C32" s="3">
        <v>6</v>
      </c>
      <c r="D32" s="3">
        <v>30</v>
      </c>
      <c r="E32" s="3">
        <v>54</v>
      </c>
      <c r="G32" s="3">
        <v>1</v>
      </c>
      <c r="H32" s="3">
        <v>15</v>
      </c>
      <c r="J32" s="3">
        <f t="shared" si="4"/>
        <v>100</v>
      </c>
      <c r="L32" s="7">
        <f t="shared" si="1"/>
        <v>84</v>
      </c>
      <c r="M32" s="7">
        <f t="shared" si="2"/>
        <v>15</v>
      </c>
      <c r="N32" s="8">
        <f t="shared" si="3"/>
        <v>1</v>
      </c>
    </row>
    <row r="33" spans="1:14" x14ac:dyDescent="0.2">
      <c r="A33" s="19"/>
      <c r="B33" s="9">
        <v>1153</v>
      </c>
      <c r="C33" s="3">
        <v>7</v>
      </c>
      <c r="D33" s="3">
        <v>36</v>
      </c>
      <c r="E33" s="3">
        <v>57</v>
      </c>
      <c r="G33" s="3">
        <v>4</v>
      </c>
      <c r="H33" s="3">
        <v>3</v>
      </c>
      <c r="J33" s="3">
        <f t="shared" si="4"/>
        <v>100</v>
      </c>
      <c r="L33" s="7">
        <f t="shared" si="1"/>
        <v>93</v>
      </c>
      <c r="M33" s="7">
        <f t="shared" si="2"/>
        <v>3</v>
      </c>
      <c r="N33" s="8">
        <f t="shared" si="3"/>
        <v>4</v>
      </c>
    </row>
    <row r="34" spans="1:14" x14ac:dyDescent="0.2">
      <c r="A34" s="19"/>
      <c r="B34" s="9">
        <v>1150</v>
      </c>
      <c r="C34" s="3">
        <v>8</v>
      </c>
      <c r="D34" s="3">
        <v>38</v>
      </c>
      <c r="E34" s="3">
        <v>47</v>
      </c>
      <c r="G34" s="3">
        <v>8</v>
      </c>
      <c r="H34" s="3">
        <v>7</v>
      </c>
      <c r="J34" s="3">
        <f t="shared" si="4"/>
        <v>100</v>
      </c>
      <c r="L34" s="7">
        <f t="shared" si="1"/>
        <v>85</v>
      </c>
      <c r="M34" s="7">
        <f t="shared" si="2"/>
        <v>7</v>
      </c>
      <c r="N34" s="8">
        <f t="shared" si="3"/>
        <v>8</v>
      </c>
    </row>
    <row r="35" spans="1:14" x14ac:dyDescent="0.2">
      <c r="A35" s="19"/>
      <c r="B35" s="9">
        <v>1128</v>
      </c>
      <c r="C35" s="3">
        <v>9</v>
      </c>
      <c r="D35" s="3">
        <v>26</v>
      </c>
      <c r="E35" s="3">
        <v>36</v>
      </c>
      <c r="G35" s="3">
        <v>32</v>
      </c>
      <c r="H35" s="3">
        <v>6</v>
      </c>
      <c r="J35" s="3">
        <f t="shared" si="4"/>
        <v>100</v>
      </c>
      <c r="L35" s="7">
        <f t="shared" si="1"/>
        <v>62</v>
      </c>
      <c r="M35" s="7">
        <f t="shared" si="2"/>
        <v>6</v>
      </c>
      <c r="N35" s="8">
        <f t="shared" si="3"/>
        <v>32</v>
      </c>
    </row>
    <row r="36" spans="1:14" x14ac:dyDescent="0.2">
      <c r="A36" s="19"/>
      <c r="B36" s="9">
        <v>1125</v>
      </c>
      <c r="C36" s="3">
        <v>10</v>
      </c>
      <c r="D36" s="3">
        <v>30</v>
      </c>
      <c r="E36" s="3">
        <v>60</v>
      </c>
      <c r="H36" s="3">
        <v>10</v>
      </c>
      <c r="J36" s="3">
        <f t="shared" si="4"/>
        <v>100</v>
      </c>
      <c r="L36" s="7">
        <f t="shared" si="1"/>
        <v>90</v>
      </c>
      <c r="M36" s="7">
        <f t="shared" si="2"/>
        <v>10</v>
      </c>
      <c r="N36" s="8">
        <f t="shared" si="3"/>
        <v>0</v>
      </c>
    </row>
    <row r="37" spans="1:14" x14ac:dyDescent="0.2">
      <c r="A37" s="19"/>
      <c r="B37" s="9">
        <v>1097</v>
      </c>
      <c r="C37" s="3">
        <v>12</v>
      </c>
      <c r="D37" s="3">
        <v>28</v>
      </c>
      <c r="E37" s="3">
        <v>46</v>
      </c>
      <c r="G37" s="3">
        <v>9</v>
      </c>
      <c r="H37" s="3">
        <v>17</v>
      </c>
      <c r="J37" s="3">
        <f t="shared" si="4"/>
        <v>100</v>
      </c>
      <c r="L37" s="7">
        <f t="shared" si="1"/>
        <v>74</v>
      </c>
      <c r="M37" s="7">
        <f t="shared" si="2"/>
        <v>17</v>
      </c>
      <c r="N37" s="8">
        <f t="shared" si="3"/>
        <v>9</v>
      </c>
    </row>
    <row r="38" spans="1:14" x14ac:dyDescent="0.2">
      <c r="A38" s="19"/>
      <c r="B38" s="9">
        <v>1061</v>
      </c>
      <c r="C38" s="3">
        <v>14</v>
      </c>
      <c r="D38" s="3">
        <v>20</v>
      </c>
      <c r="E38" s="3">
        <v>52</v>
      </c>
      <c r="G38" s="3">
        <v>8</v>
      </c>
      <c r="H38" s="3">
        <v>20</v>
      </c>
      <c r="J38" s="3">
        <f t="shared" si="4"/>
        <v>100</v>
      </c>
      <c r="L38" s="7">
        <f t="shared" si="1"/>
        <v>72</v>
      </c>
      <c r="M38" s="7">
        <f t="shared" si="2"/>
        <v>20</v>
      </c>
      <c r="N38" s="8">
        <f t="shared" si="3"/>
        <v>8</v>
      </c>
    </row>
    <row r="39" spans="1:14" x14ac:dyDescent="0.2">
      <c r="A39" s="19"/>
      <c r="B39" s="9">
        <v>1057</v>
      </c>
      <c r="C39" s="3">
        <v>15</v>
      </c>
      <c r="D39" s="3">
        <v>32</v>
      </c>
      <c r="E39" s="3">
        <v>48</v>
      </c>
      <c r="G39" s="3">
        <v>9</v>
      </c>
      <c r="H39" s="3">
        <v>11</v>
      </c>
      <c r="J39" s="3">
        <f t="shared" si="4"/>
        <v>100</v>
      </c>
      <c r="L39" s="7">
        <f t="shared" si="1"/>
        <v>80</v>
      </c>
      <c r="M39" s="7">
        <f t="shared" si="2"/>
        <v>11</v>
      </c>
      <c r="N39" s="8">
        <f t="shared" si="3"/>
        <v>9</v>
      </c>
    </row>
    <row r="40" spans="1:14" x14ac:dyDescent="0.2">
      <c r="A40" s="19"/>
      <c r="B40" s="10">
        <v>1025</v>
      </c>
      <c r="C40" s="3">
        <v>18</v>
      </c>
      <c r="D40" s="3">
        <v>17</v>
      </c>
      <c r="E40" s="3">
        <v>49</v>
      </c>
      <c r="G40" s="3">
        <v>15</v>
      </c>
      <c r="H40" s="3">
        <v>19</v>
      </c>
      <c r="J40" s="3">
        <f t="shared" si="4"/>
        <v>100</v>
      </c>
      <c r="L40" s="7">
        <f t="shared" si="1"/>
        <v>66</v>
      </c>
      <c r="M40" s="7">
        <f t="shared" si="2"/>
        <v>19</v>
      </c>
      <c r="N40" s="8">
        <f t="shared" si="3"/>
        <v>15</v>
      </c>
    </row>
    <row r="41" spans="1:14" x14ac:dyDescent="0.2">
      <c r="A41" s="19"/>
      <c r="B41" s="10">
        <v>1005</v>
      </c>
      <c r="C41" s="3">
        <v>20</v>
      </c>
      <c r="D41" s="3">
        <v>11</v>
      </c>
      <c r="E41" s="3">
        <v>74</v>
      </c>
      <c r="G41" s="3">
        <v>6</v>
      </c>
      <c r="H41" s="3">
        <v>9</v>
      </c>
      <c r="J41" s="3">
        <f t="shared" si="4"/>
        <v>100</v>
      </c>
      <c r="L41" s="7">
        <f t="shared" si="1"/>
        <v>85</v>
      </c>
      <c r="M41" s="7">
        <f t="shared" si="2"/>
        <v>9</v>
      </c>
      <c r="N41" s="8">
        <f t="shared" si="3"/>
        <v>6</v>
      </c>
    </row>
    <row r="42" spans="1:14" x14ac:dyDescent="0.2">
      <c r="A42" s="19"/>
      <c r="B42" s="10">
        <v>941</v>
      </c>
      <c r="C42" s="3">
        <v>23</v>
      </c>
      <c r="D42" s="3">
        <v>52</v>
      </c>
      <c r="E42" s="3">
        <v>42</v>
      </c>
      <c r="G42" s="3">
        <v>1</v>
      </c>
      <c r="H42" s="3">
        <v>5</v>
      </c>
      <c r="J42" s="3">
        <f t="shared" si="4"/>
        <v>100</v>
      </c>
      <c r="L42" s="7">
        <f t="shared" si="1"/>
        <v>94</v>
      </c>
      <c r="M42" s="7">
        <f t="shared" si="2"/>
        <v>5</v>
      </c>
      <c r="N42" s="8">
        <f t="shared" si="3"/>
        <v>1</v>
      </c>
    </row>
    <row r="43" spans="1:14" x14ac:dyDescent="0.2">
      <c r="A43" s="19"/>
      <c r="B43" s="10">
        <v>921</v>
      </c>
      <c r="C43" s="3">
        <v>26</v>
      </c>
      <c r="D43" s="3">
        <v>33</v>
      </c>
      <c r="E43" s="3">
        <v>21</v>
      </c>
      <c r="G43" s="3">
        <v>42</v>
      </c>
      <c r="H43" s="3">
        <v>4</v>
      </c>
      <c r="J43" s="3">
        <f t="shared" si="4"/>
        <v>100</v>
      </c>
      <c r="L43" s="7">
        <f t="shared" si="1"/>
        <v>54</v>
      </c>
      <c r="M43" s="7">
        <f t="shared" si="2"/>
        <v>4</v>
      </c>
      <c r="N43" s="8">
        <f t="shared" si="3"/>
        <v>42</v>
      </c>
    </row>
    <row r="44" spans="1:14" x14ac:dyDescent="0.2">
      <c r="A44" s="19" t="s">
        <v>41</v>
      </c>
      <c r="B44" s="12">
        <v>1165</v>
      </c>
      <c r="C44" s="3">
        <v>9</v>
      </c>
      <c r="D44" s="3">
        <v>35</v>
      </c>
      <c r="E44" s="3">
        <v>12</v>
      </c>
      <c r="F44" s="3">
        <v>31</v>
      </c>
      <c r="G44" s="3">
        <v>11</v>
      </c>
      <c r="H44" s="3">
        <v>11</v>
      </c>
      <c r="J44" s="3">
        <f t="shared" si="4"/>
        <v>100</v>
      </c>
      <c r="L44" s="7">
        <f t="shared" si="1"/>
        <v>78</v>
      </c>
      <c r="M44" s="7">
        <f t="shared" si="2"/>
        <v>11</v>
      </c>
      <c r="N44" s="8">
        <f t="shared" si="3"/>
        <v>11</v>
      </c>
    </row>
    <row r="45" spans="1:14" x14ac:dyDescent="0.2">
      <c r="A45" s="19"/>
      <c r="B45" s="12">
        <v>1156</v>
      </c>
      <c r="C45" s="3">
        <v>12</v>
      </c>
      <c r="D45" s="3">
        <v>23</v>
      </c>
      <c r="E45" s="3">
        <v>17</v>
      </c>
      <c r="F45" s="3">
        <v>25</v>
      </c>
      <c r="G45" s="3">
        <v>17</v>
      </c>
      <c r="H45" s="3">
        <v>18</v>
      </c>
      <c r="J45" s="3">
        <f t="shared" si="4"/>
        <v>100</v>
      </c>
      <c r="L45" s="7">
        <f t="shared" si="1"/>
        <v>65</v>
      </c>
      <c r="M45" s="7">
        <f t="shared" si="2"/>
        <v>18</v>
      </c>
      <c r="N45" s="8">
        <f t="shared" si="3"/>
        <v>17</v>
      </c>
    </row>
    <row r="46" spans="1:14" x14ac:dyDescent="0.2">
      <c r="A46" s="19"/>
      <c r="B46" s="12">
        <v>1132</v>
      </c>
      <c r="C46" s="3">
        <v>17</v>
      </c>
      <c r="H46" s="3">
        <v>100</v>
      </c>
      <c r="J46" s="3">
        <f t="shared" si="4"/>
        <v>100</v>
      </c>
      <c r="L46" s="7">
        <f t="shared" si="1"/>
        <v>0</v>
      </c>
      <c r="M46" s="7">
        <f t="shared" si="2"/>
        <v>100</v>
      </c>
      <c r="N46" s="8">
        <f t="shared" si="3"/>
        <v>0</v>
      </c>
    </row>
    <row r="47" spans="1:14" x14ac:dyDescent="0.2">
      <c r="A47" s="19"/>
      <c r="B47" s="12">
        <v>1167</v>
      </c>
      <c r="C47" s="3">
        <v>8</v>
      </c>
      <c r="D47" s="3">
        <v>44</v>
      </c>
      <c r="E47" s="3">
        <v>16</v>
      </c>
      <c r="F47" s="3">
        <v>20</v>
      </c>
      <c r="G47" s="3">
        <v>5</v>
      </c>
      <c r="H47" s="3">
        <v>15</v>
      </c>
      <c r="J47" s="3">
        <f t="shared" si="4"/>
        <v>100</v>
      </c>
      <c r="L47" s="7">
        <f t="shared" si="1"/>
        <v>80</v>
      </c>
      <c r="M47" s="7">
        <f t="shared" si="2"/>
        <v>15</v>
      </c>
      <c r="N47" s="8">
        <f t="shared" si="3"/>
        <v>5</v>
      </c>
    </row>
    <row r="48" spans="1:14" x14ac:dyDescent="0.2">
      <c r="A48" s="19"/>
      <c r="B48" s="11">
        <v>1104</v>
      </c>
      <c r="C48" s="3">
        <v>22</v>
      </c>
      <c r="D48" s="3">
        <v>14</v>
      </c>
      <c r="F48" s="3">
        <v>22</v>
      </c>
      <c r="G48" s="3">
        <v>31</v>
      </c>
      <c r="H48" s="3">
        <v>33</v>
      </c>
      <c r="J48" s="3">
        <f t="shared" si="4"/>
        <v>100</v>
      </c>
      <c r="L48" s="7">
        <f t="shared" si="1"/>
        <v>36</v>
      </c>
      <c r="M48" s="7">
        <f t="shared" si="2"/>
        <v>33</v>
      </c>
      <c r="N48" s="8">
        <f t="shared" si="3"/>
        <v>31</v>
      </c>
    </row>
    <row r="49" spans="1:14" x14ac:dyDescent="0.2">
      <c r="A49" s="19"/>
      <c r="B49" s="11">
        <v>1095</v>
      </c>
      <c r="C49" s="3">
        <v>25</v>
      </c>
      <c r="D49" s="3">
        <v>37</v>
      </c>
      <c r="E49" s="3">
        <v>20</v>
      </c>
      <c r="F49" s="3">
        <v>27</v>
      </c>
      <c r="G49" s="3">
        <v>9</v>
      </c>
      <c r="H49" s="3">
        <v>7</v>
      </c>
      <c r="J49" s="3">
        <f t="shared" si="4"/>
        <v>100</v>
      </c>
      <c r="L49" s="7">
        <f t="shared" si="1"/>
        <v>84</v>
      </c>
      <c r="M49" s="7">
        <f t="shared" si="2"/>
        <v>7</v>
      </c>
      <c r="N49" s="8">
        <f t="shared" si="3"/>
        <v>9</v>
      </c>
    </row>
    <row r="50" spans="1:14" x14ac:dyDescent="0.2">
      <c r="A50" s="19"/>
      <c r="B50" s="11">
        <v>1091</v>
      </c>
      <c r="C50" s="3">
        <v>28</v>
      </c>
      <c r="D50" s="3">
        <v>32</v>
      </c>
      <c r="E50" s="3">
        <v>24</v>
      </c>
      <c r="F50" s="3">
        <v>29</v>
      </c>
      <c r="G50" s="3">
        <v>11</v>
      </c>
      <c r="H50" s="3">
        <v>4</v>
      </c>
      <c r="J50" s="3">
        <f t="shared" si="4"/>
        <v>100</v>
      </c>
      <c r="L50" s="7">
        <f t="shared" si="1"/>
        <v>85</v>
      </c>
      <c r="M50" s="7">
        <f t="shared" si="2"/>
        <v>4</v>
      </c>
      <c r="N50" s="8">
        <f t="shared" si="3"/>
        <v>11</v>
      </c>
    </row>
    <row r="51" spans="1:14" x14ac:dyDescent="0.2">
      <c r="A51" s="19"/>
      <c r="B51" s="11">
        <v>1088</v>
      </c>
      <c r="C51" s="3">
        <v>29</v>
      </c>
      <c r="D51" s="3">
        <v>22</v>
      </c>
      <c r="E51" s="3">
        <v>20</v>
      </c>
      <c r="F51" s="3">
        <v>32</v>
      </c>
      <c r="G51" s="3">
        <v>12</v>
      </c>
      <c r="H51" s="3">
        <v>14</v>
      </c>
      <c r="J51" s="3">
        <f t="shared" si="4"/>
        <v>100</v>
      </c>
      <c r="L51" s="7">
        <f t="shared" si="1"/>
        <v>74</v>
      </c>
      <c r="M51" s="7">
        <f t="shared" si="2"/>
        <v>14</v>
      </c>
      <c r="N51" s="8">
        <f t="shared" si="3"/>
        <v>12</v>
      </c>
    </row>
    <row r="52" spans="1:14" x14ac:dyDescent="0.2">
      <c r="A52" s="19"/>
      <c r="B52" s="11">
        <v>1070</v>
      </c>
      <c r="C52" s="3">
        <v>33</v>
      </c>
      <c r="D52" s="3">
        <v>28</v>
      </c>
      <c r="E52" s="3">
        <v>22</v>
      </c>
      <c r="F52" s="3">
        <v>31</v>
      </c>
      <c r="H52" s="3">
        <v>19</v>
      </c>
      <c r="J52" s="3">
        <f>SUM(D52:I52)</f>
        <v>100</v>
      </c>
      <c r="L52" s="7">
        <f t="shared" si="1"/>
        <v>81</v>
      </c>
      <c r="M52" s="7">
        <f t="shared" si="2"/>
        <v>19</v>
      </c>
      <c r="N52" s="8">
        <f t="shared" si="3"/>
        <v>0</v>
      </c>
    </row>
    <row r="53" spans="1:14" x14ac:dyDescent="0.2">
      <c r="A53" s="19"/>
      <c r="B53" s="11">
        <v>1020</v>
      </c>
      <c r="C53" s="3">
        <v>40</v>
      </c>
      <c r="D53" s="3">
        <v>16</v>
      </c>
      <c r="E53" s="3">
        <v>31</v>
      </c>
      <c r="F53" s="3">
        <v>33</v>
      </c>
      <c r="G53" s="3">
        <v>4</v>
      </c>
      <c r="H53" s="3">
        <v>16</v>
      </c>
      <c r="J53" s="3">
        <f>SUM(D53:I53)</f>
        <v>100</v>
      </c>
      <c r="L53" s="7">
        <f t="shared" si="1"/>
        <v>80</v>
      </c>
      <c r="M53" s="7">
        <f t="shared" si="2"/>
        <v>16</v>
      </c>
      <c r="N53" s="8">
        <f t="shared" si="3"/>
        <v>4</v>
      </c>
    </row>
    <row r="54" spans="1:14" x14ac:dyDescent="0.2">
      <c r="A54" s="19"/>
      <c r="B54" s="11">
        <v>1005</v>
      </c>
      <c r="C54" s="3">
        <v>43</v>
      </c>
      <c r="D54" s="3">
        <v>14</v>
      </c>
      <c r="E54" s="3">
        <v>21</v>
      </c>
      <c r="F54" s="3">
        <v>24</v>
      </c>
      <c r="G54" s="3">
        <v>28</v>
      </c>
      <c r="H54" s="3">
        <v>13</v>
      </c>
      <c r="J54" s="3">
        <f>SUM(D54:I54)</f>
        <v>100</v>
      </c>
      <c r="L54" s="7">
        <f t="shared" si="1"/>
        <v>59</v>
      </c>
      <c r="M54" s="7">
        <f t="shared" si="2"/>
        <v>13</v>
      </c>
      <c r="N54" s="8">
        <f t="shared" si="3"/>
        <v>28</v>
      </c>
    </row>
    <row r="55" spans="1:14" x14ac:dyDescent="0.2">
      <c r="A55" s="19"/>
    </row>
    <row r="56" spans="1:14" x14ac:dyDescent="0.2">
      <c r="A56" s="19"/>
      <c r="L56" s="7">
        <f>AVERAGE(L4:L54)</f>
        <v>65.470588235294116</v>
      </c>
      <c r="M56" s="7">
        <f t="shared" ref="M56:N56" si="5">AVERAGE(M4:M54)</f>
        <v>20.392156862745097</v>
      </c>
      <c r="N56" s="7">
        <f t="shared" si="5"/>
        <v>14.137254901960784</v>
      </c>
    </row>
    <row r="57" spans="1:14" x14ac:dyDescent="0.2">
      <c r="A57" s="19"/>
    </row>
  </sheetData>
  <mergeCells count="9">
    <mergeCell ref="A14:A29"/>
    <mergeCell ref="A30:A43"/>
    <mergeCell ref="A44:A57"/>
    <mergeCell ref="A2:A3"/>
    <mergeCell ref="B2:B3"/>
    <mergeCell ref="C2:C3"/>
    <mergeCell ref="L2:N2"/>
    <mergeCell ref="A4:A13"/>
    <mergeCell ref="B7:B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4" sqref="M1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plotdata</vt:lpstr>
      <vt:lpstr>rawdata</vt:lpstr>
      <vt:lpstr>how_to_read_Ternary_Diagram</vt:lpstr>
      <vt:lpstr>ternpt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Lazaroo</dc:creator>
  <cp:keywords/>
  <dc:description/>
  <cp:lastModifiedBy>Ryan Lazaroo</cp:lastModifiedBy>
  <cp:revision/>
  <dcterms:created xsi:type="dcterms:W3CDTF">1997-12-08T19:45:34Z</dcterms:created>
  <dcterms:modified xsi:type="dcterms:W3CDTF">2023-03-13T09:18:32Z</dcterms:modified>
  <cp:category/>
  <cp:contentStatus/>
</cp:coreProperties>
</file>