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chelle\Desktop\ANALYTICS\@ Jan 17\"/>
    </mc:Choice>
  </mc:AlternateContent>
  <bookViews>
    <workbookView xWindow="0" yWindow="0" windowWidth="28800" windowHeight="1221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E10" i="1"/>
  <c r="F10" i="1"/>
  <c r="G10" i="1"/>
  <c r="H10" i="1"/>
  <c r="I10" i="1"/>
  <c r="J10" i="1"/>
  <c r="K10" i="1"/>
  <c r="L10" i="1"/>
  <c r="M10" i="1"/>
  <c r="N10" i="1"/>
  <c r="E24" i="1"/>
  <c r="F24" i="1"/>
  <c r="G24" i="1"/>
  <c r="H24" i="1"/>
  <c r="I24" i="1"/>
  <c r="J24" i="1"/>
  <c r="K24" i="1"/>
  <c r="L24" i="1"/>
  <c r="M24" i="1"/>
  <c r="N24" i="1"/>
  <c r="E23" i="1"/>
  <c r="F23" i="1"/>
  <c r="G23" i="1"/>
  <c r="H23" i="1"/>
  <c r="I23" i="1"/>
  <c r="J23" i="1"/>
  <c r="K23" i="1"/>
  <c r="L23" i="1"/>
  <c r="M23" i="1"/>
  <c r="N23" i="1"/>
  <c r="E22" i="1"/>
  <c r="F22" i="1"/>
  <c r="G22" i="1"/>
  <c r="H22" i="1"/>
  <c r="I22" i="1"/>
  <c r="J22" i="1"/>
  <c r="K22" i="1"/>
  <c r="L22" i="1"/>
  <c r="M22" i="1"/>
  <c r="N22" i="1"/>
  <c r="E21" i="1"/>
  <c r="F21" i="1"/>
  <c r="G21" i="1"/>
  <c r="H21" i="1"/>
  <c r="I21" i="1"/>
  <c r="J21" i="1"/>
  <c r="K21" i="1"/>
  <c r="L21" i="1"/>
  <c r="M21" i="1"/>
  <c r="N21" i="1"/>
  <c r="E20" i="1"/>
  <c r="F20" i="1"/>
  <c r="G20" i="1"/>
  <c r="H20" i="1"/>
  <c r="I20" i="1"/>
  <c r="J20" i="1"/>
  <c r="K20" i="1"/>
  <c r="L20" i="1"/>
  <c r="M20" i="1"/>
  <c r="N20" i="1"/>
  <c r="E19" i="1"/>
  <c r="F19" i="1"/>
  <c r="G19" i="1"/>
  <c r="H19" i="1"/>
  <c r="I19" i="1"/>
  <c r="J19" i="1"/>
  <c r="K19" i="1"/>
  <c r="L19" i="1"/>
  <c r="M19" i="1"/>
  <c r="N19" i="1"/>
  <c r="E18" i="1"/>
  <c r="F18" i="1"/>
  <c r="G18" i="1"/>
  <c r="H18" i="1"/>
  <c r="I18" i="1"/>
  <c r="J18" i="1"/>
  <c r="K18" i="1"/>
  <c r="L18" i="1"/>
  <c r="M18" i="1"/>
  <c r="N18" i="1"/>
  <c r="E17" i="1"/>
  <c r="F17" i="1"/>
  <c r="G17" i="1"/>
  <c r="H17" i="1"/>
  <c r="I17" i="1"/>
  <c r="J17" i="1"/>
  <c r="K17" i="1"/>
  <c r="L17" i="1"/>
  <c r="M17" i="1"/>
  <c r="N17" i="1"/>
  <c r="E16" i="1"/>
  <c r="F16" i="1"/>
  <c r="G16" i="1"/>
  <c r="H16" i="1"/>
  <c r="I16" i="1"/>
  <c r="J16" i="1"/>
  <c r="K16" i="1"/>
  <c r="L16" i="1"/>
  <c r="M16" i="1"/>
  <c r="N16" i="1"/>
  <c r="E15" i="1"/>
  <c r="F15" i="1"/>
  <c r="G15" i="1"/>
  <c r="H15" i="1"/>
  <c r="I15" i="1"/>
  <c r="J15" i="1"/>
  <c r="K15" i="1"/>
  <c r="L15" i="1"/>
  <c r="M15" i="1"/>
  <c r="N15" i="1"/>
  <c r="E14" i="1"/>
  <c r="F14" i="1"/>
  <c r="G14" i="1"/>
  <c r="H14" i="1"/>
  <c r="I14" i="1"/>
  <c r="J14" i="1"/>
  <c r="K14" i="1"/>
  <c r="L14" i="1"/>
  <c r="M14" i="1"/>
  <c r="N14" i="1"/>
  <c r="E13" i="1"/>
  <c r="F13" i="1"/>
  <c r="G13" i="1"/>
  <c r="H13" i="1"/>
  <c r="I13" i="1"/>
  <c r="J13" i="1"/>
  <c r="K13" i="1"/>
  <c r="L13" i="1"/>
  <c r="M13" i="1"/>
  <c r="N13" i="1"/>
  <c r="N11" i="1"/>
  <c r="N12" i="1"/>
  <c r="N9" i="1"/>
  <c r="M11" i="1"/>
  <c r="M12" i="1"/>
  <c r="M9" i="1"/>
  <c r="L11" i="1"/>
  <c r="L12" i="1"/>
  <c r="L9" i="1"/>
  <c r="K11" i="1"/>
  <c r="K12" i="1"/>
  <c r="K9" i="1"/>
  <c r="J11" i="1"/>
  <c r="J12" i="1"/>
  <c r="J9" i="1"/>
  <c r="I11" i="1"/>
  <c r="I12" i="1"/>
  <c r="I9" i="1"/>
  <c r="E11" i="1"/>
  <c r="E12" i="1"/>
  <c r="E9" i="1"/>
  <c r="F11" i="1"/>
  <c r="F12" i="1"/>
  <c r="F9" i="1"/>
  <c r="G11" i="1"/>
  <c r="G12" i="1"/>
  <c r="G9" i="1"/>
  <c r="H11" i="1"/>
  <c r="H12" i="1"/>
  <c r="H9" i="1"/>
</calcChain>
</file>

<file path=xl/sharedStrings.xml><?xml version="1.0" encoding="utf-8"?>
<sst xmlns="http://schemas.openxmlformats.org/spreadsheetml/2006/main" count="44" uniqueCount="40">
  <si>
    <t>D</t>
  </si>
  <si>
    <t>D+</t>
  </si>
  <si>
    <t>C</t>
  </si>
  <si>
    <t>C+</t>
  </si>
  <si>
    <t>B-</t>
  </si>
  <si>
    <t>B</t>
  </si>
  <si>
    <t>B+</t>
  </si>
  <si>
    <t>A-</t>
  </si>
  <si>
    <t>A</t>
  </si>
  <si>
    <t>A+</t>
  </si>
  <si>
    <t>2nd Lower Hons</t>
  </si>
  <si>
    <t>2nd Upper Hons</t>
  </si>
  <si>
    <t>3rd Class Hons</t>
  </si>
  <si>
    <t>1st Class Hons</t>
  </si>
  <si>
    <t>Pass with Merit</t>
  </si>
  <si>
    <t>Pass</t>
  </si>
  <si>
    <t xml:space="preserve">Marks Allocated for Question </t>
  </si>
  <si>
    <t>Grading Guideline (TMA/GBA/ECA/OES)</t>
  </si>
  <si>
    <t>Performance Consistency</t>
  </si>
  <si>
    <t>£ 3</t>
  </si>
  <si>
    <t>6-7</t>
  </si>
  <si>
    <t>Remark</t>
  </si>
  <si>
    <t>Score</t>
  </si>
  <si>
    <t>Indicator</t>
  </si>
  <si>
    <t>Good and concise responses that add value to class</t>
  </si>
  <si>
    <t>Excellent and concise reponses that show good knowledge of subject and provide valuable insight to class</t>
  </si>
  <si>
    <t>3</t>
  </si>
  <si>
    <t>10</t>
  </si>
  <si>
    <t>2</t>
  </si>
  <si>
    <t>1</t>
  </si>
  <si>
    <t>Max Total</t>
  </si>
  <si>
    <t>4-5</t>
  </si>
  <si>
    <t>Below average quality</t>
  </si>
  <si>
    <t xml:space="preserve">Quality of Response </t>
  </si>
  <si>
    <t>Grading Guideline (Class Participation*)</t>
  </si>
  <si>
    <t>Similar response rate compared to Class Average</t>
  </si>
  <si>
    <t>High response rate compared to Class Average</t>
  </si>
  <si>
    <t>Response rate below class average</t>
  </si>
  <si>
    <t>*Based on weekly evaluation/observation.  If a student has not participated in a class session, he/she should get zero marks for that session.
Thus, with the above grading rubric, a student may be responding above class average but if quality of responses is not up to par, he/she may get only at most 6 marks.</t>
  </si>
  <si>
    <t>Target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</si>
</sst>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1F497D"/>
      <name val="Helvetica"/>
    </font>
    <font>
      <sz val="12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5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Fill="1"/>
    <xf numFmtId="49" fontId="0" fillId="0" borderId="21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6" fillId="0" borderId="16" xfId="0" applyNumberFormat="1" applyFont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2"/>
  <sheetViews>
    <sheetView tabSelected="1" zoomScale="90" workbookViewId="0">
      <selection activeCell="C9" sqref="C9"/>
    </sheetView>
  </sheetViews>
  <sheetFormatPr defaultColWidth="8.85546875" defaultRowHeight="15" x14ac:dyDescent="0.25"/>
  <cols>
    <col min="3" max="3" width="11.7109375" customWidth="1"/>
    <col min="4" max="4" width="2.42578125" customWidth="1"/>
    <col min="5" max="5" width="10.7109375" style="1" bestFit="1" customWidth="1"/>
    <col min="6" max="14" width="8.85546875" style="1"/>
    <col min="16" max="16" width="16.28515625" customWidth="1"/>
    <col min="18" max="18" width="47.140625" customWidth="1"/>
  </cols>
  <sheetData>
    <row r="4" spans="3:19" ht="20.25" thickBot="1" x14ac:dyDescent="0.35">
      <c r="C4" s="53" t="s">
        <v>17</v>
      </c>
      <c r="D4" s="53"/>
      <c r="E4" s="54"/>
      <c r="F4" s="54"/>
      <c r="G4" s="54"/>
      <c r="H4" s="54"/>
      <c r="I4" s="54"/>
      <c r="J4" s="54"/>
      <c r="K4" s="54"/>
      <c r="L4" s="54"/>
      <c r="M4" s="54"/>
      <c r="N4" s="54"/>
      <c r="O4" s="7"/>
    </row>
    <row r="5" spans="3:19" ht="45" x14ac:dyDescent="0.25">
      <c r="C5" s="18"/>
      <c r="D5" s="16"/>
      <c r="E5" s="8" t="s">
        <v>15</v>
      </c>
      <c r="F5" s="10" t="s">
        <v>15</v>
      </c>
      <c r="G5" s="8" t="s">
        <v>14</v>
      </c>
      <c r="H5" s="9" t="s">
        <v>14</v>
      </c>
      <c r="I5" s="43" t="s">
        <v>12</v>
      </c>
      <c r="J5" s="8" t="s">
        <v>10</v>
      </c>
      <c r="K5" s="10" t="s">
        <v>11</v>
      </c>
      <c r="L5" s="8" t="s">
        <v>13</v>
      </c>
      <c r="M5" s="9" t="s">
        <v>13</v>
      </c>
      <c r="N5" s="10" t="s">
        <v>13</v>
      </c>
    </row>
    <row r="6" spans="3:19" ht="60" x14ac:dyDescent="0.25">
      <c r="C6" s="2" t="s">
        <v>16</v>
      </c>
      <c r="D6" s="16"/>
      <c r="E6" s="20" t="s">
        <v>0</v>
      </c>
      <c r="F6" s="21" t="s">
        <v>1</v>
      </c>
      <c r="G6" s="20" t="s">
        <v>2</v>
      </c>
      <c r="H6" s="22" t="s">
        <v>3</v>
      </c>
      <c r="I6" s="44" t="s">
        <v>4</v>
      </c>
      <c r="J6" s="20" t="s">
        <v>5</v>
      </c>
      <c r="K6" s="21" t="s">
        <v>6</v>
      </c>
      <c r="L6" s="20" t="s">
        <v>7</v>
      </c>
      <c r="M6" s="22" t="s">
        <v>8</v>
      </c>
      <c r="N6" s="21" t="s">
        <v>9</v>
      </c>
      <c r="P6" s="45" t="s">
        <v>39</v>
      </c>
      <c r="R6" s="46"/>
    </row>
    <row r="7" spans="3:19" ht="21" customHeight="1" thickBot="1" x14ac:dyDescent="0.35">
      <c r="C7" s="55"/>
      <c r="D7" s="55"/>
      <c r="E7" s="56"/>
      <c r="F7" s="57"/>
      <c r="G7" s="56"/>
      <c r="H7" s="55"/>
      <c r="I7" s="57"/>
      <c r="J7" s="56"/>
      <c r="K7" s="57"/>
      <c r="L7" s="56"/>
      <c r="M7" s="55"/>
      <c r="N7" s="57"/>
      <c r="P7" s="52" t="s">
        <v>34</v>
      </c>
      <c r="Q7" s="52"/>
      <c r="R7" s="52"/>
    </row>
    <row r="8" spans="3:19" ht="21" customHeight="1" thickBot="1" x14ac:dyDescent="0.35">
      <c r="C8" s="19">
        <v>5</v>
      </c>
      <c r="D8" s="17"/>
      <c r="E8" s="11">
        <f>ROUND(0.4*$C8,1)</f>
        <v>2</v>
      </c>
      <c r="F8" s="12">
        <f>ROUND(0.45*$C8,1)</f>
        <v>2.2999999999999998</v>
      </c>
      <c r="G8" s="11">
        <f>ROUND(0.5*$C8,1)</f>
        <v>2.5</v>
      </c>
      <c r="H8" s="4">
        <f>ROUND(0.55*$C8,1)</f>
        <v>2.8</v>
      </c>
      <c r="I8" s="39">
        <f>ROUND(0.6*$C8,1)</f>
        <v>3</v>
      </c>
      <c r="J8" s="11">
        <f>ROUND(0.65*$C8,1)</f>
        <v>3.3</v>
      </c>
      <c r="K8" s="12">
        <f>ROUND(0.7*$C8,1)</f>
        <v>3.5</v>
      </c>
      <c r="L8" s="11">
        <f>ROUND(0.75*$C8,1)</f>
        <v>3.8</v>
      </c>
      <c r="M8" s="4">
        <f>ROUND(0.8*$C8,1)</f>
        <v>4</v>
      </c>
      <c r="N8" s="12">
        <f>ROUND(0.85*$C8,1)</f>
        <v>4.3</v>
      </c>
      <c r="P8" s="58"/>
      <c r="Q8" s="58"/>
      <c r="R8" s="58"/>
    </row>
    <row r="9" spans="3:19" ht="19.5" thickBot="1" x14ac:dyDescent="0.35">
      <c r="C9" s="19">
        <v>10</v>
      </c>
      <c r="D9" s="17"/>
      <c r="E9" s="11">
        <f>ROUND(0.4*$C9,1)</f>
        <v>4</v>
      </c>
      <c r="F9" s="12">
        <f>ROUND(0.45*$C9,1)</f>
        <v>4.5</v>
      </c>
      <c r="G9" s="11">
        <f>ROUND(0.5*$C9,1)</f>
        <v>5</v>
      </c>
      <c r="H9" s="4">
        <f>ROUND(0.55*$C9,1)</f>
        <v>5.5</v>
      </c>
      <c r="I9" s="39">
        <f>ROUND(0.6*$C9,1)</f>
        <v>6</v>
      </c>
      <c r="J9" s="11">
        <f>ROUND(0.65*$C9,1)</f>
        <v>6.5</v>
      </c>
      <c r="K9" s="12">
        <f>ROUND(0.7*$C9,1)</f>
        <v>7</v>
      </c>
      <c r="L9" s="11">
        <f>ROUND(0.75*$C9,1)</f>
        <v>7.5</v>
      </c>
      <c r="M9" s="4">
        <f>ROUND(0.8*$C9,1)</f>
        <v>8</v>
      </c>
      <c r="N9" s="12">
        <f>ROUND(0.85*$C9,1)</f>
        <v>8.5</v>
      </c>
      <c r="P9" s="32" t="s">
        <v>23</v>
      </c>
      <c r="Q9" s="33" t="s">
        <v>22</v>
      </c>
      <c r="R9" s="34" t="s">
        <v>21</v>
      </c>
      <c r="S9" s="24"/>
    </row>
    <row r="10" spans="3:19" ht="18.95" customHeight="1" x14ac:dyDescent="0.3">
      <c r="C10" s="19">
        <v>15</v>
      </c>
      <c r="D10" s="17"/>
      <c r="E10" s="11">
        <f t="shared" ref="E10:E24" si="0">ROUND(0.4*$C10,1)</f>
        <v>6</v>
      </c>
      <c r="F10" s="12">
        <f t="shared" ref="F10:F24" si="1">ROUND(0.45*$C10,1)</f>
        <v>6.8</v>
      </c>
      <c r="G10" s="11">
        <f t="shared" ref="G10:G24" si="2">ROUND(0.5*$C10,1)</f>
        <v>7.5</v>
      </c>
      <c r="H10" s="4">
        <f t="shared" ref="H10:H24" si="3">ROUND(0.55*$C10,1)</f>
        <v>8.3000000000000007</v>
      </c>
      <c r="I10" s="39">
        <f t="shared" ref="I10:I24" si="4">ROUND(0.6*$C10,1)</f>
        <v>9</v>
      </c>
      <c r="J10" s="11">
        <f t="shared" ref="J10:J24" si="5">ROUND(0.65*$C10,1)</f>
        <v>9.8000000000000007</v>
      </c>
      <c r="K10" s="12">
        <f t="shared" ref="K10:K24" si="6">ROUND(0.7*$C10,1)</f>
        <v>10.5</v>
      </c>
      <c r="L10" s="11">
        <f t="shared" ref="L10:L24" si="7">ROUND(0.75*$C10,1)</f>
        <v>11.3</v>
      </c>
      <c r="M10" s="4">
        <f t="shared" ref="M10:M24" si="8">ROUND(0.8*$C10,1)</f>
        <v>12</v>
      </c>
      <c r="N10" s="12">
        <f t="shared" ref="N10:N24" si="9">ROUND(0.85*$C10,1)</f>
        <v>12.8</v>
      </c>
      <c r="P10" s="49" t="s">
        <v>33</v>
      </c>
      <c r="Q10" s="26" t="s">
        <v>19</v>
      </c>
      <c r="R10" s="27" t="s">
        <v>32</v>
      </c>
      <c r="S10" s="24"/>
    </row>
    <row r="11" spans="3:19" ht="29.25" customHeight="1" x14ac:dyDescent="0.3">
      <c r="C11" s="19">
        <v>20</v>
      </c>
      <c r="D11" s="17"/>
      <c r="E11" s="11">
        <f t="shared" si="0"/>
        <v>8</v>
      </c>
      <c r="F11" s="12">
        <f t="shared" si="1"/>
        <v>9</v>
      </c>
      <c r="G11" s="11">
        <f t="shared" si="2"/>
        <v>10</v>
      </c>
      <c r="H11" s="4">
        <f t="shared" si="3"/>
        <v>11</v>
      </c>
      <c r="I11" s="39">
        <f t="shared" si="4"/>
        <v>12</v>
      </c>
      <c r="J11" s="11">
        <f t="shared" si="5"/>
        <v>13</v>
      </c>
      <c r="K11" s="12">
        <f t="shared" si="6"/>
        <v>14</v>
      </c>
      <c r="L11" s="11">
        <f t="shared" si="7"/>
        <v>15</v>
      </c>
      <c r="M11" s="4">
        <f t="shared" si="8"/>
        <v>16</v>
      </c>
      <c r="N11" s="12">
        <f t="shared" si="9"/>
        <v>17</v>
      </c>
      <c r="P11" s="50"/>
      <c r="Q11" s="25" t="s">
        <v>31</v>
      </c>
      <c r="R11" s="28" t="s">
        <v>24</v>
      </c>
      <c r="S11" s="24"/>
    </row>
    <row r="12" spans="3:19" ht="42" customHeight="1" thickBot="1" x14ac:dyDescent="0.35">
      <c r="C12" s="19">
        <v>25</v>
      </c>
      <c r="D12" s="17"/>
      <c r="E12" s="11">
        <f t="shared" si="0"/>
        <v>10</v>
      </c>
      <c r="F12" s="12">
        <f t="shared" si="1"/>
        <v>11.3</v>
      </c>
      <c r="G12" s="11">
        <f t="shared" si="2"/>
        <v>12.5</v>
      </c>
      <c r="H12" s="4">
        <f t="shared" si="3"/>
        <v>13.8</v>
      </c>
      <c r="I12" s="39">
        <f t="shared" si="4"/>
        <v>15</v>
      </c>
      <c r="J12" s="11">
        <f t="shared" si="5"/>
        <v>16.3</v>
      </c>
      <c r="K12" s="12">
        <f t="shared" si="6"/>
        <v>17.5</v>
      </c>
      <c r="L12" s="11">
        <f t="shared" si="7"/>
        <v>18.8</v>
      </c>
      <c r="M12" s="4">
        <f t="shared" si="8"/>
        <v>20</v>
      </c>
      <c r="N12" s="12">
        <f t="shared" si="9"/>
        <v>21.3</v>
      </c>
      <c r="P12" s="51"/>
      <c r="Q12" s="29" t="s">
        <v>20</v>
      </c>
      <c r="R12" s="30" t="s">
        <v>25</v>
      </c>
      <c r="S12" s="24"/>
    </row>
    <row r="13" spans="3:19" ht="18.75" x14ac:dyDescent="0.3">
      <c r="C13" s="19">
        <v>30</v>
      </c>
      <c r="D13" s="17"/>
      <c r="E13" s="5">
        <f t="shared" si="0"/>
        <v>12</v>
      </c>
      <c r="F13" s="13">
        <f t="shared" si="1"/>
        <v>13.5</v>
      </c>
      <c r="G13" s="5">
        <f t="shared" si="2"/>
        <v>15</v>
      </c>
      <c r="H13" s="3">
        <f t="shared" si="3"/>
        <v>16.5</v>
      </c>
      <c r="I13" s="40">
        <f t="shared" si="4"/>
        <v>18</v>
      </c>
      <c r="J13" s="5">
        <f t="shared" si="5"/>
        <v>19.5</v>
      </c>
      <c r="K13" s="13">
        <f t="shared" si="6"/>
        <v>21</v>
      </c>
      <c r="L13" s="5">
        <f t="shared" si="7"/>
        <v>22.5</v>
      </c>
      <c r="M13" s="3">
        <f t="shared" si="8"/>
        <v>24</v>
      </c>
      <c r="N13" s="13">
        <f t="shared" si="9"/>
        <v>25.5</v>
      </c>
      <c r="P13" s="49" t="s">
        <v>18</v>
      </c>
      <c r="Q13" s="31" t="s">
        <v>29</v>
      </c>
      <c r="R13" s="27" t="s">
        <v>37</v>
      </c>
      <c r="S13" s="24"/>
    </row>
    <row r="14" spans="3:19" ht="18.95" customHeight="1" x14ac:dyDescent="0.3">
      <c r="C14" s="19">
        <v>35</v>
      </c>
      <c r="D14" s="17"/>
      <c r="E14" s="5">
        <f t="shared" si="0"/>
        <v>14</v>
      </c>
      <c r="F14" s="13">
        <f t="shared" si="1"/>
        <v>15.8</v>
      </c>
      <c r="G14" s="5">
        <f t="shared" si="2"/>
        <v>17.5</v>
      </c>
      <c r="H14" s="3">
        <f t="shared" si="3"/>
        <v>19.3</v>
      </c>
      <c r="I14" s="40">
        <f t="shared" si="4"/>
        <v>21</v>
      </c>
      <c r="J14" s="5">
        <f t="shared" si="5"/>
        <v>22.8</v>
      </c>
      <c r="K14" s="13">
        <f t="shared" si="6"/>
        <v>24.5</v>
      </c>
      <c r="L14" s="5">
        <f t="shared" si="7"/>
        <v>26.3</v>
      </c>
      <c r="M14" s="3">
        <f t="shared" si="8"/>
        <v>28</v>
      </c>
      <c r="N14" s="13">
        <f t="shared" si="9"/>
        <v>29.8</v>
      </c>
      <c r="P14" s="50"/>
      <c r="Q14" s="25" t="s">
        <v>28</v>
      </c>
      <c r="R14" s="28" t="s">
        <v>35</v>
      </c>
      <c r="S14" s="24"/>
    </row>
    <row r="15" spans="3:19" ht="19.5" thickBot="1" x14ac:dyDescent="0.35">
      <c r="C15" s="19">
        <v>40</v>
      </c>
      <c r="D15" s="17"/>
      <c r="E15" s="5">
        <f t="shared" si="0"/>
        <v>16</v>
      </c>
      <c r="F15" s="13">
        <f t="shared" si="1"/>
        <v>18</v>
      </c>
      <c r="G15" s="5">
        <f t="shared" si="2"/>
        <v>20</v>
      </c>
      <c r="H15" s="3">
        <f t="shared" si="3"/>
        <v>22</v>
      </c>
      <c r="I15" s="40">
        <f t="shared" si="4"/>
        <v>24</v>
      </c>
      <c r="J15" s="5">
        <f t="shared" si="5"/>
        <v>26</v>
      </c>
      <c r="K15" s="13">
        <f t="shared" si="6"/>
        <v>28</v>
      </c>
      <c r="L15" s="5">
        <f t="shared" si="7"/>
        <v>30</v>
      </c>
      <c r="M15" s="3">
        <f t="shared" si="8"/>
        <v>32</v>
      </c>
      <c r="N15" s="13">
        <f t="shared" si="9"/>
        <v>34</v>
      </c>
      <c r="P15" s="51"/>
      <c r="Q15" s="29" t="s">
        <v>26</v>
      </c>
      <c r="R15" s="30" t="s">
        <v>36</v>
      </c>
      <c r="S15" s="24"/>
    </row>
    <row r="16" spans="3:19" ht="19.5" thickBot="1" x14ac:dyDescent="0.35">
      <c r="C16" s="19">
        <v>45</v>
      </c>
      <c r="D16" s="17"/>
      <c r="E16" s="5">
        <f t="shared" si="0"/>
        <v>18</v>
      </c>
      <c r="F16" s="13">
        <f t="shared" si="1"/>
        <v>20.3</v>
      </c>
      <c r="G16" s="5">
        <f t="shared" si="2"/>
        <v>22.5</v>
      </c>
      <c r="H16" s="3">
        <f t="shared" si="3"/>
        <v>24.8</v>
      </c>
      <c r="I16" s="40">
        <f t="shared" si="4"/>
        <v>27</v>
      </c>
      <c r="J16" s="5">
        <f t="shared" si="5"/>
        <v>29.3</v>
      </c>
      <c r="K16" s="13">
        <f t="shared" si="6"/>
        <v>31.5</v>
      </c>
      <c r="L16" s="5">
        <f t="shared" si="7"/>
        <v>33.799999999999997</v>
      </c>
      <c r="M16" s="3">
        <f t="shared" si="8"/>
        <v>36</v>
      </c>
      <c r="N16" s="13">
        <f t="shared" si="9"/>
        <v>38.299999999999997</v>
      </c>
      <c r="P16" s="36" t="s">
        <v>30</v>
      </c>
      <c r="Q16" s="35" t="s">
        <v>27</v>
      </c>
      <c r="R16" s="37"/>
      <c r="S16" s="24"/>
    </row>
    <row r="17" spans="1:19" ht="18.75" customHeight="1" x14ac:dyDescent="0.3">
      <c r="C17" s="19">
        <v>50</v>
      </c>
      <c r="D17" s="17"/>
      <c r="E17" s="5">
        <f t="shared" si="0"/>
        <v>20</v>
      </c>
      <c r="F17" s="13">
        <f t="shared" si="1"/>
        <v>22.5</v>
      </c>
      <c r="G17" s="5">
        <f t="shared" si="2"/>
        <v>25</v>
      </c>
      <c r="H17" s="3">
        <f t="shared" si="3"/>
        <v>27.5</v>
      </c>
      <c r="I17" s="40">
        <f t="shared" si="4"/>
        <v>30</v>
      </c>
      <c r="J17" s="5">
        <f t="shared" si="5"/>
        <v>32.5</v>
      </c>
      <c r="K17" s="13">
        <f t="shared" si="6"/>
        <v>35</v>
      </c>
      <c r="L17" s="5">
        <f t="shared" si="7"/>
        <v>37.5</v>
      </c>
      <c r="M17" s="3">
        <f t="shared" si="8"/>
        <v>40</v>
      </c>
      <c r="N17" s="13">
        <f t="shared" si="9"/>
        <v>42.5</v>
      </c>
      <c r="P17" s="47" t="s">
        <v>38</v>
      </c>
      <c r="Q17" s="47"/>
      <c r="R17" s="47"/>
      <c r="S17" s="24"/>
    </row>
    <row r="18" spans="1:19" ht="69.95" customHeight="1" x14ac:dyDescent="0.3">
      <c r="C18" s="19">
        <v>55</v>
      </c>
      <c r="D18" s="17"/>
      <c r="E18" s="5">
        <f t="shared" si="0"/>
        <v>22</v>
      </c>
      <c r="F18" s="13">
        <f t="shared" si="1"/>
        <v>24.8</v>
      </c>
      <c r="G18" s="5">
        <f t="shared" si="2"/>
        <v>27.5</v>
      </c>
      <c r="H18" s="3">
        <f t="shared" si="3"/>
        <v>30.3</v>
      </c>
      <c r="I18" s="40">
        <f t="shared" si="4"/>
        <v>33</v>
      </c>
      <c r="J18" s="5">
        <f t="shared" si="5"/>
        <v>35.799999999999997</v>
      </c>
      <c r="K18" s="13">
        <f t="shared" si="6"/>
        <v>38.5</v>
      </c>
      <c r="L18" s="5">
        <f t="shared" si="7"/>
        <v>41.3</v>
      </c>
      <c r="M18" s="3">
        <f t="shared" si="8"/>
        <v>44</v>
      </c>
      <c r="N18" s="13">
        <f t="shared" si="9"/>
        <v>46.8</v>
      </c>
      <c r="P18" s="48"/>
      <c r="Q18" s="48"/>
      <c r="R18" s="48"/>
      <c r="S18" s="24"/>
    </row>
    <row r="19" spans="1:19" ht="18.75" x14ac:dyDescent="0.3">
      <c r="C19" s="19">
        <v>60</v>
      </c>
      <c r="D19" s="17"/>
      <c r="E19" s="5">
        <f t="shared" si="0"/>
        <v>24</v>
      </c>
      <c r="F19" s="13">
        <f t="shared" si="1"/>
        <v>27</v>
      </c>
      <c r="G19" s="5">
        <f t="shared" si="2"/>
        <v>30</v>
      </c>
      <c r="H19" s="3">
        <f t="shared" si="3"/>
        <v>33</v>
      </c>
      <c r="I19" s="40">
        <f t="shared" si="4"/>
        <v>36</v>
      </c>
      <c r="J19" s="5">
        <f t="shared" si="5"/>
        <v>39</v>
      </c>
      <c r="K19" s="13">
        <f t="shared" si="6"/>
        <v>42</v>
      </c>
      <c r="L19" s="5">
        <f t="shared" si="7"/>
        <v>45</v>
      </c>
      <c r="M19" s="3">
        <f t="shared" si="8"/>
        <v>48</v>
      </c>
      <c r="N19" s="13">
        <f t="shared" si="9"/>
        <v>51</v>
      </c>
      <c r="P19" s="24"/>
      <c r="Q19" s="24"/>
      <c r="R19" s="24"/>
      <c r="S19" s="24"/>
    </row>
    <row r="20" spans="1:19" ht="18.75" x14ac:dyDescent="0.3">
      <c r="C20" s="19">
        <v>65</v>
      </c>
      <c r="D20" s="17"/>
      <c r="E20" s="5">
        <f t="shared" si="0"/>
        <v>26</v>
      </c>
      <c r="F20" s="13">
        <f t="shared" si="1"/>
        <v>29.3</v>
      </c>
      <c r="G20" s="5">
        <f t="shared" si="2"/>
        <v>32.5</v>
      </c>
      <c r="H20" s="3">
        <f t="shared" si="3"/>
        <v>35.799999999999997</v>
      </c>
      <c r="I20" s="40">
        <f t="shared" si="4"/>
        <v>39</v>
      </c>
      <c r="J20" s="5">
        <f t="shared" si="5"/>
        <v>42.3</v>
      </c>
      <c r="K20" s="13">
        <f t="shared" si="6"/>
        <v>45.5</v>
      </c>
      <c r="L20" s="5">
        <f t="shared" si="7"/>
        <v>48.8</v>
      </c>
      <c r="M20" s="3">
        <f t="shared" si="8"/>
        <v>52</v>
      </c>
      <c r="N20" s="13">
        <f t="shared" si="9"/>
        <v>55.3</v>
      </c>
      <c r="S20" s="24"/>
    </row>
    <row r="21" spans="1:19" ht="18.75" x14ac:dyDescent="0.3">
      <c r="C21" s="19">
        <v>70</v>
      </c>
      <c r="D21" s="17"/>
      <c r="E21" s="5">
        <f t="shared" si="0"/>
        <v>28</v>
      </c>
      <c r="F21" s="13">
        <f t="shared" si="1"/>
        <v>31.5</v>
      </c>
      <c r="G21" s="5">
        <f t="shared" si="2"/>
        <v>35</v>
      </c>
      <c r="H21" s="3">
        <f t="shared" si="3"/>
        <v>38.5</v>
      </c>
      <c r="I21" s="40">
        <f t="shared" si="4"/>
        <v>42</v>
      </c>
      <c r="J21" s="5">
        <f t="shared" si="5"/>
        <v>45.5</v>
      </c>
      <c r="K21" s="13">
        <f t="shared" si="6"/>
        <v>49</v>
      </c>
      <c r="L21" s="5">
        <f t="shared" si="7"/>
        <v>52.5</v>
      </c>
      <c r="M21" s="3">
        <f t="shared" si="8"/>
        <v>56</v>
      </c>
      <c r="N21" s="13">
        <f t="shared" si="9"/>
        <v>59.5</v>
      </c>
      <c r="S21" s="24"/>
    </row>
    <row r="22" spans="1:19" ht="18.75" x14ac:dyDescent="0.3">
      <c r="C22" s="19">
        <v>75</v>
      </c>
      <c r="D22" s="17"/>
      <c r="E22" s="5">
        <f t="shared" si="0"/>
        <v>30</v>
      </c>
      <c r="F22" s="13">
        <f t="shared" si="1"/>
        <v>33.799999999999997</v>
      </c>
      <c r="G22" s="5">
        <f t="shared" si="2"/>
        <v>37.5</v>
      </c>
      <c r="H22" s="3">
        <f t="shared" si="3"/>
        <v>41.3</v>
      </c>
      <c r="I22" s="40">
        <f t="shared" si="4"/>
        <v>45</v>
      </c>
      <c r="J22" s="5">
        <f t="shared" si="5"/>
        <v>48.8</v>
      </c>
      <c r="K22" s="13">
        <f t="shared" si="6"/>
        <v>52.5</v>
      </c>
      <c r="L22" s="5">
        <f t="shared" si="7"/>
        <v>56.3</v>
      </c>
      <c r="M22" s="3">
        <f t="shared" si="8"/>
        <v>60</v>
      </c>
      <c r="N22" s="13">
        <f t="shared" si="9"/>
        <v>63.8</v>
      </c>
    </row>
    <row r="23" spans="1:19" ht="19.5" thickBot="1" x14ac:dyDescent="0.35">
      <c r="C23" s="19">
        <v>80</v>
      </c>
      <c r="D23" s="17"/>
      <c r="E23" s="6">
        <f t="shared" si="0"/>
        <v>32</v>
      </c>
      <c r="F23" s="15">
        <f t="shared" si="1"/>
        <v>36</v>
      </c>
      <c r="G23" s="6">
        <f t="shared" si="2"/>
        <v>40</v>
      </c>
      <c r="H23" s="14">
        <f t="shared" si="3"/>
        <v>44</v>
      </c>
      <c r="I23" s="41">
        <f t="shared" si="4"/>
        <v>48</v>
      </c>
      <c r="J23" s="6">
        <f t="shared" si="5"/>
        <v>52</v>
      </c>
      <c r="K23" s="15">
        <f t="shared" si="6"/>
        <v>56</v>
      </c>
      <c r="L23" s="6">
        <f t="shared" si="7"/>
        <v>60</v>
      </c>
      <c r="M23" s="14">
        <f t="shared" si="8"/>
        <v>64</v>
      </c>
      <c r="N23" s="15">
        <f t="shared" si="9"/>
        <v>68</v>
      </c>
    </row>
    <row r="24" spans="1:19" ht="18.75" x14ac:dyDescent="0.3">
      <c r="C24" s="38">
        <v>100</v>
      </c>
      <c r="E24" s="1">
        <f t="shared" si="0"/>
        <v>40</v>
      </c>
      <c r="F24" s="1">
        <f t="shared" si="1"/>
        <v>45</v>
      </c>
      <c r="G24" s="1">
        <f t="shared" si="2"/>
        <v>50</v>
      </c>
      <c r="H24" s="1">
        <f t="shared" si="3"/>
        <v>55</v>
      </c>
      <c r="I24" s="42">
        <f t="shared" si="4"/>
        <v>60</v>
      </c>
      <c r="J24" s="1">
        <f t="shared" si="5"/>
        <v>65</v>
      </c>
      <c r="K24" s="1">
        <f t="shared" si="6"/>
        <v>70</v>
      </c>
      <c r="L24" s="1">
        <f t="shared" si="7"/>
        <v>75</v>
      </c>
      <c r="M24" s="1">
        <f t="shared" si="8"/>
        <v>80</v>
      </c>
      <c r="N24" s="1">
        <f t="shared" si="9"/>
        <v>85</v>
      </c>
    </row>
    <row r="25" spans="1:19" x14ac:dyDescent="0.25">
      <c r="E25"/>
      <c r="F25"/>
      <c r="G25"/>
      <c r="H25"/>
      <c r="I25"/>
      <c r="J25"/>
      <c r="K25"/>
      <c r="L25"/>
      <c r="M25"/>
      <c r="N25"/>
    </row>
    <row r="26" spans="1:19" x14ac:dyDescent="0.25">
      <c r="E26"/>
      <c r="F26"/>
      <c r="G26"/>
      <c r="H26"/>
      <c r="I26"/>
      <c r="J26"/>
      <c r="K26"/>
      <c r="L26"/>
      <c r="M26"/>
      <c r="N26"/>
    </row>
    <row r="27" spans="1:19" x14ac:dyDescent="0.25">
      <c r="E27"/>
      <c r="F27"/>
      <c r="G27"/>
      <c r="H27"/>
      <c r="I27"/>
      <c r="J27"/>
      <c r="K27"/>
      <c r="L27"/>
      <c r="M27"/>
      <c r="N27"/>
    </row>
    <row r="28" spans="1:19" x14ac:dyDescent="0.25">
      <c r="E28"/>
      <c r="F28"/>
      <c r="G28"/>
      <c r="H28"/>
      <c r="I28"/>
      <c r="J28"/>
      <c r="K28"/>
      <c r="L28"/>
      <c r="M28"/>
      <c r="N28"/>
    </row>
    <row r="29" spans="1:19" x14ac:dyDescent="0.25">
      <c r="E29"/>
      <c r="F29"/>
      <c r="G29"/>
      <c r="H29"/>
      <c r="I29"/>
      <c r="J29"/>
      <c r="K29"/>
      <c r="L29"/>
      <c r="M29"/>
      <c r="N29"/>
    </row>
    <row r="30" spans="1:19" x14ac:dyDescent="0.25">
      <c r="E30"/>
      <c r="F30"/>
      <c r="G30"/>
      <c r="H30"/>
      <c r="I30"/>
      <c r="J30"/>
      <c r="K30"/>
      <c r="L30"/>
      <c r="M30"/>
      <c r="N30"/>
    </row>
    <row r="32" spans="1:19" ht="18.75" x14ac:dyDescent="0.25">
      <c r="A32" s="23"/>
    </row>
  </sheetData>
  <mergeCells count="6">
    <mergeCell ref="P17:R18"/>
    <mergeCell ref="P13:P15"/>
    <mergeCell ref="P7:R7"/>
    <mergeCell ref="P10:P12"/>
    <mergeCell ref="C4:N4"/>
    <mergeCell ref="C7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puimun</dc:creator>
  <cp:lastModifiedBy>Mechelle Sebastian (UniSIM)</cp:lastModifiedBy>
  <dcterms:created xsi:type="dcterms:W3CDTF">2016-12-02T02:07:32Z</dcterms:created>
  <dcterms:modified xsi:type="dcterms:W3CDTF">2017-01-11T01:42:39Z</dcterms:modified>
</cp:coreProperties>
</file>