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umar\Downloads\"/>
    </mc:Choice>
  </mc:AlternateContent>
  <xr:revisionPtr revIDLastSave="0" documentId="13_ncr:1_{39894952-5039-42EC-9F6F-CCB44883FD0C}" xr6:coauthVersionLast="46" xr6:coauthVersionMax="47" xr10:uidLastSave="{00000000-0000-0000-0000-000000000000}"/>
  <bookViews>
    <workbookView xWindow="22932" yWindow="-108" windowWidth="23256" windowHeight="12576" activeTab="4" xr2:uid="{4D6C971B-E548-4FAB-8F66-13F169EBF4FD}"/>
  </bookViews>
  <sheets>
    <sheet name="Schedule" sheetId="2" r:id="rId1"/>
    <sheet name="Links" sheetId="1" r:id="rId2"/>
    <sheet name="Sheet1" sheetId="3" r:id="rId3"/>
    <sheet name="Data" sheetId="4" r:id="rId4"/>
    <sheet name="Requeste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5" l="1"/>
  <c r="C14" i="5"/>
  <c r="B14" i="5"/>
  <c r="J17" i="4"/>
  <c r="I4" i="4"/>
  <c r="I5" i="4"/>
  <c r="I6" i="4"/>
  <c r="I7" i="4"/>
  <c r="I8" i="4"/>
  <c r="I9" i="4"/>
  <c r="I10" i="4"/>
  <c r="I11" i="4"/>
  <c r="I12" i="4"/>
  <c r="I13" i="4"/>
  <c r="I14" i="4"/>
  <c r="I3" i="4"/>
  <c r="H4" i="4"/>
  <c r="H5" i="4"/>
  <c r="H6" i="4"/>
  <c r="H7" i="4"/>
  <c r="H8" i="4"/>
  <c r="H9" i="4"/>
  <c r="H10" i="4"/>
  <c r="H11" i="4"/>
  <c r="H12" i="4"/>
  <c r="H13" i="4"/>
  <c r="H14" i="4"/>
  <c r="H3" i="4"/>
  <c r="O4" i="4"/>
  <c r="O5" i="4"/>
  <c r="O6" i="4"/>
  <c r="O7" i="4"/>
  <c r="O8" i="4"/>
  <c r="O9" i="4"/>
  <c r="O10" i="4"/>
  <c r="O11" i="4"/>
  <c r="O12" i="4"/>
  <c r="O13" i="4"/>
  <c r="O14" i="4"/>
  <c r="O3" i="4"/>
  <c r="N4" i="4"/>
  <c r="N5" i="4"/>
  <c r="N6" i="4"/>
  <c r="N7" i="4"/>
  <c r="N8" i="4"/>
  <c r="N9" i="4"/>
  <c r="N10" i="4"/>
  <c r="N11" i="4"/>
  <c r="N12" i="4"/>
  <c r="N13" i="4"/>
  <c r="N14" i="4"/>
  <c r="N3" i="4"/>
  <c r="L4" i="4"/>
  <c r="L5" i="4"/>
  <c r="L6" i="4"/>
  <c r="L7" i="4"/>
  <c r="L8" i="4"/>
  <c r="L9" i="4"/>
  <c r="L10" i="4"/>
  <c r="L11" i="4"/>
  <c r="L12" i="4"/>
  <c r="L13" i="4"/>
  <c r="L14" i="4"/>
  <c r="L3" i="4"/>
  <c r="K4" i="4"/>
  <c r="K5" i="4"/>
  <c r="K6" i="4"/>
  <c r="K7" i="4"/>
  <c r="K8" i="4"/>
  <c r="K9" i="4"/>
  <c r="K10" i="4"/>
  <c r="K11" i="4"/>
  <c r="K12" i="4"/>
  <c r="K13" i="4"/>
  <c r="K14" i="4"/>
  <c r="K3" i="4"/>
  <c r="F17" i="4"/>
  <c r="E17" i="4"/>
  <c r="I17" i="4" l="1"/>
  <c r="H17" i="4"/>
  <c r="G17" i="4"/>
</calcChain>
</file>

<file path=xl/sharedStrings.xml><?xml version="1.0" encoding="utf-8"?>
<sst xmlns="http://schemas.openxmlformats.org/spreadsheetml/2006/main" count="85" uniqueCount="56">
  <si>
    <t xml:space="preserve">https://youtu.be/-THd1NxCexs </t>
  </si>
  <si>
    <t>Kick Off Video</t>
  </si>
  <si>
    <t>Python Online Sessions</t>
  </si>
  <si>
    <t>https://myapps.halliburton.com/signin/register</t>
  </si>
  <si>
    <t>https://www.landmark.tv/playlist/details/1_edi3kz6d/categoryid/166117042</t>
  </si>
  <si>
    <t>kswaminathan@erce.energy</t>
  </si>
  <si>
    <t>Password2021!</t>
  </si>
  <si>
    <t>Water is single phase</t>
  </si>
  <si>
    <t>Isothermal</t>
  </si>
  <si>
    <t>Assumptions</t>
  </si>
  <si>
    <t>Well</t>
  </si>
  <si>
    <t>E01</t>
  </si>
  <si>
    <t>E02</t>
  </si>
  <si>
    <t>E03</t>
  </si>
  <si>
    <t>E04</t>
  </si>
  <si>
    <t>E05</t>
  </si>
  <si>
    <t>E06</t>
  </si>
  <si>
    <t>I01</t>
  </si>
  <si>
    <t>I02</t>
  </si>
  <si>
    <t>I03</t>
  </si>
  <si>
    <t>P01</t>
  </si>
  <si>
    <t>P02</t>
  </si>
  <si>
    <t>P03</t>
  </si>
  <si>
    <t>D1</t>
  </si>
  <si>
    <t>D2</t>
  </si>
  <si>
    <t>x_coord</t>
  </si>
  <si>
    <t>y_coord</t>
  </si>
  <si>
    <t>Receive Static and Dynamic data</t>
  </si>
  <si>
    <t>Create scenarios by drilling new wells</t>
  </si>
  <si>
    <t>Generate Data</t>
  </si>
  <si>
    <t>Create Data Driven Model</t>
  </si>
  <si>
    <t>Satisfy Demand</t>
  </si>
  <si>
    <t>Make $$$</t>
  </si>
  <si>
    <t>Log</t>
  </si>
  <si>
    <t>Test</t>
  </si>
  <si>
    <t>Scenarios</t>
  </si>
  <si>
    <t>Well count</t>
  </si>
  <si>
    <t>Placement of wells</t>
  </si>
  <si>
    <t>Rate of prod</t>
  </si>
  <si>
    <t>Inj</t>
  </si>
  <si>
    <t>Forecast</t>
  </si>
  <si>
    <t>Energy yield</t>
  </si>
  <si>
    <t>cost</t>
  </si>
  <si>
    <t>NPV</t>
  </si>
  <si>
    <t>X</t>
  </si>
  <si>
    <t>Y</t>
  </si>
  <si>
    <t>number of wells</t>
  </si>
  <si>
    <t>Scenario 1</t>
  </si>
  <si>
    <t>prod</t>
  </si>
  <si>
    <t>inj</t>
  </si>
  <si>
    <t>enery yied</t>
  </si>
  <si>
    <t>x</t>
  </si>
  <si>
    <t>0.8x</t>
  </si>
  <si>
    <t>npv</t>
  </si>
  <si>
    <t>Scenario 2</t>
  </si>
  <si>
    <t>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</si>
</sst>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Exploration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C2E697-82E7-4DDE-91CA-C4DACDB5077E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A1E5-4431-8972-8B5D1C9D682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7E88620-1C97-4F68-BD17-A0A2B0AF5A56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1E5-4431-8972-8B5D1C9D682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1CD0D9A-7EB0-493C-9836-722C416C3A0B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1E5-4431-8972-8B5D1C9D682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A082D72-3CCA-423A-8FE2-73077B3B2B3A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1E5-4431-8972-8B5D1C9D682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A7F8900-5DC9-4306-B757-1320E9229386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1E5-4431-8972-8B5D1C9D682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7764045-57BC-467A-8A85-23DE70A0C6F7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1E5-4431-8972-8B5D1C9D68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Data!$C$3:$C$8</c:f>
              <c:numCache>
                <c:formatCode>General</c:formatCode>
                <c:ptCount val="6"/>
                <c:pt idx="0">
                  <c:v>195</c:v>
                </c:pt>
                <c:pt idx="1">
                  <c:v>145</c:v>
                </c:pt>
                <c:pt idx="2">
                  <c:v>46</c:v>
                </c:pt>
                <c:pt idx="3">
                  <c:v>52</c:v>
                </c:pt>
                <c:pt idx="4">
                  <c:v>72</c:v>
                </c:pt>
                <c:pt idx="5">
                  <c:v>170</c:v>
                </c:pt>
              </c:numCache>
            </c:numRef>
          </c:xVal>
          <c:yVal>
            <c:numRef>
              <c:f>Data!$D$3:$D$8</c:f>
              <c:numCache>
                <c:formatCode>General</c:formatCode>
                <c:ptCount val="6"/>
                <c:pt idx="0">
                  <c:v>70</c:v>
                </c:pt>
                <c:pt idx="1">
                  <c:v>41</c:v>
                </c:pt>
                <c:pt idx="2">
                  <c:v>46</c:v>
                </c:pt>
                <c:pt idx="3">
                  <c:v>100</c:v>
                </c:pt>
                <c:pt idx="4">
                  <c:v>152</c:v>
                </c:pt>
                <c:pt idx="5">
                  <c:v>170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Data!$B$3:$B$8</c15:f>
                <c15:dlblRangeCache>
                  <c:ptCount val="6"/>
                  <c:pt idx="0">
                    <c:v>E01</c:v>
                  </c:pt>
                  <c:pt idx="1">
                    <c:v>E02</c:v>
                  </c:pt>
                  <c:pt idx="2">
                    <c:v>E03</c:v>
                  </c:pt>
                  <c:pt idx="3">
                    <c:v>E04</c:v>
                  </c:pt>
                  <c:pt idx="4">
                    <c:v>E05</c:v>
                  </c:pt>
                  <c:pt idx="5">
                    <c:v>E06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1E5-4431-8972-8B5D1C9D6820}"/>
            </c:ext>
          </c:extLst>
        </c:ser>
        <c:ser>
          <c:idx val="1"/>
          <c:order val="1"/>
          <c:tx>
            <c:v>Injector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CCA3278-A592-4C58-9391-48C4768F6BBF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1E5-4431-8972-8B5D1C9D682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B4156EE-B702-407A-A83E-8DF4FC3C92C5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1E5-4431-8972-8B5D1C9D682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D5320C2-2B8F-4DA2-BD0A-519502A4557C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1E5-4431-8972-8B5D1C9D68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Data!$C$9:$C$11</c:f>
              <c:numCache>
                <c:formatCode>General</c:formatCode>
                <c:ptCount val="3"/>
                <c:pt idx="0">
                  <c:v>190</c:v>
                </c:pt>
                <c:pt idx="1">
                  <c:v>136</c:v>
                </c:pt>
                <c:pt idx="2">
                  <c:v>108</c:v>
                </c:pt>
              </c:numCache>
            </c:numRef>
          </c:xVal>
          <c:yVal>
            <c:numRef>
              <c:f>Data!$D$9:$D$11</c:f>
              <c:numCache>
                <c:formatCode>General</c:formatCode>
                <c:ptCount val="3"/>
                <c:pt idx="0">
                  <c:v>100</c:v>
                </c:pt>
                <c:pt idx="1">
                  <c:v>75</c:v>
                </c:pt>
                <c:pt idx="2">
                  <c:v>113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Data!$B$9:$B$11</c15:f>
                <c15:dlblRangeCache>
                  <c:ptCount val="3"/>
                  <c:pt idx="0">
                    <c:v>I01</c:v>
                  </c:pt>
                  <c:pt idx="1">
                    <c:v>I02</c:v>
                  </c:pt>
                  <c:pt idx="2">
                    <c:v>I03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A1E5-4431-8972-8B5D1C9D6820}"/>
            </c:ext>
          </c:extLst>
        </c:ser>
        <c:ser>
          <c:idx val="2"/>
          <c:order val="2"/>
          <c:tx>
            <c:v>Producer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4E7455D-F7A7-4A6B-AA14-5F8A0D60818A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1E5-4431-8972-8B5D1C9D682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F8354F5-F2D7-45FF-A8BD-846B261004B4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1E5-4431-8972-8B5D1C9D682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0926B31-77E2-4BF7-9130-1166C4E070E8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1E5-4431-8972-8B5D1C9D68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Data!$C$12:$C$14</c:f>
              <c:numCache>
                <c:formatCode>General</c:formatCode>
                <c:ptCount val="3"/>
                <c:pt idx="0">
                  <c:v>164</c:v>
                </c:pt>
                <c:pt idx="1">
                  <c:v>162</c:v>
                </c:pt>
                <c:pt idx="2">
                  <c:v>134</c:v>
                </c:pt>
              </c:numCache>
            </c:numRef>
          </c:xVal>
          <c:yVal>
            <c:numRef>
              <c:f>Data!$D$12:$D$14</c:f>
              <c:numCache>
                <c:formatCode>General</c:formatCode>
                <c:ptCount val="3"/>
                <c:pt idx="0">
                  <c:v>110</c:v>
                </c:pt>
                <c:pt idx="1">
                  <c:v>87</c:v>
                </c:pt>
                <c:pt idx="2">
                  <c:v>115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Data!$B$12:$B$14</c15:f>
                <c15:dlblRangeCache>
                  <c:ptCount val="3"/>
                  <c:pt idx="0">
                    <c:v>P01</c:v>
                  </c:pt>
                  <c:pt idx="1">
                    <c:v>P02</c:v>
                  </c:pt>
                  <c:pt idx="2">
                    <c:v>P03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A1E5-4431-8972-8B5D1C9D6820}"/>
            </c:ext>
          </c:extLst>
        </c:ser>
        <c:ser>
          <c:idx val="3"/>
          <c:order val="3"/>
          <c:tx>
            <c:v>Demand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Data!$C$15:$C$16</c:f>
              <c:numCache>
                <c:formatCode>General</c:formatCode>
                <c:ptCount val="2"/>
                <c:pt idx="0">
                  <c:v>94</c:v>
                </c:pt>
                <c:pt idx="1">
                  <c:v>125</c:v>
                </c:pt>
              </c:numCache>
            </c:numRef>
          </c:xVal>
          <c:yVal>
            <c:numRef>
              <c:f>Data!$D$15:$D$16</c:f>
              <c:numCache>
                <c:formatCode>General</c:formatCode>
                <c:ptCount val="2"/>
                <c:pt idx="0">
                  <c:v>65</c:v>
                </c:pt>
                <c:pt idx="1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E5-4431-8972-8B5D1C9D6820}"/>
            </c:ext>
          </c:extLst>
        </c:ser>
        <c:ser>
          <c:idx val="4"/>
          <c:order val="4"/>
          <c:tx>
            <c:v>Log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Data!$K$3:$K$14</c:f>
              <c:numCache>
                <c:formatCode>General</c:formatCode>
                <c:ptCount val="12"/>
                <c:pt idx="0">
                  <c:v>195</c:v>
                </c:pt>
                <c:pt idx="1">
                  <c:v>0</c:v>
                </c:pt>
                <c:pt idx="2">
                  <c:v>46</c:v>
                </c:pt>
                <c:pt idx="3">
                  <c:v>0</c:v>
                </c:pt>
                <c:pt idx="4">
                  <c:v>72</c:v>
                </c:pt>
                <c:pt idx="5">
                  <c:v>0</c:v>
                </c:pt>
                <c:pt idx="6">
                  <c:v>0</c:v>
                </c:pt>
                <c:pt idx="7">
                  <c:v>136</c:v>
                </c:pt>
                <c:pt idx="8">
                  <c:v>108</c:v>
                </c:pt>
                <c:pt idx="9">
                  <c:v>164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Data!$L$3:$L$14</c:f>
              <c:numCache>
                <c:formatCode>General</c:formatCode>
                <c:ptCount val="12"/>
                <c:pt idx="0">
                  <c:v>70</c:v>
                </c:pt>
                <c:pt idx="1">
                  <c:v>0</c:v>
                </c:pt>
                <c:pt idx="2">
                  <c:v>46</c:v>
                </c:pt>
                <c:pt idx="3">
                  <c:v>0</c:v>
                </c:pt>
                <c:pt idx="4">
                  <c:v>152</c:v>
                </c:pt>
                <c:pt idx="5">
                  <c:v>0</c:v>
                </c:pt>
                <c:pt idx="6">
                  <c:v>0</c:v>
                </c:pt>
                <c:pt idx="7">
                  <c:v>75</c:v>
                </c:pt>
                <c:pt idx="8">
                  <c:v>113</c:v>
                </c:pt>
                <c:pt idx="9">
                  <c:v>110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1E5-4431-8972-8B5D1C9D6820}"/>
            </c:ext>
          </c:extLst>
        </c:ser>
        <c:ser>
          <c:idx val="5"/>
          <c:order val="5"/>
          <c:tx>
            <c:v>Test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Data!$N$3:$N$14</c:f>
              <c:numCache>
                <c:formatCode>General</c:formatCode>
                <c:ptCount val="12"/>
                <c:pt idx="0">
                  <c:v>0</c:v>
                </c:pt>
                <c:pt idx="1">
                  <c:v>145</c:v>
                </c:pt>
                <c:pt idx="2">
                  <c:v>0</c:v>
                </c:pt>
                <c:pt idx="3">
                  <c:v>52</c:v>
                </c:pt>
                <c:pt idx="4">
                  <c:v>0</c:v>
                </c:pt>
                <c:pt idx="5">
                  <c:v>170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164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Data!$O$3:$O$14</c:f>
              <c:numCache>
                <c:formatCode>General</c:formatCode>
                <c:ptCount val="12"/>
                <c:pt idx="0">
                  <c:v>0</c:v>
                </c:pt>
                <c:pt idx="1">
                  <c:v>41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170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1E5-4431-8972-8B5D1C9D6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707135"/>
        <c:axId val="384707551"/>
      </c:scatterChart>
      <c:valAx>
        <c:axId val="38470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707551"/>
        <c:crosses val="autoZero"/>
        <c:crossBetween val="midCat"/>
      </c:valAx>
      <c:valAx>
        <c:axId val="38470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707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280262</xdr:colOff>
      <xdr:row>36</xdr:row>
      <xdr:rowOff>30340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B494A8-2342-465F-99F1-E962A3193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862662" cy="66597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333375</xdr:colOff>
      <xdr:row>18</xdr:row>
      <xdr:rowOff>102327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B57AAF-47B5-4FB8-9ECC-B672151CA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5210175" cy="3340827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1</xdr:row>
      <xdr:rowOff>0</xdr:rowOff>
    </xdr:from>
    <xdr:to>
      <xdr:col>20</xdr:col>
      <xdr:colOff>348049</xdr:colOff>
      <xdr:row>18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AA3362-B6C9-4BC3-93E7-72A1155392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1" y="190500"/>
          <a:ext cx="6444048" cy="3324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18</xdr:row>
      <xdr:rowOff>119061</xdr:rowOff>
    </xdr:from>
    <xdr:to>
      <xdr:col>12</xdr:col>
      <xdr:colOff>542925</xdr:colOff>
      <xdr:row>41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7DA5ED-609A-4944-A034-CD3EEBE7A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urldefense.proofpoint.com/v2/url?u=https-3A__www.landmark.tv_playlist_details_1-5Fedi3kz6d_categoryid_166117042&amp;d=DwMFaQ&amp;c=euGZstcaTDllvimEN8b7jXrwqOf-v5A_CdpgnVfiiMM&amp;r=nT896qFuoaGrjdMUfPUeBtTsmLApt34NUf8Lad2BLcI&amp;m=o2QXyMioxZ6gG0EvxlYo1rloR6LT-JknEEiFVlPDf-E&amp;s=3d0PZOXz3AvZw91q2COgutKGob2X0ettNJ6jPfTIcQE&amp;e=" TargetMode="External"/><Relationship Id="rId2" Type="http://schemas.openxmlformats.org/officeDocument/2006/relationships/hyperlink" Target="https://urldefense.proofpoint.com/v2/url?u=https-3A__myapps.halliburton.com_signin_register&amp;d=DwMFaQ&amp;c=euGZstcaTDllvimEN8b7jXrwqOf-v5A_CdpgnVfiiMM&amp;r=nT896qFuoaGrjdMUfPUeBtTsmLApt34NUf8Lad2BLcI&amp;m=o2QXyMioxZ6gG0EvxlYo1rloR6LT-JknEEiFVlPDf-E&amp;s=r5sjtCue7bh5Qn46N4ZYIZRSQEvMH2Hr7m7XUJ5KgFE&amp;e=" TargetMode="External"/><Relationship Id="rId1" Type="http://schemas.openxmlformats.org/officeDocument/2006/relationships/hyperlink" Target="https://youtu.be/-THd1NxCexs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kswaminathan@erce.energ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6EEA-3EA1-4420-8529-8ACD7EAACB2B}">
  <dimension ref="A1"/>
  <sheetViews>
    <sheetView workbookViewId="0">
      <selection activeCell="X23" sqref="X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08961-ACF2-42E1-B07A-743A7282426F}">
  <dimension ref="B2:C6"/>
  <sheetViews>
    <sheetView workbookViewId="0">
      <selection activeCell="C7" sqref="C7"/>
    </sheetView>
  </sheetViews>
  <sheetFormatPr defaultRowHeight="15" x14ac:dyDescent="0.25"/>
  <cols>
    <col min="2" max="2" width="20.140625" bestFit="1" customWidth="1"/>
    <col min="3" max="3" width="27.42578125" bestFit="1" customWidth="1"/>
  </cols>
  <sheetData>
    <row r="2" spans="2:3" x14ac:dyDescent="0.25">
      <c r="B2" t="s">
        <v>1</v>
      </c>
      <c r="C2" s="1" t="s">
        <v>0</v>
      </c>
    </row>
    <row r="3" spans="2:3" x14ac:dyDescent="0.25">
      <c r="B3" t="s">
        <v>2</v>
      </c>
      <c r="C3" s="1" t="s">
        <v>3</v>
      </c>
    </row>
    <row r="4" spans="2:3" x14ac:dyDescent="0.25">
      <c r="C4" s="1" t="s">
        <v>4</v>
      </c>
    </row>
    <row r="5" spans="2:3" x14ac:dyDescent="0.25">
      <c r="C5" s="1" t="s">
        <v>5</v>
      </c>
    </row>
    <row r="6" spans="2:3" x14ac:dyDescent="0.25">
      <c r="C6" t="s">
        <v>6</v>
      </c>
    </row>
  </sheetData>
  <hyperlinks>
    <hyperlink ref="C2" r:id="rId1" xr:uid="{2D256CE7-884D-4D35-80F0-ABB9516FCBF0}"/>
    <hyperlink ref="C3" r:id="rId2" display="https://urldefense.proofpoint.com/v2/url?u=https-3A__myapps.halliburton.com_signin_register&amp;d=DwMFaQ&amp;c=euGZstcaTDllvimEN8b7jXrwqOf-v5A_CdpgnVfiiMM&amp;r=nT896qFuoaGrjdMUfPUeBtTsmLApt34NUf8Lad2BLcI&amp;m=o2QXyMioxZ6gG0EvxlYo1rloR6LT-JknEEiFVlPDf-E&amp;s=r5sjtCue7bh5Qn46N4ZYIZRSQEvMH2Hr7m7XUJ5KgFE&amp;e=" xr:uid="{D347DC23-70FF-48DF-9C17-141C1C9B9B79}"/>
    <hyperlink ref="C4" r:id="rId3" display="https://urldefense.proofpoint.com/v2/url?u=https-3A__www.landmark.tv_playlist_details_1-5Fedi3kz6d_categoryid_166117042&amp;d=DwMFaQ&amp;c=euGZstcaTDllvimEN8b7jXrwqOf-v5A_CdpgnVfiiMM&amp;r=nT896qFuoaGrjdMUfPUeBtTsmLApt34NUf8Lad2BLcI&amp;m=o2QXyMioxZ6gG0EvxlYo1rloR6LT-JknEEiFVlPDf-E&amp;s=3d0PZOXz3AvZw91q2COgutKGob2X0ettNJ6jPfTIcQE&amp;e=" xr:uid="{13F382B3-943E-4D33-81A0-70CCBBA196AD}"/>
    <hyperlink ref="C5" r:id="rId4" xr:uid="{0F3DF756-178A-4C20-9BC1-1489A85D7991}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B4857-A147-45FF-9D52-E8CDB6F1235D}">
  <dimension ref="B23:B25"/>
  <sheetViews>
    <sheetView workbookViewId="0">
      <selection activeCell="H34" sqref="H34"/>
    </sheetView>
  </sheetViews>
  <sheetFormatPr defaultRowHeight="15" x14ac:dyDescent="0.25"/>
  <sheetData>
    <row r="23" spans="2:2" x14ac:dyDescent="0.25">
      <c r="B23" t="s">
        <v>9</v>
      </c>
    </row>
    <row r="24" spans="2:2" x14ac:dyDescent="0.25">
      <c r="B24" t="s">
        <v>7</v>
      </c>
    </row>
    <row r="25" spans="2:2" x14ac:dyDescent="0.25">
      <c r="B25" t="s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43AEA-1D8A-46B5-B223-7FEC11D6DD26}">
  <dimension ref="B2:V33"/>
  <sheetViews>
    <sheetView workbookViewId="0">
      <selection activeCell="H2" sqref="H2:I14"/>
    </sheetView>
  </sheetViews>
  <sheetFormatPr defaultRowHeight="15" x14ac:dyDescent="0.25"/>
  <cols>
    <col min="18" max="18" width="15.5703125" customWidth="1"/>
  </cols>
  <sheetData>
    <row r="2" spans="2:21" x14ac:dyDescent="0.25">
      <c r="B2" s="2" t="s">
        <v>10</v>
      </c>
      <c r="C2" s="2" t="s">
        <v>25</v>
      </c>
      <c r="D2" s="2" t="s">
        <v>26</v>
      </c>
      <c r="E2" s="2" t="s">
        <v>33</v>
      </c>
      <c r="F2" s="2" t="s">
        <v>34</v>
      </c>
      <c r="H2" s="2" t="s">
        <v>33</v>
      </c>
      <c r="I2" s="2" t="s">
        <v>34</v>
      </c>
      <c r="J2" s="2" t="s">
        <v>33</v>
      </c>
      <c r="M2" s="2" t="s">
        <v>34</v>
      </c>
    </row>
    <row r="3" spans="2:21" x14ac:dyDescent="0.25">
      <c r="B3" s="2" t="s">
        <v>11</v>
      </c>
      <c r="C3" s="2">
        <v>195</v>
      </c>
      <c r="D3" s="2">
        <v>70</v>
      </c>
      <c r="E3" s="2">
        <v>10000</v>
      </c>
      <c r="F3" s="2">
        <v>15000</v>
      </c>
      <c r="H3" s="2">
        <f>IF(J3&gt;0,10000,0)</f>
        <v>10000</v>
      </c>
      <c r="I3" s="2">
        <f>IF(M3&gt;0,15000,0)</f>
        <v>0</v>
      </c>
      <c r="J3" s="2">
        <v>1</v>
      </c>
      <c r="K3">
        <f>IF(J3&gt;0,C3,0)</f>
        <v>195</v>
      </c>
      <c r="L3">
        <f>IF(J3&gt;0,D3,0)</f>
        <v>70</v>
      </c>
      <c r="M3" s="2"/>
      <c r="N3">
        <f>IF(M3&gt;0,C3,0)</f>
        <v>0</v>
      </c>
      <c r="O3">
        <f>IF(M3&gt;0,D3,0)</f>
        <v>0</v>
      </c>
      <c r="S3" s="2">
        <v>1</v>
      </c>
      <c r="T3" t="s">
        <v>27</v>
      </c>
    </row>
    <row r="4" spans="2:21" x14ac:dyDescent="0.25">
      <c r="B4" s="3" t="s">
        <v>12</v>
      </c>
      <c r="C4" s="2">
        <v>145</v>
      </c>
      <c r="D4" s="2">
        <v>41</v>
      </c>
      <c r="E4" s="2">
        <v>10000</v>
      </c>
      <c r="F4" s="2"/>
      <c r="H4" s="2">
        <f t="shared" ref="H4:H14" si="0">IF(J4&gt;0,10000,0)</f>
        <v>0</v>
      </c>
      <c r="I4" s="2">
        <f t="shared" ref="I4:I14" si="1">IF(M4&gt;0,15000,0)</f>
        <v>15000</v>
      </c>
      <c r="J4" s="2"/>
      <c r="K4">
        <f t="shared" ref="K4:K14" si="2">IF(J4&gt;0,C4,0)</f>
        <v>0</v>
      </c>
      <c r="L4">
        <f t="shared" ref="L4:L14" si="3">IF(J4&gt;0,D4,0)</f>
        <v>0</v>
      </c>
      <c r="M4" s="2">
        <v>1</v>
      </c>
      <c r="N4">
        <f t="shared" ref="N4:N14" si="4">IF(M4&gt;0,C4,0)</f>
        <v>145</v>
      </c>
      <c r="O4">
        <f t="shared" ref="O4:O14" si="5">IF(M4&gt;0,D4,0)</f>
        <v>41</v>
      </c>
      <c r="S4" s="2">
        <v>2</v>
      </c>
      <c r="T4" t="s">
        <v>28</v>
      </c>
    </row>
    <row r="5" spans="2:21" x14ac:dyDescent="0.25">
      <c r="B5" s="3" t="s">
        <v>13</v>
      </c>
      <c r="C5" s="2">
        <v>46</v>
      </c>
      <c r="D5" s="2">
        <v>46</v>
      </c>
      <c r="E5" s="2">
        <v>10000</v>
      </c>
      <c r="F5" s="2">
        <v>15000</v>
      </c>
      <c r="H5" s="2">
        <f t="shared" si="0"/>
        <v>10000</v>
      </c>
      <c r="I5" s="2">
        <f t="shared" si="1"/>
        <v>0</v>
      </c>
      <c r="J5" s="2">
        <v>1</v>
      </c>
      <c r="K5">
        <f t="shared" si="2"/>
        <v>46</v>
      </c>
      <c r="L5">
        <f t="shared" si="3"/>
        <v>46</v>
      </c>
      <c r="M5" s="2"/>
      <c r="N5">
        <f t="shared" si="4"/>
        <v>0</v>
      </c>
      <c r="O5">
        <f t="shared" si="5"/>
        <v>0</v>
      </c>
      <c r="S5" s="2">
        <v>3</v>
      </c>
      <c r="T5" t="s">
        <v>29</v>
      </c>
    </row>
    <row r="6" spans="2:21" x14ac:dyDescent="0.25">
      <c r="B6" s="3" t="s">
        <v>14</v>
      </c>
      <c r="C6" s="2">
        <v>52</v>
      </c>
      <c r="D6" s="2">
        <v>100</v>
      </c>
      <c r="E6" s="2">
        <v>10000</v>
      </c>
      <c r="F6" s="2"/>
      <c r="H6" s="2">
        <f t="shared" si="0"/>
        <v>0</v>
      </c>
      <c r="I6" s="2">
        <f t="shared" si="1"/>
        <v>15000</v>
      </c>
      <c r="J6" s="2"/>
      <c r="K6">
        <f t="shared" si="2"/>
        <v>0</v>
      </c>
      <c r="L6">
        <f t="shared" si="3"/>
        <v>0</v>
      </c>
      <c r="M6" s="2">
        <v>1</v>
      </c>
      <c r="N6">
        <f t="shared" si="4"/>
        <v>52</v>
      </c>
      <c r="O6">
        <f t="shared" si="5"/>
        <v>100</v>
      </c>
      <c r="S6" s="2">
        <v>4</v>
      </c>
      <c r="T6" t="s">
        <v>30</v>
      </c>
    </row>
    <row r="7" spans="2:21" x14ac:dyDescent="0.25">
      <c r="B7" s="3" t="s">
        <v>15</v>
      </c>
      <c r="C7" s="2">
        <v>72</v>
      </c>
      <c r="D7" s="2">
        <v>152</v>
      </c>
      <c r="E7" s="2">
        <v>10000</v>
      </c>
      <c r="F7" s="2">
        <v>15000</v>
      </c>
      <c r="H7" s="2">
        <f t="shared" si="0"/>
        <v>10000</v>
      </c>
      <c r="I7" s="2">
        <f t="shared" si="1"/>
        <v>0</v>
      </c>
      <c r="J7" s="2">
        <v>1</v>
      </c>
      <c r="K7">
        <f t="shared" si="2"/>
        <v>72</v>
      </c>
      <c r="L7">
        <f t="shared" si="3"/>
        <v>152</v>
      </c>
      <c r="M7" s="2"/>
      <c r="N7">
        <f t="shared" si="4"/>
        <v>0</v>
      </c>
      <c r="O7">
        <f t="shared" si="5"/>
        <v>0</v>
      </c>
    </row>
    <row r="8" spans="2:21" x14ac:dyDescent="0.25">
      <c r="B8" s="3" t="s">
        <v>16</v>
      </c>
      <c r="C8" s="2">
        <v>170</v>
      </c>
      <c r="D8" s="2">
        <v>170</v>
      </c>
      <c r="E8" s="2">
        <v>10000</v>
      </c>
      <c r="F8" s="2">
        <v>15000</v>
      </c>
      <c r="H8" s="2">
        <f t="shared" si="0"/>
        <v>0</v>
      </c>
      <c r="I8" s="2">
        <f t="shared" si="1"/>
        <v>15000</v>
      </c>
      <c r="J8" s="2"/>
      <c r="K8">
        <f t="shared" si="2"/>
        <v>0</v>
      </c>
      <c r="L8">
        <f t="shared" si="3"/>
        <v>0</v>
      </c>
      <c r="M8" s="2">
        <v>1</v>
      </c>
      <c r="N8">
        <f t="shared" si="4"/>
        <v>170</v>
      </c>
      <c r="O8">
        <f t="shared" si="5"/>
        <v>170</v>
      </c>
    </row>
    <row r="9" spans="2:21" x14ac:dyDescent="0.25">
      <c r="B9" s="3" t="s">
        <v>17</v>
      </c>
      <c r="C9" s="2">
        <v>190</v>
      </c>
      <c r="D9" s="2">
        <v>100</v>
      </c>
      <c r="H9" s="2">
        <f t="shared" si="0"/>
        <v>0</v>
      </c>
      <c r="I9" s="2">
        <f t="shared" si="1"/>
        <v>0</v>
      </c>
      <c r="J9" s="2"/>
      <c r="K9">
        <f t="shared" si="2"/>
        <v>0</v>
      </c>
      <c r="L9">
        <f t="shared" si="3"/>
        <v>0</v>
      </c>
      <c r="M9" s="2"/>
      <c r="N9">
        <f t="shared" si="4"/>
        <v>0</v>
      </c>
      <c r="O9">
        <f t="shared" si="5"/>
        <v>0</v>
      </c>
      <c r="S9" t="s">
        <v>31</v>
      </c>
    </row>
    <row r="10" spans="2:21" x14ac:dyDescent="0.25">
      <c r="B10" s="2" t="s">
        <v>18</v>
      </c>
      <c r="C10" s="2">
        <v>136</v>
      </c>
      <c r="D10" s="2">
        <v>75</v>
      </c>
      <c r="H10" s="2">
        <f t="shared" si="0"/>
        <v>10000</v>
      </c>
      <c r="I10" s="2">
        <f t="shared" si="1"/>
        <v>0</v>
      </c>
      <c r="J10" s="2">
        <v>1</v>
      </c>
      <c r="K10">
        <f t="shared" si="2"/>
        <v>136</v>
      </c>
      <c r="L10">
        <f t="shared" si="3"/>
        <v>75</v>
      </c>
      <c r="M10" s="2"/>
      <c r="N10">
        <f t="shared" si="4"/>
        <v>0</v>
      </c>
      <c r="O10">
        <f t="shared" si="5"/>
        <v>0</v>
      </c>
      <c r="S10" t="s">
        <v>32</v>
      </c>
    </row>
    <row r="11" spans="2:21" x14ac:dyDescent="0.25">
      <c r="B11" s="2" t="s">
        <v>19</v>
      </c>
      <c r="C11" s="2">
        <v>108</v>
      </c>
      <c r="D11" s="2">
        <v>113</v>
      </c>
      <c r="H11" s="2">
        <f t="shared" si="0"/>
        <v>10000</v>
      </c>
      <c r="I11" s="2">
        <f t="shared" si="1"/>
        <v>0</v>
      </c>
      <c r="J11" s="2">
        <v>1</v>
      </c>
      <c r="K11">
        <f t="shared" si="2"/>
        <v>108</v>
      </c>
      <c r="L11">
        <f t="shared" si="3"/>
        <v>113</v>
      </c>
      <c r="M11" s="2"/>
      <c r="N11">
        <f t="shared" si="4"/>
        <v>0</v>
      </c>
      <c r="O11">
        <f t="shared" si="5"/>
        <v>0</v>
      </c>
      <c r="U11">
        <v>15</v>
      </c>
    </row>
    <row r="12" spans="2:21" x14ac:dyDescent="0.25">
      <c r="B12" s="2" t="s">
        <v>20</v>
      </c>
      <c r="C12" s="2">
        <v>164</v>
      </c>
      <c r="D12" s="2">
        <v>110</v>
      </c>
      <c r="H12" s="2">
        <f t="shared" si="0"/>
        <v>10000</v>
      </c>
      <c r="I12" s="2">
        <f t="shared" si="1"/>
        <v>15000</v>
      </c>
      <c r="J12" s="2">
        <v>1</v>
      </c>
      <c r="K12">
        <f t="shared" si="2"/>
        <v>164</v>
      </c>
      <c r="L12">
        <f t="shared" si="3"/>
        <v>110</v>
      </c>
      <c r="M12" s="2">
        <v>1</v>
      </c>
      <c r="N12">
        <f t="shared" si="4"/>
        <v>164</v>
      </c>
      <c r="O12">
        <f t="shared" si="5"/>
        <v>110</v>
      </c>
    </row>
    <row r="13" spans="2:21" x14ac:dyDescent="0.25">
      <c r="B13" s="2" t="s">
        <v>21</v>
      </c>
      <c r="C13" s="2">
        <v>162</v>
      </c>
      <c r="D13" s="2">
        <v>87</v>
      </c>
      <c r="H13" s="2">
        <f t="shared" si="0"/>
        <v>0</v>
      </c>
      <c r="I13" s="2">
        <f t="shared" si="1"/>
        <v>0</v>
      </c>
      <c r="J13" s="2"/>
      <c r="K13">
        <f t="shared" si="2"/>
        <v>0</v>
      </c>
      <c r="L13">
        <f t="shared" si="3"/>
        <v>0</v>
      </c>
      <c r="M13" s="2"/>
      <c r="N13">
        <f t="shared" si="4"/>
        <v>0</v>
      </c>
      <c r="O13">
        <f t="shared" si="5"/>
        <v>0</v>
      </c>
    </row>
    <row r="14" spans="2:21" x14ac:dyDescent="0.25">
      <c r="B14" s="2" t="s">
        <v>22</v>
      </c>
      <c r="C14" s="2">
        <v>134</v>
      </c>
      <c r="D14" s="2">
        <v>115</v>
      </c>
      <c r="H14" s="2">
        <f t="shared" si="0"/>
        <v>0</v>
      </c>
      <c r="I14" s="2">
        <f t="shared" si="1"/>
        <v>0</v>
      </c>
      <c r="J14" s="2"/>
      <c r="K14">
        <f t="shared" si="2"/>
        <v>0</v>
      </c>
      <c r="L14">
        <f t="shared" si="3"/>
        <v>0</v>
      </c>
      <c r="M14" s="2"/>
      <c r="N14">
        <f t="shared" si="4"/>
        <v>0</v>
      </c>
      <c r="O14">
        <f t="shared" si="5"/>
        <v>0</v>
      </c>
    </row>
    <row r="15" spans="2:21" x14ac:dyDescent="0.25">
      <c r="B15" s="2" t="s">
        <v>23</v>
      </c>
      <c r="C15" s="2">
        <v>94</v>
      </c>
      <c r="D15" s="2">
        <v>65</v>
      </c>
      <c r="H15" s="2"/>
      <c r="I15" s="2"/>
    </row>
    <row r="16" spans="2:21" x14ac:dyDescent="0.25">
      <c r="B16" s="2" t="s">
        <v>24</v>
      </c>
      <c r="C16" s="2">
        <v>125</v>
      </c>
      <c r="D16" s="2">
        <v>170</v>
      </c>
      <c r="H16" s="2"/>
      <c r="I16" s="2"/>
    </row>
    <row r="17" spans="5:22" x14ac:dyDescent="0.25">
      <c r="E17">
        <f>SUM(E3:E16)</f>
        <v>60000</v>
      </c>
      <c r="F17">
        <f>SUM(F3:F16)</f>
        <v>60000</v>
      </c>
      <c r="G17">
        <f>F17+E17</f>
        <v>120000</v>
      </c>
      <c r="H17">
        <f>SUM(H3:H16)</f>
        <v>60000</v>
      </c>
      <c r="I17">
        <f>SUM(I3:I16)</f>
        <v>60000</v>
      </c>
      <c r="J17">
        <f>I17+H17</f>
        <v>120000</v>
      </c>
    </row>
    <row r="19" spans="5:22" x14ac:dyDescent="0.25">
      <c r="R19" t="s">
        <v>35</v>
      </c>
    </row>
    <row r="20" spans="5:22" x14ac:dyDescent="0.25">
      <c r="R20" t="s">
        <v>36</v>
      </c>
      <c r="V20" t="s">
        <v>40</v>
      </c>
    </row>
    <row r="21" spans="5:22" x14ac:dyDescent="0.25">
      <c r="R21" t="s">
        <v>37</v>
      </c>
      <c r="V21" t="s">
        <v>41</v>
      </c>
    </row>
    <row r="22" spans="5:22" x14ac:dyDescent="0.25">
      <c r="R22" t="s">
        <v>38</v>
      </c>
      <c r="V22" t="s">
        <v>42</v>
      </c>
    </row>
    <row r="23" spans="5:22" x14ac:dyDescent="0.25">
      <c r="R23" t="s">
        <v>39</v>
      </c>
      <c r="V23" t="s">
        <v>43</v>
      </c>
    </row>
    <row r="25" spans="5:22" x14ac:dyDescent="0.25">
      <c r="R25" t="s">
        <v>44</v>
      </c>
    </row>
    <row r="26" spans="5:22" x14ac:dyDescent="0.25">
      <c r="R26" t="s">
        <v>45</v>
      </c>
    </row>
    <row r="27" spans="5:22" x14ac:dyDescent="0.25">
      <c r="R27" t="s">
        <v>46</v>
      </c>
    </row>
    <row r="30" spans="5:22" x14ac:dyDescent="0.25">
      <c r="S30" t="s">
        <v>48</v>
      </c>
      <c r="T30" t="s">
        <v>49</v>
      </c>
      <c r="U30" t="s">
        <v>50</v>
      </c>
      <c r="V30" t="s">
        <v>53</v>
      </c>
    </row>
    <row r="31" spans="5:22" x14ac:dyDescent="0.25">
      <c r="R31" t="s">
        <v>47</v>
      </c>
      <c r="S31">
        <v>5</v>
      </c>
      <c r="T31">
        <v>5</v>
      </c>
      <c r="U31" t="s">
        <v>51</v>
      </c>
    </row>
    <row r="32" spans="5:22" x14ac:dyDescent="0.25">
      <c r="R32" t="s">
        <v>54</v>
      </c>
      <c r="S32">
        <v>4</v>
      </c>
      <c r="T32">
        <v>4</v>
      </c>
      <c r="U32" t="s">
        <v>51</v>
      </c>
    </row>
    <row r="33" spans="19:21" x14ac:dyDescent="0.25">
      <c r="S33">
        <v>3</v>
      </c>
      <c r="T33">
        <v>3</v>
      </c>
      <c r="U33" t="s">
        <v>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89633-CB78-41C9-9EE7-A67C4F4A1E51}">
  <dimension ref="A1:D15"/>
  <sheetViews>
    <sheetView tabSelected="1" workbookViewId="0">
      <selection activeCell="C13" sqref="A1:C13"/>
    </sheetView>
  </sheetViews>
  <sheetFormatPr defaultRowHeight="15" x14ac:dyDescent="0.25"/>
  <sheetData>
    <row r="1" spans="1:4" x14ac:dyDescent="0.25">
      <c r="A1" s="4" t="s">
        <v>10</v>
      </c>
      <c r="B1" s="4" t="s">
        <v>33</v>
      </c>
      <c r="C1" s="4" t="s">
        <v>34</v>
      </c>
    </row>
    <row r="2" spans="1:4" x14ac:dyDescent="0.25">
      <c r="A2" s="4" t="s">
        <v>11</v>
      </c>
      <c r="B2" s="5" t="s">
        <v>55</v>
      </c>
      <c r="C2" s="4"/>
    </row>
    <row r="3" spans="1:4" x14ac:dyDescent="0.25">
      <c r="A3" s="4" t="s">
        <v>12</v>
      </c>
      <c r="B3" s="4"/>
      <c r="C3" s="5" t="s">
        <v>55</v>
      </c>
    </row>
    <row r="4" spans="1:4" x14ac:dyDescent="0.25">
      <c r="A4" s="4" t="s">
        <v>13</v>
      </c>
      <c r="B4" s="5" t="s">
        <v>55</v>
      </c>
      <c r="C4" s="4"/>
    </row>
    <row r="5" spans="1:4" x14ac:dyDescent="0.25">
      <c r="A5" s="4" t="s">
        <v>14</v>
      </c>
      <c r="B5" s="4"/>
      <c r="C5" s="5" t="s">
        <v>55</v>
      </c>
    </row>
    <row r="6" spans="1:4" x14ac:dyDescent="0.25">
      <c r="A6" s="4" t="s">
        <v>15</v>
      </c>
      <c r="B6" s="5" t="s">
        <v>55</v>
      </c>
      <c r="C6" s="4"/>
    </row>
    <row r="7" spans="1:4" x14ac:dyDescent="0.25">
      <c r="A7" s="4" t="s">
        <v>16</v>
      </c>
      <c r="B7" s="4"/>
      <c r="C7" s="5" t="s">
        <v>55</v>
      </c>
    </row>
    <row r="8" spans="1:4" x14ac:dyDescent="0.25">
      <c r="A8" s="4" t="s">
        <v>17</v>
      </c>
      <c r="B8" s="4"/>
      <c r="C8" s="4"/>
    </row>
    <row r="9" spans="1:4" x14ac:dyDescent="0.25">
      <c r="A9" s="4" t="s">
        <v>18</v>
      </c>
      <c r="B9" s="5" t="s">
        <v>55</v>
      </c>
      <c r="C9" s="4"/>
    </row>
    <row r="10" spans="1:4" x14ac:dyDescent="0.25">
      <c r="A10" s="4" t="s">
        <v>19</v>
      </c>
      <c r="B10" s="5" t="s">
        <v>55</v>
      </c>
      <c r="C10" s="4"/>
    </row>
    <row r="11" spans="1:4" x14ac:dyDescent="0.25">
      <c r="A11" s="4" t="s">
        <v>20</v>
      </c>
      <c r="B11" s="5" t="s">
        <v>55</v>
      </c>
      <c r="C11" s="5" t="s">
        <v>55</v>
      </c>
    </row>
    <row r="12" spans="1:4" x14ac:dyDescent="0.25">
      <c r="A12" s="4" t="s">
        <v>21</v>
      </c>
      <c r="B12" s="4"/>
      <c r="C12" s="4"/>
    </row>
    <row r="13" spans="1:4" x14ac:dyDescent="0.25">
      <c r="A13" s="4" t="s">
        <v>22</v>
      </c>
      <c r="B13" s="4"/>
      <c r="C13" s="4"/>
    </row>
    <row r="14" spans="1:4" x14ac:dyDescent="0.25">
      <c r="A14" s="4"/>
      <c r="B14" s="4">
        <f>10000*COUNTA(B2:B13)</f>
        <v>60000</v>
      </c>
      <c r="C14" s="4">
        <f>15000*COUNTA(C2:C13)</f>
        <v>60000</v>
      </c>
      <c r="D14">
        <f>SUM(B14:C14)</f>
        <v>120000</v>
      </c>
    </row>
    <row r="15" spans="1:4" x14ac:dyDescent="0.25">
      <c r="A15" s="4"/>
      <c r="B15" s="4"/>
      <c r="C15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Schedule</vt:lpstr>
      <vt:lpstr>Links</vt:lpstr>
      <vt:lpstr>Sheet1</vt:lpstr>
      <vt:lpstr>Data</vt:lpstr>
      <vt:lpstr>Requested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Vasanth</dc:creator>
  <cp:lastModifiedBy>Munish Kumar</cp:lastModifiedBy>
  <dcterms:created xsi:type="dcterms:W3CDTF">2021-10-20T08:12:00Z</dcterms:created>
  <dcterms:modified xsi:type="dcterms:W3CDTF">2021-11-30T02:38:42Z</dcterms:modified>
</cp:coreProperties>
</file>