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@Papers\Sentiment_VADER_Twitter\"/>
    </mc:Choice>
  </mc:AlternateContent>
  <xr:revisionPtr revIDLastSave="0" documentId="13_ncr:1_{A58C7119-F40D-4799-A122-D0D2FB617190}" xr6:coauthVersionLast="47" xr6:coauthVersionMax="47" xr10:uidLastSave="{00000000-0000-0000-0000-000000000000}"/>
  <bookViews>
    <workbookView xWindow="-120" yWindow="-120" windowWidth="29040" windowHeight="15720" activeTab="2" xr2:uid="{9CCEF9D0-E2B9-B847-BCF2-7898DC3A8E8A}"/>
  </bookViews>
  <sheets>
    <sheet name="Region Sentiment Proportion" sheetId="1" r:id="rId1"/>
    <sheet name="Overall Sentiment Proportion" sheetId="2" r:id="rId2"/>
    <sheet name="US Vol Month" sheetId="3" r:id="rId3"/>
    <sheet name="EU Vol Month" sheetId="4" r:id="rId4"/>
    <sheet name="state_cou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4" l="1"/>
  <c r="F49" i="4"/>
  <c r="H52" i="4"/>
  <c r="G52" i="4"/>
  <c r="F52" i="4"/>
  <c r="H51" i="4"/>
  <c r="G51" i="4"/>
  <c r="F51" i="4"/>
  <c r="H50" i="4"/>
  <c r="G50" i="4"/>
  <c r="H49" i="4"/>
  <c r="G49" i="4"/>
  <c r="H38" i="4"/>
  <c r="H37" i="4"/>
  <c r="H45" i="4"/>
  <c r="G45" i="4"/>
  <c r="H43" i="4"/>
  <c r="G43" i="4"/>
  <c r="G41" i="4"/>
  <c r="F38" i="4"/>
  <c r="G37" i="4"/>
  <c r="F35" i="4"/>
  <c r="H20" i="4"/>
  <c r="H22" i="4"/>
  <c r="H24" i="4"/>
  <c r="H26" i="4"/>
  <c r="H28" i="4"/>
  <c r="G19" i="4"/>
  <c r="I15" i="4"/>
  <c r="F21" i="4" s="1"/>
  <c r="I13" i="4"/>
  <c r="H44" i="4" s="1"/>
  <c r="I4" i="4"/>
  <c r="H35" i="4" s="1"/>
  <c r="I5" i="4"/>
  <c r="H36" i="4" s="1"/>
  <c r="I6" i="4"/>
  <c r="F37" i="4" s="1"/>
  <c r="I7" i="4"/>
  <c r="G38" i="4" s="1"/>
  <c r="I8" i="4"/>
  <c r="H39" i="4" s="1"/>
  <c r="I9" i="4"/>
  <c r="G40" i="4" s="1"/>
  <c r="I10" i="4"/>
  <c r="F41" i="4" s="1"/>
  <c r="I11" i="4"/>
  <c r="F42" i="4" s="1"/>
  <c r="I12" i="4"/>
  <c r="F43" i="4" s="1"/>
  <c r="I14" i="4"/>
  <c r="F45" i="4" s="1"/>
  <c r="I4" i="3"/>
  <c r="I3" i="4"/>
  <c r="G34" i="4" s="1"/>
  <c r="G15" i="4"/>
  <c r="H15" i="4"/>
  <c r="F15" i="4"/>
  <c r="I3" i="3"/>
  <c r="F34" i="3" s="1"/>
  <c r="F15" i="3"/>
  <c r="F30" i="4" l="1"/>
  <c r="F28" i="4"/>
  <c r="F26" i="4"/>
  <c r="F24" i="4"/>
  <c r="F22" i="4"/>
  <c r="F20" i="4"/>
  <c r="G35" i="4"/>
  <c r="H41" i="4"/>
  <c r="F44" i="4"/>
  <c r="F34" i="4"/>
  <c r="F39" i="4"/>
  <c r="H40" i="4"/>
  <c r="G30" i="4"/>
  <c r="G24" i="4"/>
  <c r="G20" i="4"/>
  <c r="F19" i="4"/>
  <c r="H29" i="4"/>
  <c r="H27" i="4"/>
  <c r="H25" i="4"/>
  <c r="H23" i="4"/>
  <c r="H21" i="4"/>
  <c r="H30" i="4"/>
  <c r="F36" i="4"/>
  <c r="G39" i="4"/>
  <c r="G42" i="4"/>
  <c r="G44" i="4"/>
  <c r="H34" i="4"/>
  <c r="F40" i="4"/>
  <c r="G29" i="4"/>
  <c r="G27" i="4"/>
  <c r="G25" i="4"/>
  <c r="G23" i="4"/>
  <c r="G21" i="4"/>
  <c r="G36" i="4"/>
  <c r="H42" i="4"/>
  <c r="G28" i="4"/>
  <c r="G26" i="4"/>
  <c r="G22" i="4"/>
  <c r="H19" i="4"/>
  <c r="F29" i="4"/>
  <c r="F27" i="4"/>
  <c r="F25" i="4"/>
  <c r="F23" i="4"/>
  <c r="G51" i="3"/>
  <c r="G52" i="3"/>
  <c r="H52" i="3"/>
  <c r="F52" i="3"/>
  <c r="H51" i="3"/>
  <c r="F51" i="3"/>
  <c r="F50" i="3"/>
  <c r="G50" i="3"/>
  <c r="H50" i="3"/>
  <c r="G49" i="3"/>
  <c r="H49" i="3"/>
  <c r="F49" i="3"/>
  <c r="H41" i="3"/>
  <c r="G37" i="3"/>
  <c r="H37" i="3"/>
  <c r="F40" i="3"/>
  <c r="G40" i="3"/>
  <c r="G45" i="3"/>
  <c r="G35" i="3"/>
  <c r="I5" i="3"/>
  <c r="H36" i="3" s="1"/>
  <c r="I6" i="3"/>
  <c r="F37" i="3" s="1"/>
  <c r="I7" i="3"/>
  <c r="F38" i="3" s="1"/>
  <c r="I8" i="3"/>
  <c r="G39" i="3" s="1"/>
  <c r="I9" i="3"/>
  <c r="H40" i="3" s="1"/>
  <c r="I10" i="3"/>
  <c r="F41" i="3" s="1"/>
  <c r="I11" i="3"/>
  <c r="F42" i="3" s="1"/>
  <c r="I12" i="3"/>
  <c r="G43" i="3" s="1"/>
  <c r="I13" i="3"/>
  <c r="F44" i="3" s="1"/>
  <c r="I14" i="3"/>
  <c r="H45" i="3" s="1"/>
  <c r="H15" i="3"/>
  <c r="G15" i="3"/>
  <c r="I15" i="3" s="1"/>
  <c r="F19" i="3" l="1"/>
  <c r="F22" i="3"/>
  <c r="H25" i="3"/>
  <c r="F45" i="3"/>
  <c r="G42" i="3"/>
  <c r="G36" i="3"/>
  <c r="G41" i="3"/>
  <c r="F36" i="3"/>
  <c r="F35" i="3"/>
  <c r="H34" i="3"/>
  <c r="G44" i="3"/>
  <c r="F43" i="3"/>
  <c r="H39" i="3"/>
  <c r="G38" i="3"/>
  <c r="H35" i="3"/>
  <c r="H44" i="3"/>
  <c r="H43" i="3"/>
  <c r="F39" i="3"/>
  <c r="G34" i="3"/>
  <c r="H38" i="3"/>
  <c r="H42" i="3"/>
  <c r="H28" i="3" l="1"/>
  <c r="G27" i="3"/>
  <c r="G19" i="3"/>
  <c r="H29" i="3"/>
  <c r="H23" i="3"/>
  <c r="F30" i="3"/>
  <c r="F20" i="3"/>
  <c r="G21" i="3"/>
  <c r="F21" i="3"/>
  <c r="H27" i="3"/>
  <c r="G24" i="3"/>
  <c r="H20" i="3"/>
  <c r="F28" i="3"/>
  <c r="H21" i="3"/>
  <c r="H30" i="3"/>
  <c r="G29" i="3"/>
  <c r="G23" i="3"/>
  <c r="F29" i="3"/>
  <c r="G30" i="3"/>
  <c r="G28" i="3"/>
  <c r="H22" i="3"/>
  <c r="G20" i="3"/>
  <c r="G22" i="3"/>
  <c r="F23" i="3"/>
  <c r="H26" i="3"/>
  <c r="H19" i="3"/>
  <c r="G25" i="3"/>
  <c r="F25" i="3"/>
  <c r="F26" i="3"/>
  <c r="G26" i="3"/>
  <c r="F27" i="3"/>
  <c r="H24" i="3"/>
  <c r="F24" i="3"/>
</calcChain>
</file>

<file path=xl/sharedStrings.xml><?xml version="1.0" encoding="utf-8"?>
<sst xmlns="http://schemas.openxmlformats.org/spreadsheetml/2006/main" count="186" uniqueCount="76">
  <si>
    <t>Positive</t>
  </si>
  <si>
    <t>Neutral</t>
  </si>
  <si>
    <t>Negative</t>
  </si>
  <si>
    <t>month</t>
  </si>
  <si>
    <t>label</t>
  </si>
  <si>
    <t>count</t>
  </si>
  <si>
    <t>us_ce</t>
  </si>
  <si>
    <t>us_ge</t>
  </si>
  <si>
    <t>us_re</t>
  </si>
  <si>
    <t>eu_ce</t>
  </si>
  <si>
    <t>eu_ge</t>
  </si>
  <si>
    <t>eu_re</t>
  </si>
  <si>
    <t>Volume numbers</t>
  </si>
  <si>
    <t>Total</t>
  </si>
  <si>
    <t>percentage chart</t>
  </si>
  <si>
    <t>normalised column chart</t>
  </si>
  <si>
    <t>3 month histogram</t>
  </si>
  <si>
    <t>quarter</t>
  </si>
  <si>
    <t>Jun-Aug-21</t>
  </si>
  <si>
    <t>Sep-Nov-21</t>
  </si>
  <si>
    <t>Dec-21-Feb-22</t>
  </si>
  <si>
    <t>Mar-May-22</t>
  </si>
  <si>
    <t>ND</t>
  </si>
  <si>
    <t>SD</t>
  </si>
  <si>
    <t>WY</t>
  </si>
  <si>
    <t>VT</t>
  </si>
  <si>
    <t>MS</t>
  </si>
  <si>
    <t>AR</t>
  </si>
  <si>
    <t>MT</t>
  </si>
  <si>
    <t>IA</t>
  </si>
  <si>
    <t>RI</t>
  </si>
  <si>
    <t>KS</t>
  </si>
  <si>
    <t>NE</t>
  </si>
  <si>
    <t>DE</t>
  </si>
  <si>
    <t>ME</t>
  </si>
  <si>
    <t>AL</t>
  </si>
  <si>
    <t>WV</t>
  </si>
  <si>
    <t>UT</t>
  </si>
  <si>
    <t>OK</t>
  </si>
  <si>
    <t>NH</t>
  </si>
  <si>
    <t>KY</t>
  </si>
  <si>
    <t>SC</t>
  </si>
  <si>
    <t>NM</t>
  </si>
  <si>
    <t>LA</t>
  </si>
  <si>
    <t>ID</t>
  </si>
  <si>
    <t>IN</t>
  </si>
  <si>
    <t>WI</t>
  </si>
  <si>
    <t>MO</t>
  </si>
  <si>
    <t>TN</t>
  </si>
  <si>
    <t>OR</t>
  </si>
  <si>
    <t>MI</t>
  </si>
  <si>
    <t>CO</t>
  </si>
  <si>
    <t>MN</t>
  </si>
  <si>
    <t>NV</t>
  </si>
  <si>
    <t>AZ</t>
  </si>
  <si>
    <t>GA</t>
  </si>
  <si>
    <t>NC</t>
  </si>
  <si>
    <t>NJ</t>
  </si>
  <si>
    <t>MD</t>
  </si>
  <si>
    <t>VA</t>
  </si>
  <si>
    <t>MA</t>
  </si>
  <si>
    <t>IL</t>
  </si>
  <si>
    <t>PA</t>
  </si>
  <si>
    <t>OH</t>
  </si>
  <si>
    <t>CT</t>
  </si>
  <si>
    <t>WA</t>
  </si>
  <si>
    <t>FL</t>
  </si>
  <si>
    <t>NY</t>
  </si>
  <si>
    <t>TX</t>
  </si>
  <si>
    <t>CA</t>
  </si>
  <si>
    <t>states</t>
  </si>
  <si>
    <t>Clean</t>
  </si>
  <si>
    <t>Green</t>
  </si>
  <si>
    <t>Renewable</t>
  </si>
  <si>
    <t>US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</si>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</sst>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17" fontId="0" fillId="0" borderId="0" xfId="0" applyNumberFormat="1"/>
    <xf numFmtId="10" fontId="0" fillId="0" borderId="0" xfId="1" applyNumberFormat="1" applyFont="1"/>
    <xf numFmtId="0" fontId="4" fillId="0" borderId="0" xfId="0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99689984352081E-2"/>
          <c:y val="1.9216582241315897E-2"/>
          <c:w val="0.86353082025019356"/>
          <c:h val="0.820352865343534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'Region Sentiment Proportion'!$A$2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76.4%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7D4-7E43-A705-BA66A153B0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75.5%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7D4-7E43-A705-BA66A153B08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Sentiment Proportion'!$B$1:$C$1</c:f>
              <c:strCache>
                <c:ptCount val="2"/>
                <c:pt idx="0">
                  <c:v>US</c:v>
                </c:pt>
                <c:pt idx="1">
                  <c:v>EU</c:v>
                </c:pt>
              </c:strCache>
            </c:strRef>
          </c:cat>
          <c:val>
            <c:numRef>
              <c:f>'Region Sentiment Proportion'!$B$2:$C$2</c:f>
              <c:numCache>
                <c:formatCode>General</c:formatCode>
                <c:ptCount val="2"/>
                <c:pt idx="0">
                  <c:v>8070</c:v>
                </c:pt>
                <c:pt idx="1">
                  <c:v>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4-7E43-A705-BA66A153B084}"/>
            </c:ext>
          </c:extLst>
        </c:ser>
        <c:ser>
          <c:idx val="1"/>
          <c:order val="1"/>
          <c:tx>
            <c:strRef>
              <c:f>'Region Sentiment Proportion'!$A$3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13.4%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7D4-7E43-A705-BA66A153B0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16.7%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7D4-7E43-A705-BA66A153B08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Sentiment Proportion'!$B$1:$C$1</c:f>
              <c:strCache>
                <c:ptCount val="2"/>
                <c:pt idx="0">
                  <c:v>US</c:v>
                </c:pt>
                <c:pt idx="1">
                  <c:v>EU</c:v>
                </c:pt>
              </c:strCache>
            </c:strRef>
          </c:cat>
          <c:val>
            <c:numRef>
              <c:f>'Region Sentiment Proportion'!$B$3:$C$3</c:f>
              <c:numCache>
                <c:formatCode>General</c:formatCode>
                <c:ptCount val="2"/>
                <c:pt idx="0">
                  <c:v>1419</c:v>
                </c:pt>
                <c:pt idx="1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4-7E43-A705-BA66A153B084}"/>
            </c:ext>
          </c:extLst>
        </c:ser>
        <c:ser>
          <c:idx val="2"/>
          <c:order val="2"/>
          <c:tx>
            <c:strRef>
              <c:f>'Region Sentiment Proportion'!$A$4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7464508200136662E-3"/>
                  <c:y val="4.285950519207470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10.1%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7D4-7E43-A705-BA66A153B084}"/>
                </c:ext>
              </c:extLst>
            </c:dLbl>
            <c:dLbl>
              <c:idx val="1"/>
              <c:layout>
                <c:manualLayout>
                  <c:x val="5.763287706045099E-2"/>
                  <c:y val="-3.92874259077051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7.8%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7D4-7E43-A705-BA66A153B08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Sentiment Proportion'!$B$1:$C$1</c:f>
              <c:strCache>
                <c:ptCount val="2"/>
                <c:pt idx="0">
                  <c:v>US</c:v>
                </c:pt>
                <c:pt idx="1">
                  <c:v>EU</c:v>
                </c:pt>
              </c:strCache>
            </c:strRef>
          </c:cat>
          <c:val>
            <c:numRef>
              <c:f>'Region Sentiment Proportion'!$B$4:$C$4</c:f>
              <c:numCache>
                <c:formatCode>General</c:formatCode>
                <c:ptCount val="2"/>
                <c:pt idx="0">
                  <c:v>1070</c:v>
                </c:pt>
                <c:pt idx="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4-7E43-A705-BA66A153B0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53081360"/>
        <c:axId val="309136272"/>
      </c:barChart>
      <c:catAx>
        <c:axId val="4530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36272"/>
        <c:crosses val="autoZero"/>
        <c:auto val="1"/>
        <c:lblAlgn val="ctr"/>
        <c:lblOffset val="100"/>
        <c:noMultiLvlLbl val="0"/>
      </c:catAx>
      <c:valAx>
        <c:axId val="309136272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No. of tweets</a:t>
                </a:r>
              </a:p>
            </c:rich>
          </c:tx>
          <c:layout>
            <c:manualLayout>
              <c:xMode val="edge"/>
              <c:yMode val="edge"/>
              <c:x val="0.39321835269533056"/>
              <c:y val="0.7770465343049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081360"/>
        <c:crosses val="autoZero"/>
        <c:crossBetween val="between"/>
        <c:majorUnit val="2000"/>
      </c:valAx>
      <c:spPr>
        <a:noFill/>
        <a:ln>
          <a:solidFill>
            <a:schemeClr val="bg2"/>
          </a:solidFill>
        </a:ln>
        <a:effectLst/>
      </c:spPr>
    </c:plotArea>
    <c:legend>
      <c:legendPos val="t"/>
      <c:layout>
        <c:manualLayout>
          <c:xMode val="edge"/>
          <c:yMode val="edge"/>
          <c:x val="7.9150526321145373E-2"/>
          <c:y val="0"/>
          <c:w val="0.39810030155842546"/>
          <c:h val="8.3505840029427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/>
              <a:t>EU Monthly LCE Tweet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 Vol Month'!$F$18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'EU Vol Month'!$E$19:$E$30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Month'!$F$19:$F$30</c:f>
              <c:numCache>
                <c:formatCode>0.00%</c:formatCode>
                <c:ptCount val="12"/>
                <c:pt idx="0">
                  <c:v>1.0153800209048828E-2</c:v>
                </c:pt>
                <c:pt idx="1">
                  <c:v>1.0303120800358369E-2</c:v>
                </c:pt>
                <c:pt idx="2">
                  <c:v>1.0452441391667911E-2</c:v>
                </c:pt>
                <c:pt idx="3">
                  <c:v>1.4334776765715993E-2</c:v>
                </c:pt>
                <c:pt idx="4">
                  <c:v>2.0008959235478574E-2</c:v>
                </c:pt>
                <c:pt idx="5">
                  <c:v>2.5683141705241153E-2</c:v>
                </c:pt>
                <c:pt idx="6">
                  <c:v>7.3167089741675373E-3</c:v>
                </c:pt>
                <c:pt idx="7">
                  <c:v>6.5701060176198301E-3</c:v>
                </c:pt>
                <c:pt idx="8">
                  <c:v>4.6289383305957894E-3</c:v>
                </c:pt>
                <c:pt idx="9">
                  <c:v>1.3737494400477826E-2</c:v>
                </c:pt>
                <c:pt idx="10">
                  <c:v>1.1497685530834701E-2</c:v>
                </c:pt>
                <c:pt idx="11">
                  <c:v>1.3289532626549201E-2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2-3C45-BAB1-7CF647F0128F}"/>
            </c:ext>
          </c:extLst>
        </c:ser>
        <c:ser>
          <c:idx val="1"/>
          <c:order val="1"/>
          <c:tx>
            <c:strRef>
              <c:f>'EU Vol Month'!$G$18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'EU Vol Month'!$E$19:$E$30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Month'!$G$19:$G$30</c:f>
              <c:numCache>
                <c:formatCode>0.00%</c:formatCode>
                <c:ptCount val="12"/>
                <c:pt idx="0">
                  <c:v>1.5678662087501866E-2</c:v>
                </c:pt>
                <c:pt idx="1">
                  <c:v>1.3737494400477826E-2</c:v>
                </c:pt>
                <c:pt idx="2">
                  <c:v>1.6425265044049574E-2</c:v>
                </c:pt>
                <c:pt idx="3">
                  <c:v>3.5388980140361355E-2</c:v>
                </c:pt>
                <c:pt idx="4">
                  <c:v>4.1212483201433475E-2</c:v>
                </c:pt>
                <c:pt idx="5">
                  <c:v>3.4941018366432729E-2</c:v>
                </c:pt>
                <c:pt idx="6">
                  <c:v>1.7918470957144991E-2</c:v>
                </c:pt>
                <c:pt idx="7">
                  <c:v>2.1950126922502613E-2</c:v>
                </c:pt>
                <c:pt idx="8">
                  <c:v>2.6728385844407943E-2</c:v>
                </c:pt>
                <c:pt idx="9">
                  <c:v>3.3895774227265939E-2</c:v>
                </c:pt>
                <c:pt idx="10">
                  <c:v>3.4493056592504109E-2</c:v>
                </c:pt>
                <c:pt idx="11">
                  <c:v>3.3447812453337313E-2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2-3C45-BAB1-7CF647F0128F}"/>
            </c:ext>
          </c:extLst>
        </c:ser>
        <c:ser>
          <c:idx val="2"/>
          <c:order val="2"/>
          <c:tx>
            <c:strRef>
              <c:f>'EU Vol Month'!$H$18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'EU Vol Month'!$E$19:$E$30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Month'!$H$19:$H$30</c:f>
              <c:numCache>
                <c:formatCode>0.00%</c:formatCode>
                <c:ptCount val="12"/>
                <c:pt idx="0">
                  <c:v>5.3755412871434968E-2</c:v>
                </c:pt>
                <c:pt idx="1">
                  <c:v>3.6732865462147227E-2</c:v>
                </c:pt>
                <c:pt idx="2">
                  <c:v>2.7624309392265192E-2</c:v>
                </c:pt>
                <c:pt idx="3">
                  <c:v>4.300433029714798E-2</c:v>
                </c:pt>
                <c:pt idx="4">
                  <c:v>5.0022398088696428E-2</c:v>
                </c:pt>
                <c:pt idx="5">
                  <c:v>5.6144542332387637E-2</c:v>
                </c:pt>
                <c:pt idx="6">
                  <c:v>2.7474988800955651E-2</c:v>
                </c:pt>
                <c:pt idx="7">
                  <c:v>2.4787218157383904E-2</c:v>
                </c:pt>
                <c:pt idx="8">
                  <c:v>3.5090338957742273E-2</c:v>
                </c:pt>
                <c:pt idx="9">
                  <c:v>5.4651336419292221E-2</c:v>
                </c:pt>
                <c:pt idx="10">
                  <c:v>5.7040465880244882E-2</c:v>
                </c:pt>
                <c:pt idx="11">
                  <c:v>5.9877557115126177E-2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2-3C45-BAB1-7CF647F012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"/>
        <c:overlap val="100"/>
        <c:axId val="2094102048"/>
        <c:axId val="2094300384"/>
      </c:barChart>
      <c:dateAx>
        <c:axId val="20941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00384"/>
        <c:crosses val="autoZero"/>
        <c:auto val="1"/>
        <c:lblOffset val="100"/>
        <c:baseTimeUnit val="months"/>
      </c:dateAx>
      <c:valAx>
        <c:axId val="2094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'EU Vol Month'!$F$33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'EU Vol Month'!$E$34:$E$45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Month'!$F$34:$F$45</c:f>
              <c:numCache>
                <c:formatCode>0.00%</c:formatCode>
                <c:ptCount val="12"/>
                <c:pt idx="0">
                  <c:v>0.12757973733583489</c:v>
                </c:pt>
                <c:pt idx="1">
                  <c:v>0.16953316953316952</c:v>
                </c:pt>
                <c:pt idx="2">
                  <c:v>0.19178082191780821</c:v>
                </c:pt>
                <c:pt idx="3">
                  <c:v>0.15458937198067632</c:v>
                </c:pt>
                <c:pt idx="4">
                  <c:v>0.17986577181208055</c:v>
                </c:pt>
                <c:pt idx="5">
                  <c:v>0.21994884910485935</c:v>
                </c:pt>
                <c:pt idx="6">
                  <c:v>0.13881019830028329</c:v>
                </c:pt>
                <c:pt idx="7">
                  <c:v>0.12324929971988796</c:v>
                </c:pt>
                <c:pt idx="8">
                  <c:v>6.9662921348314602E-2</c:v>
                </c:pt>
                <c:pt idx="9">
                  <c:v>0.1343065693430657</c:v>
                </c:pt>
                <c:pt idx="10">
                  <c:v>0.11159420289855072</c:v>
                </c:pt>
                <c:pt idx="11">
                  <c:v>0.12464985994397759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B-424E-BE75-D19DDE78255A}"/>
            </c:ext>
          </c:extLst>
        </c:ser>
        <c:ser>
          <c:idx val="1"/>
          <c:order val="1"/>
          <c:tx>
            <c:strRef>
              <c:f>'EU Vol Month'!$G$33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'EU Vol Month'!$E$34:$E$45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Month'!$G$34:$G$45</c:f>
              <c:numCache>
                <c:formatCode>0.00%</c:formatCode>
                <c:ptCount val="12"/>
                <c:pt idx="0">
                  <c:v>0.19699812382739212</c:v>
                </c:pt>
                <c:pt idx="1">
                  <c:v>0.22604422604422605</c:v>
                </c:pt>
                <c:pt idx="2">
                  <c:v>0.30136986301369861</c:v>
                </c:pt>
                <c:pt idx="3">
                  <c:v>0.38164251207729466</c:v>
                </c:pt>
                <c:pt idx="4">
                  <c:v>0.37046979865771812</c:v>
                </c:pt>
                <c:pt idx="5">
                  <c:v>0.29923273657289001</c:v>
                </c:pt>
                <c:pt idx="6">
                  <c:v>0.33994334277620397</c:v>
                </c:pt>
                <c:pt idx="7">
                  <c:v>0.41176470588235292</c:v>
                </c:pt>
                <c:pt idx="8">
                  <c:v>0.40224719101123596</c:v>
                </c:pt>
                <c:pt idx="9">
                  <c:v>0.33138686131386863</c:v>
                </c:pt>
                <c:pt idx="10">
                  <c:v>0.33478260869565218</c:v>
                </c:pt>
                <c:pt idx="11">
                  <c:v>0.31372549019607843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B-424E-BE75-D19DDE78255A}"/>
            </c:ext>
          </c:extLst>
        </c:ser>
        <c:ser>
          <c:idx val="2"/>
          <c:order val="2"/>
          <c:tx>
            <c:strRef>
              <c:f>'EU Vol Month'!$H$33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'EU Vol Month'!$E$34:$E$45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Month'!$H$34:$H$45</c:f>
              <c:numCache>
                <c:formatCode>0.00%</c:formatCode>
                <c:ptCount val="12"/>
                <c:pt idx="0">
                  <c:v>0.67542213883677293</c:v>
                </c:pt>
                <c:pt idx="1">
                  <c:v>0.60442260442260443</c:v>
                </c:pt>
                <c:pt idx="2">
                  <c:v>0.50684931506849318</c:v>
                </c:pt>
                <c:pt idx="3">
                  <c:v>0.46376811594202899</c:v>
                </c:pt>
                <c:pt idx="4">
                  <c:v>0.44966442953020136</c:v>
                </c:pt>
                <c:pt idx="5">
                  <c:v>0.48081841432225064</c:v>
                </c:pt>
                <c:pt idx="6">
                  <c:v>0.52124645892351273</c:v>
                </c:pt>
                <c:pt idx="7">
                  <c:v>0.46498599439775912</c:v>
                </c:pt>
                <c:pt idx="8">
                  <c:v>0.5280898876404494</c:v>
                </c:pt>
                <c:pt idx="9">
                  <c:v>0.53430656934306564</c:v>
                </c:pt>
                <c:pt idx="10">
                  <c:v>0.55362318840579705</c:v>
                </c:pt>
                <c:pt idx="11">
                  <c:v>0.56162464985994398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B-424E-BE75-D19DDE7825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2094102048"/>
        <c:axId val="2094300384"/>
      </c:barChart>
      <c:dateAx>
        <c:axId val="20941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300384"/>
        <c:crosses val="autoZero"/>
        <c:auto val="1"/>
        <c:lblOffset val="100"/>
        <c:baseTimeUnit val="months"/>
      </c:dateAx>
      <c:valAx>
        <c:axId val="2094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EU LCE Tweet Volume (Normalised 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6641452344931921E-2"/>
              <c:y val="0.22163229596300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1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EU Tweet Volume (3-Months)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 Vol Month'!$F$48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'EU Vol Month'!$E$49:$E$52</c:f>
              <c:strCache>
                <c:ptCount val="4"/>
                <c:pt idx="0">
                  <c:v>Jun-Aug-21</c:v>
                </c:pt>
                <c:pt idx="1">
                  <c:v>Sep-Nov-21</c:v>
                </c:pt>
                <c:pt idx="2">
                  <c:v>Dec-21-Feb-22</c:v>
                </c:pt>
                <c:pt idx="3">
                  <c:v>Mar-May-22</c:v>
                </c:pt>
              </c:strCache>
            </c:strRef>
          </c:cat>
          <c:val>
            <c:numRef>
              <c:f>'EU Vol Month'!$F$49:$F$52</c:f>
              <c:numCache>
                <c:formatCode>General</c:formatCode>
                <c:ptCount val="4"/>
                <c:pt idx="0">
                  <c:v>207</c:v>
                </c:pt>
                <c:pt idx="1">
                  <c:v>402</c:v>
                </c:pt>
                <c:pt idx="2">
                  <c:v>124</c:v>
                </c:pt>
                <c:pt idx="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3-2B49-B441-A4950DF7B416}"/>
            </c:ext>
          </c:extLst>
        </c:ser>
        <c:ser>
          <c:idx val="1"/>
          <c:order val="1"/>
          <c:tx>
            <c:strRef>
              <c:f>'EU Vol Month'!$G$48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'EU Vol Month'!$E$49:$E$52</c:f>
              <c:strCache>
                <c:ptCount val="4"/>
                <c:pt idx="0">
                  <c:v>Jun-Aug-21</c:v>
                </c:pt>
                <c:pt idx="1">
                  <c:v>Sep-Nov-21</c:v>
                </c:pt>
                <c:pt idx="2">
                  <c:v>Dec-21-Feb-22</c:v>
                </c:pt>
                <c:pt idx="3">
                  <c:v>Mar-May-22</c:v>
                </c:pt>
              </c:strCache>
            </c:strRef>
          </c:cat>
          <c:val>
            <c:numRef>
              <c:f>'EU Vol Month'!$G$49:$G$52</c:f>
              <c:numCache>
                <c:formatCode>General</c:formatCode>
                <c:ptCount val="4"/>
                <c:pt idx="0">
                  <c:v>307</c:v>
                </c:pt>
                <c:pt idx="1">
                  <c:v>747</c:v>
                </c:pt>
                <c:pt idx="2">
                  <c:v>446</c:v>
                </c:pt>
                <c:pt idx="3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3-2B49-B441-A4950DF7B416}"/>
            </c:ext>
          </c:extLst>
        </c:ser>
        <c:ser>
          <c:idx val="2"/>
          <c:order val="2"/>
          <c:tx>
            <c:strRef>
              <c:f>'EU Vol Month'!$H$48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'EU Vol Month'!$E$49:$E$52</c:f>
              <c:strCache>
                <c:ptCount val="4"/>
                <c:pt idx="0">
                  <c:v>Jun-Aug-21</c:v>
                </c:pt>
                <c:pt idx="1">
                  <c:v>Sep-Nov-21</c:v>
                </c:pt>
                <c:pt idx="2">
                  <c:v>Dec-21-Feb-22</c:v>
                </c:pt>
                <c:pt idx="3">
                  <c:v>Mar-May-22</c:v>
                </c:pt>
              </c:strCache>
            </c:strRef>
          </c:cat>
          <c:val>
            <c:numRef>
              <c:f>'EU Vol Month'!$H$49:$H$52</c:f>
              <c:numCache>
                <c:formatCode>General</c:formatCode>
                <c:ptCount val="4"/>
                <c:pt idx="0">
                  <c:v>791</c:v>
                </c:pt>
                <c:pt idx="1">
                  <c:v>999</c:v>
                </c:pt>
                <c:pt idx="2">
                  <c:v>585</c:v>
                </c:pt>
                <c:pt idx="3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3-2B49-B441-A4950DF7B4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"/>
        <c:overlap val="100"/>
        <c:axId val="2094102048"/>
        <c:axId val="2094300384"/>
      </c:barChart>
      <c:catAx>
        <c:axId val="20941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00384"/>
        <c:crosses val="autoZero"/>
        <c:auto val="1"/>
        <c:lblAlgn val="ctr"/>
        <c:lblOffset val="100"/>
        <c:noMultiLvlLbl val="0"/>
      </c:catAx>
      <c:valAx>
        <c:axId val="2094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state_count!$B$1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state_count!$A$2:$A$49</c15:sqref>
                  </c15:fullRef>
                </c:ext>
              </c:extLst>
              <c:f>state_count!$A$2:$A$21</c:f>
              <c:strCache>
                <c:ptCount val="20"/>
                <c:pt idx="0">
                  <c:v>CA</c:v>
                </c:pt>
                <c:pt idx="1">
                  <c:v>TX</c:v>
                </c:pt>
                <c:pt idx="2">
                  <c:v>NY</c:v>
                </c:pt>
                <c:pt idx="3">
                  <c:v>FL</c:v>
                </c:pt>
                <c:pt idx="4">
                  <c:v>WA</c:v>
                </c:pt>
                <c:pt idx="5">
                  <c:v>CT</c:v>
                </c:pt>
                <c:pt idx="6">
                  <c:v>OH</c:v>
                </c:pt>
                <c:pt idx="7">
                  <c:v>PA</c:v>
                </c:pt>
                <c:pt idx="8">
                  <c:v>IL</c:v>
                </c:pt>
                <c:pt idx="9">
                  <c:v>MA</c:v>
                </c:pt>
                <c:pt idx="10">
                  <c:v>VA</c:v>
                </c:pt>
                <c:pt idx="11">
                  <c:v>MD</c:v>
                </c:pt>
                <c:pt idx="12">
                  <c:v>NJ</c:v>
                </c:pt>
                <c:pt idx="13">
                  <c:v>NC</c:v>
                </c:pt>
                <c:pt idx="14">
                  <c:v>GA</c:v>
                </c:pt>
                <c:pt idx="15">
                  <c:v>AZ</c:v>
                </c:pt>
                <c:pt idx="16">
                  <c:v>NV</c:v>
                </c:pt>
                <c:pt idx="17">
                  <c:v>MN</c:v>
                </c:pt>
                <c:pt idx="18">
                  <c:v>CO</c:v>
                </c:pt>
                <c:pt idx="19">
                  <c:v>MI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state_count!$B$2:$B$49</c15:sqref>
                  </c15:fullRef>
                </c:ext>
              </c:extLst>
              <c:f>state_count!$B$2:$B$21</c:f>
              <c:numCache>
                <c:formatCode>General</c:formatCode>
                <c:ptCount val="20"/>
                <c:pt idx="0">
                  <c:v>1224</c:v>
                </c:pt>
                <c:pt idx="1">
                  <c:v>807</c:v>
                </c:pt>
                <c:pt idx="2">
                  <c:v>736</c:v>
                </c:pt>
                <c:pt idx="3">
                  <c:v>561</c:v>
                </c:pt>
                <c:pt idx="4">
                  <c:v>488</c:v>
                </c:pt>
                <c:pt idx="5">
                  <c:v>367</c:v>
                </c:pt>
                <c:pt idx="6">
                  <c:v>361</c:v>
                </c:pt>
                <c:pt idx="7">
                  <c:v>345</c:v>
                </c:pt>
                <c:pt idx="8">
                  <c:v>295</c:v>
                </c:pt>
                <c:pt idx="9">
                  <c:v>272</c:v>
                </c:pt>
                <c:pt idx="10">
                  <c:v>252</c:v>
                </c:pt>
                <c:pt idx="11">
                  <c:v>237</c:v>
                </c:pt>
                <c:pt idx="12">
                  <c:v>231</c:v>
                </c:pt>
                <c:pt idx="13">
                  <c:v>226</c:v>
                </c:pt>
                <c:pt idx="14">
                  <c:v>203</c:v>
                </c:pt>
                <c:pt idx="15">
                  <c:v>197</c:v>
                </c:pt>
                <c:pt idx="16">
                  <c:v>192</c:v>
                </c:pt>
                <c:pt idx="17">
                  <c:v>188</c:v>
                </c:pt>
                <c:pt idx="18">
                  <c:v>174</c:v>
                </c:pt>
                <c:pt idx="1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3A46-9CE5-C1504D58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2928368"/>
        <c:axId val="452075936"/>
      </c:barChart>
      <c:catAx>
        <c:axId val="4529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2075936"/>
        <c:crosses val="autoZero"/>
        <c:auto val="1"/>
        <c:lblAlgn val="ctr"/>
        <c:lblOffset val="100"/>
        <c:noMultiLvlLbl val="0"/>
      </c:catAx>
      <c:valAx>
        <c:axId val="452075936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Tweet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29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/>
              <a:t>Cumulative</a:t>
            </a:r>
          </a:p>
          <a:p>
            <a:pPr>
              <a:defRPr sz="1400"/>
            </a:pPr>
            <a:r>
              <a:rPr lang="en-US" sz="1400"/>
              <a:t>Sentiment</a:t>
            </a:r>
          </a:p>
        </c:rich>
      </c:tx>
      <c:layout>
        <c:manualLayout>
          <c:xMode val="edge"/>
          <c:yMode val="edge"/>
          <c:x val="0.48734204638693468"/>
          <c:y val="0.51300132122517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9F-754D-8713-6FE71598F69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E9F-754D-8713-6FE71598F69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9F-754D-8713-6FE71598F6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Sentiment Proportion'!$A$1:$A$3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'Overall Sentiment Proportion'!$B$1:$B$3</c:f>
              <c:numCache>
                <c:formatCode>0.0%</c:formatCode>
                <c:ptCount val="3"/>
                <c:pt idx="0">
                  <c:v>0.76100000000000001</c:v>
                </c:pt>
                <c:pt idx="1">
                  <c:v>0.14699999999999999</c:v>
                </c:pt>
                <c:pt idx="2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F-754D-8713-6FE71598F6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4519207826294"/>
          <c:y val="2.4672133374632518E-2"/>
          <c:w val="0.85368814125507042"/>
          <c:h val="0.826222591741249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'US Vol Month'!$F$2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Vol Month'!$E$3:$E$14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Month'!$F$3:$F$14</c:f>
              <c:numCache>
                <c:formatCode>General</c:formatCode>
                <c:ptCount val="12"/>
                <c:pt idx="0">
                  <c:v>354</c:v>
                </c:pt>
                <c:pt idx="1">
                  <c:v>338</c:v>
                </c:pt>
                <c:pt idx="2">
                  <c:v>359</c:v>
                </c:pt>
                <c:pt idx="3">
                  <c:v>431</c:v>
                </c:pt>
                <c:pt idx="4">
                  <c:v>587</c:v>
                </c:pt>
                <c:pt idx="5">
                  <c:v>468</c:v>
                </c:pt>
                <c:pt idx="6">
                  <c:v>358</c:v>
                </c:pt>
                <c:pt idx="7">
                  <c:v>263</c:v>
                </c:pt>
                <c:pt idx="8">
                  <c:v>280</c:v>
                </c:pt>
                <c:pt idx="9">
                  <c:v>550</c:v>
                </c:pt>
                <c:pt idx="10">
                  <c:v>567</c:v>
                </c:pt>
                <c:pt idx="11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2-394A-BCAE-B48A9EF48CA6}"/>
            </c:ext>
          </c:extLst>
        </c:ser>
        <c:ser>
          <c:idx val="1"/>
          <c:order val="1"/>
          <c:tx>
            <c:strRef>
              <c:f>'US Vol Month'!$G$2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 w="19050"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Vol Month'!$E$3:$E$14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Month'!$G$3:$G$14</c:f>
              <c:numCache>
                <c:formatCode>General</c:formatCode>
                <c:ptCount val="12"/>
                <c:pt idx="0">
                  <c:v>162</c:v>
                </c:pt>
                <c:pt idx="1">
                  <c:v>138</c:v>
                </c:pt>
                <c:pt idx="2">
                  <c:v>113</c:v>
                </c:pt>
                <c:pt idx="3">
                  <c:v>138</c:v>
                </c:pt>
                <c:pt idx="4">
                  <c:v>148</c:v>
                </c:pt>
                <c:pt idx="5">
                  <c:v>198</c:v>
                </c:pt>
                <c:pt idx="6">
                  <c:v>117</c:v>
                </c:pt>
                <c:pt idx="7">
                  <c:v>76</c:v>
                </c:pt>
                <c:pt idx="8">
                  <c:v>133</c:v>
                </c:pt>
                <c:pt idx="9">
                  <c:v>391</c:v>
                </c:pt>
                <c:pt idx="10">
                  <c:v>243</c:v>
                </c:pt>
                <c:pt idx="1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2-394A-BCAE-B48A9EF48CA6}"/>
            </c:ext>
          </c:extLst>
        </c:ser>
        <c:ser>
          <c:idx val="2"/>
          <c:order val="2"/>
          <c:tx>
            <c:strRef>
              <c:f>'US Vol Month'!$H$2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Vol Month'!$E$3:$E$14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Month'!$H$3:$H$14</c:f>
              <c:numCache>
                <c:formatCode>General</c:formatCode>
                <c:ptCount val="12"/>
                <c:pt idx="0">
                  <c:v>264</c:v>
                </c:pt>
                <c:pt idx="1">
                  <c:v>236</c:v>
                </c:pt>
                <c:pt idx="2">
                  <c:v>224</c:v>
                </c:pt>
                <c:pt idx="3">
                  <c:v>233</c:v>
                </c:pt>
                <c:pt idx="4">
                  <c:v>305</c:v>
                </c:pt>
                <c:pt idx="5">
                  <c:v>290</c:v>
                </c:pt>
                <c:pt idx="6">
                  <c:v>225</c:v>
                </c:pt>
                <c:pt idx="7">
                  <c:v>168</c:v>
                </c:pt>
                <c:pt idx="8">
                  <c:v>256</c:v>
                </c:pt>
                <c:pt idx="9">
                  <c:v>518</c:v>
                </c:pt>
                <c:pt idx="10">
                  <c:v>350</c:v>
                </c:pt>
                <c:pt idx="11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2-394A-BCAE-B48A9EF48C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2094102048"/>
        <c:axId val="2094300384"/>
      </c:barChart>
      <c:lineChart>
        <c:grouping val="standard"/>
        <c:varyColors val="0"/>
        <c:ser>
          <c:idx val="3"/>
          <c:order val="3"/>
          <c:tx>
            <c:strRef>
              <c:f>'US Vol Month'!$I$2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'US Vol Month'!$E$3:$E$14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Month'!$I$3:$I$14</c:f>
              <c:numCache>
                <c:formatCode>General</c:formatCode>
                <c:ptCount val="12"/>
                <c:pt idx="0">
                  <c:v>780</c:v>
                </c:pt>
                <c:pt idx="1">
                  <c:v>712</c:v>
                </c:pt>
                <c:pt idx="2">
                  <c:v>696</c:v>
                </c:pt>
                <c:pt idx="3">
                  <c:v>802</c:v>
                </c:pt>
                <c:pt idx="4">
                  <c:v>1040</c:v>
                </c:pt>
                <c:pt idx="5">
                  <c:v>956</c:v>
                </c:pt>
                <c:pt idx="6">
                  <c:v>700</c:v>
                </c:pt>
                <c:pt idx="7">
                  <c:v>507</c:v>
                </c:pt>
                <c:pt idx="8">
                  <c:v>669</c:v>
                </c:pt>
                <c:pt idx="9">
                  <c:v>1459</c:v>
                </c:pt>
                <c:pt idx="10">
                  <c:v>1160</c:v>
                </c:pt>
                <c:pt idx="11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2-394A-BCAE-B48A9EF4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02048"/>
        <c:axId val="2094300384"/>
      </c:lineChart>
      <c:dateAx>
        <c:axId val="20941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3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300384"/>
        <c:crosses val="autoZero"/>
        <c:auto val="1"/>
        <c:lblOffset val="100"/>
        <c:baseTimeUnit val="months"/>
      </c:dateAx>
      <c:valAx>
        <c:axId val="2094300384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US LCE Tweet Volume (Monthly)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1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815139584824626"/>
          <c:y val="0"/>
          <c:w val="0.41945478406108327"/>
          <c:h val="6.5413997163398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/>
              <a:t>US Monthly LCE Tweet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 Vol Month'!$F$18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Vol Month'!$E$19:$E$30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Month'!$F$19:$F$30</c:f>
              <c:numCache>
                <c:formatCode>0.00%</c:formatCode>
                <c:ptCount val="12"/>
                <c:pt idx="0">
                  <c:v>3.3525902074060046E-2</c:v>
                </c:pt>
                <c:pt idx="1">
                  <c:v>3.2010607065062979E-2</c:v>
                </c:pt>
                <c:pt idx="2">
                  <c:v>3.3999431764371625E-2</c:v>
                </c:pt>
                <c:pt idx="3">
                  <c:v>4.0818259304858412E-2</c:v>
                </c:pt>
                <c:pt idx="4">
                  <c:v>5.5592385642579789E-2</c:v>
                </c:pt>
                <c:pt idx="5">
                  <c:v>4.4322379013164125E-2</c:v>
                </c:pt>
                <c:pt idx="6">
                  <c:v>3.3904725826309309E-2</c:v>
                </c:pt>
                <c:pt idx="7">
                  <c:v>2.4907661710389242E-2</c:v>
                </c:pt>
                <c:pt idx="8">
                  <c:v>2.6517662657448621E-2</c:v>
                </c:pt>
                <c:pt idx="9">
                  <c:v>5.2088265934274076E-2</c:v>
                </c:pt>
                <c:pt idx="10">
                  <c:v>5.3698266881333459E-2</c:v>
                </c:pt>
                <c:pt idx="11">
                  <c:v>5.095179467752628E-2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A-2B48-9ED1-BD95F9041BD8}"/>
            </c:ext>
          </c:extLst>
        </c:ser>
        <c:ser>
          <c:idx val="1"/>
          <c:order val="1"/>
          <c:tx>
            <c:strRef>
              <c:f>'US Vol Month'!$G$18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Vol Month'!$E$19:$E$30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Month'!$G$19:$G$30</c:f>
              <c:numCache>
                <c:formatCode>0.00%</c:formatCode>
                <c:ptCount val="12"/>
                <c:pt idx="0">
                  <c:v>1.5342361966095274E-2</c:v>
                </c:pt>
                <c:pt idx="1">
                  <c:v>1.3069419452599679E-2</c:v>
                </c:pt>
                <c:pt idx="2">
                  <c:v>1.0701771001041766E-2</c:v>
                </c:pt>
                <c:pt idx="3">
                  <c:v>1.3069419452599679E-2</c:v>
                </c:pt>
                <c:pt idx="4">
                  <c:v>1.4016478833222844E-2</c:v>
                </c:pt>
                <c:pt idx="5">
                  <c:v>1.8751775736338669E-2</c:v>
                </c:pt>
                <c:pt idx="6">
                  <c:v>1.1080594753291031E-2</c:v>
                </c:pt>
                <c:pt idx="7">
                  <c:v>7.1976512927360544E-3</c:v>
                </c:pt>
                <c:pt idx="8">
                  <c:v>1.2595889762288096E-2</c:v>
                </c:pt>
                <c:pt idx="9">
                  <c:v>3.7030021782365752E-2</c:v>
                </c:pt>
                <c:pt idx="10">
                  <c:v>2.3013542949142912E-2</c:v>
                </c:pt>
                <c:pt idx="11">
                  <c:v>1.6100009470593805E-2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A-2B48-9ED1-BD95F9041BD8}"/>
            </c:ext>
          </c:extLst>
        </c:ser>
        <c:ser>
          <c:idx val="2"/>
          <c:order val="2"/>
          <c:tx>
            <c:strRef>
              <c:f>'US Vol Month'!$H$18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Vol Month'!$E$19:$E$30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Month'!$H$19:$H$30</c:f>
              <c:numCache>
                <c:formatCode>0.00%</c:formatCode>
                <c:ptCount val="12"/>
                <c:pt idx="0">
                  <c:v>2.5002367648451557E-2</c:v>
                </c:pt>
                <c:pt idx="1">
                  <c:v>2.2350601382706697E-2</c:v>
                </c:pt>
                <c:pt idx="2">
                  <c:v>2.1214130125958897E-2</c:v>
                </c:pt>
                <c:pt idx="3">
                  <c:v>2.2066483568519746E-2</c:v>
                </c:pt>
                <c:pt idx="4">
                  <c:v>2.8885311109006533E-2</c:v>
                </c:pt>
                <c:pt idx="5">
                  <c:v>2.7464722038071786E-2</c:v>
                </c:pt>
                <c:pt idx="6">
                  <c:v>2.1308836064021213E-2</c:v>
                </c:pt>
                <c:pt idx="7">
                  <c:v>1.5910597594469174E-2</c:v>
                </c:pt>
                <c:pt idx="8">
                  <c:v>2.4244720143953027E-2</c:v>
                </c:pt>
                <c:pt idx="9">
                  <c:v>4.905767591627995E-2</c:v>
                </c:pt>
                <c:pt idx="10">
                  <c:v>3.3147078321810776E-2</c:v>
                </c:pt>
                <c:pt idx="11">
                  <c:v>3.5041197083057106E-2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A-2B48-9ED1-BD95F9041B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"/>
        <c:overlap val="100"/>
        <c:axId val="2094102048"/>
        <c:axId val="2094300384"/>
      </c:barChart>
      <c:dateAx>
        <c:axId val="20941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00384"/>
        <c:crosses val="autoZero"/>
        <c:auto val="1"/>
        <c:lblOffset val="100"/>
        <c:baseTimeUnit val="months"/>
      </c:dateAx>
      <c:valAx>
        <c:axId val="2094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'US Vol Month'!$F$33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Vol Month'!$E$34:$E$45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Month'!$F$34:$F$45</c:f>
              <c:numCache>
                <c:formatCode>0.00%</c:formatCode>
                <c:ptCount val="12"/>
                <c:pt idx="0">
                  <c:v>0.45384615384615384</c:v>
                </c:pt>
                <c:pt idx="1">
                  <c:v>0.4747191011235955</c:v>
                </c:pt>
                <c:pt idx="2">
                  <c:v>0.51580459770114939</c:v>
                </c:pt>
                <c:pt idx="3">
                  <c:v>0.53740648379052369</c:v>
                </c:pt>
                <c:pt idx="4">
                  <c:v>0.56442307692307692</c:v>
                </c:pt>
                <c:pt idx="5">
                  <c:v>0.4895397489539749</c:v>
                </c:pt>
                <c:pt idx="6">
                  <c:v>0.51142857142857145</c:v>
                </c:pt>
                <c:pt idx="7">
                  <c:v>0.51873767258382641</c:v>
                </c:pt>
                <c:pt idx="8">
                  <c:v>0.41853512705530643</c:v>
                </c:pt>
                <c:pt idx="9">
                  <c:v>0.37697052775873885</c:v>
                </c:pt>
                <c:pt idx="10">
                  <c:v>0.48879310344827587</c:v>
                </c:pt>
                <c:pt idx="11">
                  <c:v>0.49907235621521334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1-334B-966A-2EC5B7E575B4}"/>
            </c:ext>
          </c:extLst>
        </c:ser>
        <c:ser>
          <c:idx val="1"/>
          <c:order val="1"/>
          <c:tx>
            <c:strRef>
              <c:f>'US Vol Month'!$G$33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Vol Month'!$E$34:$E$45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Month'!$G$34:$G$45</c:f>
              <c:numCache>
                <c:formatCode>0.00%</c:formatCode>
                <c:ptCount val="12"/>
                <c:pt idx="0">
                  <c:v>0.2076923076923077</c:v>
                </c:pt>
                <c:pt idx="1">
                  <c:v>0.19382022471910113</c:v>
                </c:pt>
                <c:pt idx="2">
                  <c:v>0.16235632183908047</c:v>
                </c:pt>
                <c:pt idx="3">
                  <c:v>0.17206982543640897</c:v>
                </c:pt>
                <c:pt idx="4">
                  <c:v>0.1423076923076923</c:v>
                </c:pt>
                <c:pt idx="5">
                  <c:v>0.20711297071129708</c:v>
                </c:pt>
                <c:pt idx="6">
                  <c:v>0.16714285714285715</c:v>
                </c:pt>
                <c:pt idx="7">
                  <c:v>0.14990138067061143</c:v>
                </c:pt>
                <c:pt idx="8">
                  <c:v>0.19880418535127056</c:v>
                </c:pt>
                <c:pt idx="9">
                  <c:v>0.26799177518848527</c:v>
                </c:pt>
                <c:pt idx="10">
                  <c:v>0.20948275862068966</c:v>
                </c:pt>
                <c:pt idx="11">
                  <c:v>0.15769944341372913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1-334B-966A-2EC5B7E575B4}"/>
            </c:ext>
          </c:extLst>
        </c:ser>
        <c:ser>
          <c:idx val="2"/>
          <c:order val="2"/>
          <c:tx>
            <c:strRef>
              <c:f>'US Vol Month'!$H$33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Vol Month'!$E$34:$E$45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'US Vol Month'!$H$34:$H$45</c:f>
              <c:numCache>
                <c:formatCode>0.00%</c:formatCode>
                <c:ptCount val="12"/>
                <c:pt idx="0">
                  <c:v>0.33846153846153848</c:v>
                </c:pt>
                <c:pt idx="1">
                  <c:v>0.33146067415730335</c:v>
                </c:pt>
                <c:pt idx="2">
                  <c:v>0.32183908045977011</c:v>
                </c:pt>
                <c:pt idx="3">
                  <c:v>0.29052369077306733</c:v>
                </c:pt>
                <c:pt idx="4">
                  <c:v>0.29326923076923078</c:v>
                </c:pt>
                <c:pt idx="5">
                  <c:v>0.30334728033472802</c:v>
                </c:pt>
                <c:pt idx="6">
                  <c:v>0.32142857142857145</c:v>
                </c:pt>
                <c:pt idx="7">
                  <c:v>0.33136094674556216</c:v>
                </c:pt>
                <c:pt idx="8">
                  <c:v>0.38266068759342303</c:v>
                </c:pt>
                <c:pt idx="9">
                  <c:v>0.35503769705277588</c:v>
                </c:pt>
                <c:pt idx="10">
                  <c:v>0.30172413793103448</c:v>
                </c:pt>
                <c:pt idx="11">
                  <c:v>0.3432282003710575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1-334B-966A-2EC5B7E57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2094102048"/>
        <c:axId val="2094300384"/>
      </c:barChart>
      <c:dateAx>
        <c:axId val="20941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300384"/>
        <c:crosses val="autoZero"/>
        <c:auto val="1"/>
        <c:lblOffset val="100"/>
        <c:baseTimeUnit val="months"/>
      </c:dateAx>
      <c:valAx>
        <c:axId val="2094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US LCE Tweet Volume (Normalised 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1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US Tweet Volume (3-Months)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 Vol Month'!$F$48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 Vol Month'!$E$49:$E$52</c:f>
              <c:strCache>
                <c:ptCount val="4"/>
                <c:pt idx="0">
                  <c:v>Jun-Aug-21</c:v>
                </c:pt>
                <c:pt idx="1">
                  <c:v>Sep-Nov-21</c:v>
                </c:pt>
                <c:pt idx="2">
                  <c:v>Dec-21-Feb-22</c:v>
                </c:pt>
                <c:pt idx="3">
                  <c:v>Mar-May-22</c:v>
                </c:pt>
              </c:strCache>
            </c:strRef>
          </c:cat>
          <c:val>
            <c:numRef>
              <c:f>'US Vol Month'!$F$49:$F$52</c:f>
              <c:numCache>
                <c:formatCode>General</c:formatCode>
                <c:ptCount val="4"/>
                <c:pt idx="0">
                  <c:v>1051</c:v>
                </c:pt>
                <c:pt idx="1">
                  <c:v>1486</c:v>
                </c:pt>
                <c:pt idx="2">
                  <c:v>901</c:v>
                </c:pt>
                <c:pt idx="3">
                  <c:v>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4-F44C-97C1-FA919BB5B3D5}"/>
            </c:ext>
          </c:extLst>
        </c:ser>
        <c:ser>
          <c:idx val="1"/>
          <c:order val="1"/>
          <c:tx>
            <c:strRef>
              <c:f>'US Vol Month'!$G$48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 Vol Month'!$E$49:$E$52</c:f>
              <c:strCache>
                <c:ptCount val="4"/>
                <c:pt idx="0">
                  <c:v>Jun-Aug-21</c:v>
                </c:pt>
                <c:pt idx="1">
                  <c:v>Sep-Nov-21</c:v>
                </c:pt>
                <c:pt idx="2">
                  <c:v>Dec-21-Feb-22</c:v>
                </c:pt>
                <c:pt idx="3">
                  <c:v>Mar-May-22</c:v>
                </c:pt>
              </c:strCache>
            </c:strRef>
          </c:cat>
          <c:val>
            <c:numRef>
              <c:f>'US Vol Month'!$G$49:$G$52</c:f>
              <c:numCache>
                <c:formatCode>General</c:formatCode>
                <c:ptCount val="4"/>
                <c:pt idx="0">
                  <c:v>413</c:v>
                </c:pt>
                <c:pt idx="1">
                  <c:v>484</c:v>
                </c:pt>
                <c:pt idx="2">
                  <c:v>326</c:v>
                </c:pt>
                <c:pt idx="3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4-F44C-97C1-FA919BB5B3D5}"/>
            </c:ext>
          </c:extLst>
        </c:ser>
        <c:ser>
          <c:idx val="2"/>
          <c:order val="2"/>
          <c:tx>
            <c:strRef>
              <c:f>'US Vol Month'!$H$48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 Vol Month'!$E$49:$E$52</c:f>
              <c:strCache>
                <c:ptCount val="4"/>
                <c:pt idx="0">
                  <c:v>Jun-Aug-21</c:v>
                </c:pt>
                <c:pt idx="1">
                  <c:v>Sep-Nov-21</c:v>
                </c:pt>
                <c:pt idx="2">
                  <c:v>Dec-21-Feb-22</c:v>
                </c:pt>
                <c:pt idx="3">
                  <c:v>Mar-May-22</c:v>
                </c:pt>
              </c:strCache>
            </c:strRef>
          </c:cat>
          <c:val>
            <c:numRef>
              <c:f>'US Vol Month'!$H$49:$H$52</c:f>
              <c:numCache>
                <c:formatCode>General</c:formatCode>
                <c:ptCount val="4"/>
                <c:pt idx="0">
                  <c:v>724</c:v>
                </c:pt>
                <c:pt idx="1">
                  <c:v>828</c:v>
                </c:pt>
                <c:pt idx="2">
                  <c:v>649</c:v>
                </c:pt>
                <c:pt idx="3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4-F44C-97C1-FA919BB5B3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"/>
        <c:overlap val="100"/>
        <c:axId val="2094102048"/>
        <c:axId val="2094300384"/>
      </c:barChart>
      <c:catAx>
        <c:axId val="20941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00384"/>
        <c:crosses val="autoZero"/>
        <c:auto val="1"/>
        <c:lblAlgn val="ctr"/>
        <c:lblOffset val="100"/>
        <c:noMultiLvlLbl val="0"/>
      </c:catAx>
      <c:valAx>
        <c:axId val="2094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920" b="0" i="0" u="none" strike="noStrike" kern="1200" spc="0" baseline="0">
                <a:solidFill>
                  <a:schemeClr val="tx1"/>
                </a:solidFill>
                <a:latin typeface="Calibri (Body)"/>
                <a:ea typeface="+mn-ea"/>
                <a:cs typeface="+mn-cs"/>
              </a:defRPr>
            </a:pPr>
            <a:r>
              <a:rPr lang="en-GB"/>
              <a:t>Proportion</a:t>
            </a:r>
          </a:p>
        </c:rich>
      </c:tx>
      <c:layout>
        <c:manualLayout>
          <c:xMode val="edge"/>
          <c:yMode val="edge"/>
          <c:x val="0.65790368271954669"/>
          <c:y val="0.90310786106032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920" b="0" i="0" u="none" strike="noStrike" kern="1200" spc="0" baseline="0">
              <a:solidFill>
                <a:schemeClr val="tx1"/>
              </a:solidFill>
              <a:latin typeface="Calibri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4C-2747-BC4A-FBA2842DD13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4C-2747-BC4A-FBA2842DD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4C-2747-BC4A-FBA2842DD13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DE719CB-5EDE-A84C-9D1A-BFAA7E66DE6D}" type="VALUE">
                      <a:rPr lang="en-US" b="1"/>
                      <a:pPr/>
                      <a:t>[VALUE]</a:t>
                    </a:fld>
                    <a:endParaRPr lang="en-US" b="1" baseline="0"/>
                  </a:p>
                  <a:p>
                    <a:r>
                      <a:rPr lang="en-US"/>
                      <a:t>(</a:t>
                    </a:r>
                    <a:fld id="{ED3C6169-7D97-D540-8478-EA7F17B70F68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64C-2747-BC4A-FBA2842DD1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6085E1-19A5-6F47-BF00-A32C59210286}" type="VALUE">
                      <a:rPr lang="en-US" b="1"/>
                      <a:pPr/>
                      <a:t>[VALUE]</a:t>
                    </a:fld>
                    <a:endParaRPr lang="en-US" b="1" baseline="0"/>
                  </a:p>
                  <a:p>
                    <a:r>
                      <a:rPr lang="en-US"/>
                      <a:t>(</a:t>
                    </a:r>
                    <a:fld id="{C44AABFD-86AF-184E-850D-218D100D5E41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64C-2747-BC4A-FBA2842DD1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643C5D-26DB-164B-ADE4-2E1CD3827DA8}" type="VALUE">
                      <a:rPr lang="en-US" b="1"/>
                      <a:pPr/>
                      <a:t>[VALUE]</a:t>
                    </a:fld>
                    <a:endParaRPr lang="en-US" b="1" baseline="0"/>
                  </a:p>
                  <a:p>
                    <a:r>
                      <a:rPr lang="en-US"/>
                      <a:t>(</a:t>
                    </a:r>
                    <a:fld id="{AAD6728B-995B-6A49-BC5A-CB728672D592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64C-2747-BC4A-FBA2842DD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Calibri (Body)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Vol Month'!$F$2:$H$2</c:f>
              <c:strCache>
                <c:ptCount val="3"/>
                <c:pt idx="0">
                  <c:v>Clean</c:v>
                </c:pt>
                <c:pt idx="1">
                  <c:v>Green</c:v>
                </c:pt>
                <c:pt idx="2">
                  <c:v>Renewable</c:v>
                </c:pt>
              </c:strCache>
            </c:strRef>
          </c:cat>
          <c:val>
            <c:numRef>
              <c:f>'US Vol Month'!$F$15:$H$15</c:f>
              <c:numCache>
                <c:formatCode>General</c:formatCode>
                <c:ptCount val="3"/>
                <c:pt idx="0">
                  <c:v>5093</c:v>
                </c:pt>
                <c:pt idx="1">
                  <c:v>2027</c:v>
                </c:pt>
                <c:pt idx="2">
                  <c:v>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C-2747-BC4A-FBA2842DD1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1"/>
          </a:solidFill>
          <a:latin typeface="Calibri (Body)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1183488427583"/>
          <c:y val="1.8537030697249799E-2"/>
          <c:w val="0.87142149844905747"/>
          <c:h val="0.911872755036055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'EU Vol Month'!$F$2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'EU Vol Month'!$E$3:$E$14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Month'!$F$3:$F$14</c:f>
              <c:numCache>
                <c:formatCode>General</c:formatCode>
                <c:ptCount val="12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96</c:v>
                </c:pt>
                <c:pt idx="4">
                  <c:v>134</c:v>
                </c:pt>
                <c:pt idx="5">
                  <c:v>172</c:v>
                </c:pt>
                <c:pt idx="6">
                  <c:v>49</c:v>
                </c:pt>
                <c:pt idx="7">
                  <c:v>44</c:v>
                </c:pt>
                <c:pt idx="8">
                  <c:v>31</c:v>
                </c:pt>
                <c:pt idx="9">
                  <c:v>92</c:v>
                </c:pt>
                <c:pt idx="10">
                  <c:v>77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E14F-AA35-59760FA2C5EB}"/>
            </c:ext>
          </c:extLst>
        </c:ser>
        <c:ser>
          <c:idx val="1"/>
          <c:order val="1"/>
          <c:tx>
            <c:strRef>
              <c:f>'EU Vol Month'!$G$2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'EU Vol Month'!$E$3:$E$14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Month'!$G$3:$G$14</c:f>
              <c:numCache>
                <c:formatCode>General</c:formatCode>
                <c:ptCount val="12"/>
                <c:pt idx="0">
                  <c:v>105</c:v>
                </c:pt>
                <c:pt idx="1">
                  <c:v>92</c:v>
                </c:pt>
                <c:pt idx="2">
                  <c:v>110</c:v>
                </c:pt>
                <c:pt idx="3">
                  <c:v>237</c:v>
                </c:pt>
                <c:pt idx="4">
                  <c:v>276</c:v>
                </c:pt>
                <c:pt idx="5">
                  <c:v>234</c:v>
                </c:pt>
                <c:pt idx="6">
                  <c:v>120</c:v>
                </c:pt>
                <c:pt idx="7">
                  <c:v>147</c:v>
                </c:pt>
                <c:pt idx="8">
                  <c:v>179</c:v>
                </c:pt>
                <c:pt idx="9">
                  <c:v>227</c:v>
                </c:pt>
                <c:pt idx="10">
                  <c:v>231</c:v>
                </c:pt>
                <c:pt idx="1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F-E14F-AA35-59760FA2C5EB}"/>
            </c:ext>
          </c:extLst>
        </c:ser>
        <c:ser>
          <c:idx val="2"/>
          <c:order val="2"/>
          <c:tx>
            <c:strRef>
              <c:f>'EU Vol Month'!$H$2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'EU Vol Month'!$E$3:$E$14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Month'!$H$3:$H$14</c:f>
              <c:numCache>
                <c:formatCode>General</c:formatCode>
                <c:ptCount val="12"/>
                <c:pt idx="0">
                  <c:v>360</c:v>
                </c:pt>
                <c:pt idx="1">
                  <c:v>246</c:v>
                </c:pt>
                <c:pt idx="2">
                  <c:v>185</c:v>
                </c:pt>
                <c:pt idx="3">
                  <c:v>288</c:v>
                </c:pt>
                <c:pt idx="4">
                  <c:v>335</c:v>
                </c:pt>
                <c:pt idx="5">
                  <c:v>376</c:v>
                </c:pt>
                <c:pt idx="6">
                  <c:v>184</c:v>
                </c:pt>
                <c:pt idx="7">
                  <c:v>166</c:v>
                </c:pt>
                <c:pt idx="8">
                  <c:v>235</c:v>
                </c:pt>
                <c:pt idx="9">
                  <c:v>366</c:v>
                </c:pt>
                <c:pt idx="10">
                  <c:v>382</c:v>
                </c:pt>
                <c:pt idx="11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F-E14F-AA35-59760FA2C5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2094102048"/>
        <c:axId val="2094300384"/>
      </c:barChart>
      <c:lineChart>
        <c:grouping val="standard"/>
        <c:varyColors val="0"/>
        <c:ser>
          <c:idx val="3"/>
          <c:order val="3"/>
          <c:tx>
            <c:strRef>
              <c:f>'EU Vol Month'!$I$2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'EU Vol Month'!$E$3:$E$14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'EU Vol Month'!$I$3:$I$14</c:f>
              <c:numCache>
                <c:formatCode>General</c:formatCode>
                <c:ptCount val="12"/>
                <c:pt idx="0">
                  <c:v>533</c:v>
                </c:pt>
                <c:pt idx="1">
                  <c:v>407</c:v>
                </c:pt>
                <c:pt idx="2">
                  <c:v>365</c:v>
                </c:pt>
                <c:pt idx="3">
                  <c:v>621</c:v>
                </c:pt>
                <c:pt idx="4">
                  <c:v>745</c:v>
                </c:pt>
                <c:pt idx="5">
                  <c:v>782</c:v>
                </c:pt>
                <c:pt idx="6">
                  <c:v>353</c:v>
                </c:pt>
                <c:pt idx="7">
                  <c:v>357</c:v>
                </c:pt>
                <c:pt idx="8">
                  <c:v>445</c:v>
                </c:pt>
                <c:pt idx="9">
                  <c:v>685</c:v>
                </c:pt>
                <c:pt idx="10">
                  <c:v>690</c:v>
                </c:pt>
                <c:pt idx="11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F-E14F-AA35-59760FA2C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02048"/>
        <c:axId val="2094300384"/>
      </c:lineChart>
      <c:dateAx>
        <c:axId val="20941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300384"/>
        <c:crosses val="autoZero"/>
        <c:auto val="1"/>
        <c:lblOffset val="100"/>
        <c:baseTimeUnit val="months"/>
      </c:dateAx>
      <c:valAx>
        <c:axId val="2094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EU LCE Tweet Volume (Monthly)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1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8904080171796702"/>
          <c:y val="2.7605244996549344E-2"/>
          <c:w val="0.38100930565497493"/>
          <c:h val="5.3266167815979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Proportion</a:t>
            </a:r>
          </a:p>
        </c:rich>
      </c:tx>
      <c:layout>
        <c:manualLayout>
          <c:xMode val="edge"/>
          <c:yMode val="edge"/>
          <c:x val="0.66382720816614338"/>
          <c:y val="0.90944881889763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222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06-FF49-9DD5-1ACE61B7864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06-FF49-9DD5-1ACE61B7864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06-FF49-9DD5-1ACE61B7864E}"/>
              </c:ext>
            </c:extLst>
          </c:dPt>
          <c:dLbls>
            <c:dLbl>
              <c:idx val="0"/>
              <c:layout>
                <c:manualLayout>
                  <c:x val="-0.17029363866830086"/>
                  <c:y val="0.21475044950089897"/>
                </c:manualLayout>
              </c:layout>
              <c:tx>
                <c:rich>
                  <a:bodyPr/>
                  <a:lstStyle/>
                  <a:p>
                    <a:fld id="{7DE719CB-5EDE-A84C-9D1A-BFAA7E66DE6D}" type="VALUE">
                      <a:rPr lang="en-US" b="1"/>
                      <a:pPr/>
                      <a:t>[VALUE]</a:t>
                    </a:fld>
                    <a:endParaRPr lang="en-US" b="1" baseline="0"/>
                  </a:p>
                  <a:p>
                    <a:r>
                      <a:rPr lang="en-US"/>
                      <a:t>(</a:t>
                    </a:r>
                    <a:fld id="{ED3C6169-7D97-D540-8478-EA7F17B70F68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06-FF49-9DD5-1ACE61B7864E}"/>
                </c:ext>
              </c:extLst>
            </c:dLbl>
            <c:dLbl>
              <c:idx val="1"/>
              <c:layout>
                <c:manualLayout>
                  <c:x val="-0.15755485788157078"/>
                  <c:y val="-0.14851602703205408"/>
                </c:manualLayout>
              </c:layout>
              <c:tx>
                <c:rich>
                  <a:bodyPr/>
                  <a:lstStyle/>
                  <a:p>
                    <a:fld id="{036085E1-19A5-6F47-BF00-A32C59210286}" type="VALUE">
                      <a:rPr lang="en-US" b="1"/>
                      <a:pPr/>
                      <a:t>[VALUE]</a:t>
                    </a:fld>
                    <a:endParaRPr lang="en-US" b="1" baseline="0"/>
                  </a:p>
                  <a:p>
                    <a:r>
                      <a:rPr lang="en-US"/>
                      <a:t>(</a:t>
                    </a:r>
                    <a:fld id="{C44AABFD-86AF-184E-850D-218D100D5E41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06-FF49-9DD5-1ACE61B7864E}"/>
                </c:ext>
              </c:extLst>
            </c:dLbl>
            <c:dLbl>
              <c:idx val="2"/>
              <c:layout>
                <c:manualLayout>
                  <c:x val="0.18969729530077398"/>
                  <c:y val="-4.4089528179056356E-2"/>
                </c:manualLayout>
              </c:layout>
              <c:tx>
                <c:rich>
                  <a:bodyPr/>
                  <a:lstStyle/>
                  <a:p>
                    <a:fld id="{15643C5D-26DB-164B-ADE4-2E1CD3827DA8}" type="VALUE">
                      <a:rPr lang="en-US" b="1"/>
                      <a:pPr/>
                      <a:t>[VALUE]</a:t>
                    </a:fld>
                    <a:endParaRPr lang="en-US" b="1" baseline="0"/>
                  </a:p>
                  <a:p>
                    <a:r>
                      <a:rPr lang="en-US"/>
                      <a:t>(</a:t>
                    </a:r>
                    <a:fld id="{AAD6728B-995B-6A49-BC5A-CB728672D592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906-FF49-9DD5-1ACE61B786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'EU Vol Month'!$F$2:$H$2</c:f>
              <c:strCache>
                <c:ptCount val="3"/>
                <c:pt idx="0">
                  <c:v>Clean</c:v>
                </c:pt>
                <c:pt idx="1">
                  <c:v>Green</c:v>
                </c:pt>
                <c:pt idx="2">
                  <c:v>Renewable</c:v>
                </c:pt>
              </c:strCache>
            </c:strRef>
          </c:cat>
          <c:val>
            <c:numRef>
              <c:f>'EU Vol Month'!$F$15:$H$15</c:f>
              <c:numCache>
                <c:formatCode>General</c:formatCode>
                <c:ptCount val="3"/>
                <c:pt idx="0">
                  <c:v>991</c:v>
                </c:pt>
                <c:pt idx="1">
                  <c:v>2182</c:v>
                </c:pt>
                <c:pt idx="2">
                  <c:v>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06-FF49-9DD5-1ACE61B786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279398</xdr:colOff>
      <xdr:row>0</xdr:row>
      <xdr:rowOff>114301</xdr:rowOff>
    </xdr:from>
    <xdr:to>
      <xdr:col>12</xdr:col>
      <xdr:colOff>33866</xdr:colOff>
      <xdr:row>19</xdr:row>
      <xdr:rowOff>14653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E4555-6CF1-A349-83AE-5BBCFA992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283308</xdr:colOff>
      <xdr:row>0</xdr:row>
      <xdr:rowOff>127977</xdr:rowOff>
    </xdr:from>
    <xdr:to>
      <xdr:col>7</xdr:col>
      <xdr:colOff>468922</xdr:colOff>
      <xdr:row>19</xdr:row>
      <xdr:rowOff>107462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7FF5B-39C3-8940-B9E0-E92D5450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838199</xdr:colOff>
      <xdr:row>0</xdr:row>
      <xdr:rowOff>0</xdr:rowOff>
    </xdr:from>
    <xdr:to>
      <xdr:col>20</xdr:col>
      <xdr:colOff>409574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F97D4-63A1-564E-9148-D6D5E082F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12700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4F01D0-86FD-B54A-92DE-C4E2BCBDE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20</xdr:col>
      <xdr:colOff>12700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0132E7-4401-DA48-9E93-2270DC973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20</xdr:col>
      <xdr:colOff>12700</xdr:colOff>
      <xdr:row>92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14AC1B-A597-0B4C-8A01-73F577863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95249</xdr:colOff>
      <xdr:row>0</xdr:row>
      <xdr:rowOff>88900</xdr:rowOff>
    </xdr:from>
    <xdr:to>
      <xdr:col>24</xdr:col>
      <xdr:colOff>104774</xdr:colOff>
      <xdr:row>17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E1F67-2604-B342-8546-19C1C7516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2580D-E1D6-8E43-A271-19A238F91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127000</xdr:colOff>
      <xdr:row>1</xdr:row>
      <xdr:rowOff>0</xdr:rowOff>
    </xdr:from>
    <xdr:to>
      <xdr:col>23</xdr:col>
      <xdr:colOff>590550</xdr:colOff>
      <xdr:row>17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BB1221-CCBD-C44C-9DAF-ADD910468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20</xdr:col>
      <xdr:colOff>12700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83555-5F31-C441-BF6E-AEEB83467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20</xdr:col>
      <xdr:colOff>12700</xdr:colOff>
      <xdr:row>70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B2856F-7C15-A447-ADD4-88F5EC5E7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20</xdr:col>
      <xdr:colOff>12700</xdr:colOff>
      <xdr:row>93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E4FA1-2963-3B46-BF21-CE5F1680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12700</xdr:rowOff>
    </xdr:from>
    <xdr:to>
      <xdr:col>17</xdr:col>
      <xdr:colOff>25400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0A191-BBB3-BE47-B277-A70E5FA7F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438F-2AC5-184B-AD93-E37C73999E23}">
  <dimension ref="A1:C4"/>
  <sheetViews>
    <sheetView zoomScale="130" zoomScaleNormal="130" workbookViewId="0">
      <selection activeCell="I23" sqref="I23"/>
    </sheetView>
  </sheetViews>
  <sheetFormatPr defaultColWidth="11" defaultRowHeight="15.75"/>
  <sheetData>
    <row r="1" spans="1:3">
      <c r="B1" t="s">
        <v>74</v>
      </c>
      <c r="C1" t="s">
        <v>75</v>
      </c>
    </row>
    <row r="2" spans="1:3">
      <c r="A2" t="s">
        <v>0</v>
      </c>
      <c r="B2">
        <v>8070</v>
      </c>
      <c r="C2">
        <v>5023</v>
      </c>
    </row>
    <row r="3" spans="1:3">
      <c r="A3" t="s">
        <v>1</v>
      </c>
      <c r="B3">
        <v>1419</v>
      </c>
      <c r="C3">
        <v>1112</v>
      </c>
    </row>
    <row r="4" spans="1:3">
      <c r="A4" t="s">
        <v>2</v>
      </c>
      <c r="B4">
        <v>1070</v>
      </c>
      <c r="C4">
        <v>520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7D55-A81B-BF40-822B-6900EB7F66FD}">
  <dimension ref="A1:B4"/>
  <sheetViews>
    <sheetView zoomScale="130" zoomScaleNormal="130" workbookViewId="0">
      <selection activeCell="J12" sqref="J12"/>
    </sheetView>
  </sheetViews>
  <sheetFormatPr defaultColWidth="11" defaultRowHeight="15.75"/>
  <sheetData>
    <row r="1" spans="1:2">
      <c r="A1" t="s">
        <v>0</v>
      </c>
      <c r="B1" s="1">
        <v>0.76100000000000001</v>
      </c>
    </row>
    <row r="2" spans="1:2">
      <c r="A2" t="s">
        <v>1</v>
      </c>
      <c r="B2" s="1">
        <v>0.14699999999999999</v>
      </c>
    </row>
    <row r="3" spans="1:2">
      <c r="A3" t="s">
        <v>2</v>
      </c>
      <c r="B3" s="1">
        <v>9.1999999999999998E-2</v>
      </c>
    </row>
    <row r="4" spans="1:2">
      <c r="B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FD35-3324-5040-A2EC-03CC0C2F0754}">
  <dimension ref="A1:Y52"/>
  <sheetViews>
    <sheetView tabSelected="1" topLeftCell="F1" workbookViewId="0">
      <selection activeCell="V23" sqref="V23"/>
    </sheetView>
  </sheetViews>
  <sheetFormatPr defaultColWidth="11" defaultRowHeight="15.75"/>
  <sheetData>
    <row r="1" spans="1:9">
      <c r="A1" t="s">
        <v>3</v>
      </c>
      <c r="B1" t="s">
        <v>4</v>
      </c>
      <c r="C1" t="s">
        <v>5</v>
      </c>
      <c r="E1" t="s">
        <v>12</v>
      </c>
    </row>
    <row r="2" spans="1:9">
      <c r="A2" s="2">
        <v>44348</v>
      </c>
      <c r="B2" t="s">
        <v>6</v>
      </c>
      <c r="C2">
        <v>354</v>
      </c>
      <c r="E2" t="s">
        <v>3</v>
      </c>
      <c r="F2" t="s">
        <v>71</v>
      </c>
      <c r="G2" t="s">
        <v>72</v>
      </c>
      <c r="H2" s="3" t="s">
        <v>73</v>
      </c>
    </row>
    <row r="3" spans="1:9">
      <c r="A3" s="2">
        <v>44348</v>
      </c>
      <c r="B3" t="s">
        <v>7</v>
      </c>
      <c r="C3">
        <v>162</v>
      </c>
      <c r="E3" s="4">
        <v>44348</v>
      </c>
      <c r="F3">
        <v>354</v>
      </c>
      <c r="G3">
        <v>162</v>
      </c>
      <c r="H3">
        <v>264</v>
      </c>
      <c r="I3">
        <f>SUM(F3:H3)</f>
        <v>780</v>
      </c>
    </row>
    <row r="4" spans="1:9">
      <c r="A4" s="2">
        <v>44348</v>
      </c>
      <c r="B4" t="s">
        <v>8</v>
      </c>
      <c r="C4">
        <v>264</v>
      </c>
      <c r="E4" s="4">
        <v>44378</v>
      </c>
      <c r="F4">
        <v>338</v>
      </c>
      <c r="G4">
        <v>138</v>
      </c>
      <c r="H4">
        <v>236</v>
      </c>
      <c r="I4">
        <f>SUM(F4:H4)</f>
        <v>712</v>
      </c>
    </row>
    <row r="5" spans="1:9">
      <c r="A5" s="2">
        <v>44378</v>
      </c>
      <c r="B5" t="s">
        <v>6</v>
      </c>
      <c r="C5">
        <v>338</v>
      </c>
      <c r="E5" s="4">
        <v>44409</v>
      </c>
      <c r="F5">
        <v>359</v>
      </c>
      <c r="G5">
        <v>113</v>
      </c>
      <c r="H5">
        <v>224</v>
      </c>
      <c r="I5">
        <f t="shared" ref="I5:I14" si="0">SUM(F5:H5)</f>
        <v>696</v>
      </c>
    </row>
    <row r="6" spans="1:9">
      <c r="A6" s="2">
        <v>44378</v>
      </c>
      <c r="B6" t="s">
        <v>7</v>
      </c>
      <c r="C6">
        <v>138</v>
      </c>
      <c r="E6" s="4">
        <v>44440</v>
      </c>
      <c r="F6">
        <v>431</v>
      </c>
      <c r="G6">
        <v>138</v>
      </c>
      <c r="H6">
        <v>233</v>
      </c>
      <c r="I6">
        <f t="shared" si="0"/>
        <v>802</v>
      </c>
    </row>
    <row r="7" spans="1:9">
      <c r="A7" s="2">
        <v>44378</v>
      </c>
      <c r="B7" t="s">
        <v>8</v>
      </c>
      <c r="C7">
        <v>236</v>
      </c>
      <c r="E7" s="4">
        <v>44470</v>
      </c>
      <c r="F7">
        <v>587</v>
      </c>
      <c r="G7">
        <v>148</v>
      </c>
      <c r="H7">
        <v>305</v>
      </c>
      <c r="I7">
        <f t="shared" si="0"/>
        <v>1040</v>
      </c>
    </row>
    <row r="8" spans="1:9">
      <c r="A8" s="2">
        <v>44409</v>
      </c>
      <c r="B8" t="s">
        <v>6</v>
      </c>
      <c r="C8">
        <v>359</v>
      </c>
      <c r="E8" s="4">
        <v>44501</v>
      </c>
      <c r="F8">
        <v>468</v>
      </c>
      <c r="G8">
        <v>198</v>
      </c>
      <c r="H8">
        <v>290</v>
      </c>
      <c r="I8">
        <f t="shared" si="0"/>
        <v>956</v>
      </c>
    </row>
    <row r="9" spans="1:9">
      <c r="A9" s="2">
        <v>44409</v>
      </c>
      <c r="B9" t="s">
        <v>7</v>
      </c>
      <c r="C9">
        <v>113</v>
      </c>
      <c r="E9" s="4">
        <v>44531</v>
      </c>
      <c r="F9">
        <v>358</v>
      </c>
      <c r="G9">
        <v>117</v>
      </c>
      <c r="H9">
        <v>225</v>
      </c>
      <c r="I9">
        <f t="shared" si="0"/>
        <v>700</v>
      </c>
    </row>
    <row r="10" spans="1:9">
      <c r="A10" s="2">
        <v>44409</v>
      </c>
      <c r="B10" t="s">
        <v>8</v>
      </c>
      <c r="C10">
        <v>224</v>
      </c>
      <c r="E10" s="4">
        <v>44562</v>
      </c>
      <c r="F10">
        <v>263</v>
      </c>
      <c r="G10">
        <v>76</v>
      </c>
      <c r="H10">
        <v>168</v>
      </c>
      <c r="I10">
        <f t="shared" si="0"/>
        <v>507</v>
      </c>
    </row>
    <row r="11" spans="1:9">
      <c r="A11" s="2">
        <v>44440</v>
      </c>
      <c r="B11" t="s">
        <v>6</v>
      </c>
      <c r="C11">
        <v>431</v>
      </c>
      <c r="E11" s="4">
        <v>44593</v>
      </c>
      <c r="F11">
        <v>280</v>
      </c>
      <c r="G11">
        <v>133</v>
      </c>
      <c r="H11">
        <v>256</v>
      </c>
      <c r="I11">
        <f t="shared" si="0"/>
        <v>669</v>
      </c>
    </row>
    <row r="12" spans="1:9">
      <c r="A12" s="2">
        <v>44440</v>
      </c>
      <c r="B12" t="s">
        <v>7</v>
      </c>
      <c r="C12">
        <v>138</v>
      </c>
      <c r="E12" s="4">
        <v>44621</v>
      </c>
      <c r="F12">
        <v>550</v>
      </c>
      <c r="G12">
        <v>391</v>
      </c>
      <c r="H12">
        <v>518</v>
      </c>
      <c r="I12">
        <f t="shared" si="0"/>
        <v>1459</v>
      </c>
    </row>
    <row r="13" spans="1:9">
      <c r="A13" s="2">
        <v>44440</v>
      </c>
      <c r="B13" t="s">
        <v>8</v>
      </c>
      <c r="C13">
        <v>233</v>
      </c>
      <c r="E13" s="4">
        <v>44652</v>
      </c>
      <c r="F13">
        <v>567</v>
      </c>
      <c r="G13">
        <v>243</v>
      </c>
      <c r="H13">
        <v>350</v>
      </c>
      <c r="I13">
        <f t="shared" si="0"/>
        <v>1160</v>
      </c>
    </row>
    <row r="14" spans="1:9">
      <c r="A14" s="2">
        <v>44470</v>
      </c>
      <c r="B14" t="s">
        <v>6</v>
      </c>
      <c r="C14">
        <v>587</v>
      </c>
      <c r="E14" s="4">
        <v>44682</v>
      </c>
      <c r="F14">
        <v>538</v>
      </c>
      <c r="G14">
        <v>170</v>
      </c>
      <c r="H14">
        <v>370</v>
      </c>
      <c r="I14">
        <f t="shared" si="0"/>
        <v>1078</v>
      </c>
    </row>
    <row r="15" spans="1:9">
      <c r="A15" s="2">
        <v>44470</v>
      </c>
      <c r="B15" t="s">
        <v>7</v>
      </c>
      <c r="C15">
        <v>148</v>
      </c>
      <c r="E15" t="s">
        <v>13</v>
      </c>
      <c r="F15">
        <f>SUM(F3:F14)</f>
        <v>5093</v>
      </c>
      <c r="G15">
        <f>SUM(G3:G14)</f>
        <v>2027</v>
      </c>
      <c r="H15">
        <f>SUM(H3:H14)</f>
        <v>3439</v>
      </c>
      <c r="I15">
        <f>SUM(F15:H15)</f>
        <v>10559</v>
      </c>
    </row>
    <row r="16" spans="1:9">
      <c r="A16" s="2">
        <v>44470</v>
      </c>
      <c r="B16" t="s">
        <v>8</v>
      </c>
      <c r="C16">
        <v>305</v>
      </c>
    </row>
    <row r="17" spans="1:25">
      <c r="A17" s="2">
        <v>44501</v>
      </c>
      <c r="B17" t="s">
        <v>6</v>
      </c>
      <c r="C17">
        <v>468</v>
      </c>
      <c r="E17" t="s">
        <v>14</v>
      </c>
    </row>
    <row r="18" spans="1:25">
      <c r="A18" s="2">
        <v>44501</v>
      </c>
      <c r="B18" t="s">
        <v>7</v>
      </c>
      <c r="C18">
        <v>198</v>
      </c>
      <c r="E18" t="s">
        <v>3</v>
      </c>
      <c r="F18" t="s">
        <v>71</v>
      </c>
      <c r="G18" t="s">
        <v>72</v>
      </c>
      <c r="H18" s="3" t="s">
        <v>73</v>
      </c>
    </row>
    <row r="19" spans="1:25">
      <c r="A19" s="2">
        <v>44501</v>
      </c>
      <c r="B19" t="s">
        <v>8</v>
      </c>
      <c r="C19">
        <v>290</v>
      </c>
      <c r="E19" s="4">
        <v>44348</v>
      </c>
      <c r="F19" s="5">
        <f>F3/$I$15</f>
        <v>3.3525902074060046E-2</v>
      </c>
      <c r="G19" s="5">
        <f t="shared" ref="F19:H30" si="1">G3/$I$15</f>
        <v>1.5342361966095274E-2</v>
      </c>
      <c r="H19" s="5">
        <f t="shared" si="1"/>
        <v>2.5002367648451557E-2</v>
      </c>
    </row>
    <row r="20" spans="1:25">
      <c r="A20" s="2">
        <v>44531</v>
      </c>
      <c r="B20" t="s">
        <v>6</v>
      </c>
      <c r="C20">
        <v>358</v>
      </c>
      <c r="E20" s="4">
        <v>44378</v>
      </c>
      <c r="F20" s="5">
        <f t="shared" si="1"/>
        <v>3.2010607065062979E-2</v>
      </c>
      <c r="G20" s="5">
        <f t="shared" si="1"/>
        <v>1.3069419452599679E-2</v>
      </c>
      <c r="H20" s="5">
        <f t="shared" si="1"/>
        <v>2.2350601382706697E-2</v>
      </c>
    </row>
    <row r="21" spans="1:25">
      <c r="A21" s="2">
        <v>44531</v>
      </c>
      <c r="B21" t="s">
        <v>7</v>
      </c>
      <c r="C21">
        <v>117</v>
      </c>
      <c r="E21" s="4">
        <v>44409</v>
      </c>
      <c r="F21" s="5">
        <f t="shared" si="1"/>
        <v>3.3999431764371625E-2</v>
      </c>
      <c r="G21" s="5">
        <f t="shared" si="1"/>
        <v>1.0701771001041766E-2</v>
      </c>
      <c r="H21" s="5">
        <f t="shared" si="1"/>
        <v>2.1214130125958897E-2</v>
      </c>
    </row>
    <row r="22" spans="1:25">
      <c r="A22" s="2">
        <v>44531</v>
      </c>
      <c r="B22" t="s">
        <v>8</v>
      </c>
      <c r="C22">
        <v>225</v>
      </c>
      <c r="E22" s="4">
        <v>44440</v>
      </c>
      <c r="F22" s="5">
        <f>F6/$I$15</f>
        <v>4.0818259304858412E-2</v>
      </c>
      <c r="G22" s="5">
        <f t="shared" si="1"/>
        <v>1.3069419452599679E-2</v>
      </c>
      <c r="H22" s="5">
        <f t="shared" si="1"/>
        <v>2.2066483568519746E-2</v>
      </c>
    </row>
    <row r="23" spans="1:25">
      <c r="A23" s="2">
        <v>44562</v>
      </c>
      <c r="B23" t="s">
        <v>6</v>
      </c>
      <c r="C23">
        <v>263</v>
      </c>
      <c r="E23" s="4">
        <v>44470</v>
      </c>
      <c r="F23" s="5">
        <f t="shared" si="1"/>
        <v>5.5592385642579789E-2</v>
      </c>
      <c r="G23" s="5">
        <f t="shared" si="1"/>
        <v>1.4016478833222844E-2</v>
      </c>
      <c r="H23" s="5">
        <f t="shared" si="1"/>
        <v>2.8885311109006533E-2</v>
      </c>
    </row>
    <row r="24" spans="1:25">
      <c r="A24" s="2">
        <v>44562</v>
      </c>
      <c r="B24" t="s">
        <v>7</v>
      </c>
      <c r="C24">
        <v>76</v>
      </c>
      <c r="E24" s="4">
        <v>44501</v>
      </c>
      <c r="F24" s="5">
        <f t="shared" si="1"/>
        <v>4.4322379013164125E-2</v>
      </c>
      <c r="G24" s="5">
        <f t="shared" si="1"/>
        <v>1.8751775736338669E-2</v>
      </c>
      <c r="H24" s="5">
        <f t="shared" si="1"/>
        <v>2.7464722038071786E-2</v>
      </c>
    </row>
    <row r="25" spans="1:25">
      <c r="A25" s="2">
        <v>44562</v>
      </c>
      <c r="B25" t="s">
        <v>8</v>
      </c>
      <c r="C25">
        <v>168</v>
      </c>
      <c r="E25" s="4">
        <v>44531</v>
      </c>
      <c r="F25" s="5">
        <f t="shared" si="1"/>
        <v>3.3904725826309309E-2</v>
      </c>
      <c r="G25" s="5">
        <f t="shared" si="1"/>
        <v>1.1080594753291031E-2</v>
      </c>
      <c r="H25" s="5">
        <f>H9/$I$15</f>
        <v>2.1308836064021213E-2</v>
      </c>
    </row>
    <row r="26" spans="1:25">
      <c r="A26" s="2">
        <v>44593</v>
      </c>
      <c r="B26" t="s">
        <v>6</v>
      </c>
      <c r="C26">
        <v>280</v>
      </c>
      <c r="E26" s="4">
        <v>44562</v>
      </c>
      <c r="F26" s="5">
        <f t="shared" si="1"/>
        <v>2.4907661710389242E-2</v>
      </c>
      <c r="G26" s="5">
        <f t="shared" si="1"/>
        <v>7.1976512927360544E-3</v>
      </c>
      <c r="H26" s="5">
        <f t="shared" si="1"/>
        <v>1.5910597594469174E-2</v>
      </c>
      <c r="X26" s="7"/>
      <c r="Y26" s="5"/>
    </row>
    <row r="27" spans="1:25">
      <c r="A27" s="2">
        <v>44593</v>
      </c>
      <c r="B27" t="s">
        <v>7</v>
      </c>
      <c r="C27">
        <v>133</v>
      </c>
      <c r="E27" s="4">
        <v>44593</v>
      </c>
      <c r="F27" s="5">
        <f t="shared" si="1"/>
        <v>2.6517662657448621E-2</v>
      </c>
      <c r="G27" s="5">
        <f t="shared" si="1"/>
        <v>1.2595889762288096E-2</v>
      </c>
      <c r="H27" s="5">
        <f t="shared" si="1"/>
        <v>2.4244720143953027E-2</v>
      </c>
      <c r="Y27" s="5"/>
    </row>
    <row r="28" spans="1:25">
      <c r="A28" s="2">
        <v>44593</v>
      </c>
      <c r="B28" t="s">
        <v>8</v>
      </c>
      <c r="C28">
        <v>256</v>
      </c>
      <c r="E28" s="4">
        <v>44621</v>
      </c>
      <c r="F28" s="5">
        <f t="shared" si="1"/>
        <v>5.2088265934274076E-2</v>
      </c>
      <c r="G28" s="5">
        <f t="shared" si="1"/>
        <v>3.7030021782365752E-2</v>
      </c>
      <c r="H28" s="5">
        <f t="shared" si="1"/>
        <v>4.905767591627995E-2</v>
      </c>
      <c r="Y28" s="5"/>
    </row>
    <row r="29" spans="1:25">
      <c r="A29" s="2">
        <v>44621</v>
      </c>
      <c r="B29" t="s">
        <v>6</v>
      </c>
      <c r="C29">
        <v>550</v>
      </c>
      <c r="E29" s="4">
        <v>44652</v>
      </c>
      <c r="F29" s="5">
        <f t="shared" si="1"/>
        <v>5.3698266881333459E-2</v>
      </c>
      <c r="G29" s="5">
        <f t="shared" si="1"/>
        <v>2.3013542949142912E-2</v>
      </c>
      <c r="H29" s="5">
        <f t="shared" si="1"/>
        <v>3.3147078321810776E-2</v>
      </c>
      <c r="Y29" s="5"/>
    </row>
    <row r="30" spans="1:25">
      <c r="A30" s="2">
        <v>44621</v>
      </c>
      <c r="B30" t="s">
        <v>7</v>
      </c>
      <c r="C30">
        <v>391</v>
      </c>
      <c r="E30" s="4">
        <v>44682</v>
      </c>
      <c r="F30" s="5">
        <f t="shared" si="1"/>
        <v>5.095179467752628E-2</v>
      </c>
      <c r="G30" s="5">
        <f t="shared" si="1"/>
        <v>1.6100009470593805E-2</v>
      </c>
      <c r="H30" s="5">
        <f t="shared" si="1"/>
        <v>3.5041197083057106E-2</v>
      </c>
      <c r="X30" s="6"/>
      <c r="Y30" s="5"/>
    </row>
    <row r="31" spans="1:25">
      <c r="A31" s="2">
        <v>44621</v>
      </c>
      <c r="B31" t="s">
        <v>8</v>
      </c>
      <c r="C31">
        <v>518</v>
      </c>
    </row>
    <row r="32" spans="1:25">
      <c r="A32" s="2">
        <v>44652</v>
      </c>
      <c r="B32" t="s">
        <v>6</v>
      </c>
      <c r="C32">
        <v>567</v>
      </c>
      <c r="E32" t="s">
        <v>15</v>
      </c>
      <c r="X32" s="6"/>
      <c r="Y32" s="5"/>
    </row>
    <row r="33" spans="1:25">
      <c r="A33" s="2">
        <v>44652</v>
      </c>
      <c r="B33" t="s">
        <v>7</v>
      </c>
      <c r="C33">
        <v>243</v>
      </c>
      <c r="E33" t="s">
        <v>3</v>
      </c>
      <c r="F33" t="s">
        <v>71</v>
      </c>
      <c r="G33" t="s">
        <v>72</v>
      </c>
      <c r="H33" s="3" t="s">
        <v>73</v>
      </c>
      <c r="Y33" s="5"/>
    </row>
    <row r="34" spans="1:25">
      <c r="A34" s="2">
        <v>44652</v>
      </c>
      <c r="B34" t="s">
        <v>8</v>
      </c>
      <c r="C34">
        <v>350</v>
      </c>
      <c r="E34" s="4">
        <v>44348</v>
      </c>
      <c r="F34" s="5">
        <f>F3/$I3</f>
        <v>0.45384615384615384</v>
      </c>
      <c r="G34" s="5">
        <f t="shared" ref="G34" si="2">G3/$I3</f>
        <v>0.2076923076923077</v>
      </c>
      <c r="H34" s="5">
        <f>H3/$I3</f>
        <v>0.33846153846153848</v>
      </c>
      <c r="Y34" s="5"/>
    </row>
    <row r="35" spans="1:25">
      <c r="A35" s="2">
        <v>44682</v>
      </c>
      <c r="B35" t="s">
        <v>6</v>
      </c>
      <c r="C35">
        <v>538</v>
      </c>
      <c r="E35" s="4">
        <v>44378</v>
      </c>
      <c r="F35" s="5">
        <f t="shared" ref="F35:H35" si="3">F4/$I4</f>
        <v>0.4747191011235955</v>
      </c>
      <c r="G35" s="5">
        <f t="shared" si="3"/>
        <v>0.19382022471910113</v>
      </c>
      <c r="H35" s="5">
        <f t="shared" si="3"/>
        <v>0.33146067415730335</v>
      </c>
      <c r="Y35" s="5"/>
    </row>
    <row r="36" spans="1:25">
      <c r="A36" s="2">
        <v>44682</v>
      </c>
      <c r="B36" t="s">
        <v>7</v>
      </c>
      <c r="C36">
        <v>170</v>
      </c>
      <c r="E36" s="4">
        <v>44409</v>
      </c>
      <c r="F36" s="5">
        <f t="shared" ref="F36:H36" si="4">F5/$I5</f>
        <v>0.51580459770114939</v>
      </c>
      <c r="G36" s="5">
        <f t="shared" si="4"/>
        <v>0.16235632183908047</v>
      </c>
      <c r="H36" s="5">
        <f t="shared" si="4"/>
        <v>0.32183908045977011</v>
      </c>
      <c r="Y36" s="5"/>
    </row>
    <row r="37" spans="1:25">
      <c r="A37" s="2">
        <v>44682</v>
      </c>
      <c r="B37" t="s">
        <v>8</v>
      </c>
      <c r="C37">
        <v>370</v>
      </c>
      <c r="E37" s="4">
        <v>44440</v>
      </c>
      <c r="F37" s="5">
        <f t="shared" ref="F37:H37" si="5">F6/$I6</f>
        <v>0.53740648379052369</v>
      </c>
      <c r="G37" s="5">
        <f t="shared" si="5"/>
        <v>0.17206982543640897</v>
      </c>
      <c r="H37" s="5">
        <f t="shared" si="5"/>
        <v>0.29052369077306733</v>
      </c>
    </row>
    <row r="38" spans="1:25">
      <c r="E38" s="4">
        <v>44470</v>
      </c>
      <c r="F38" s="5">
        <f t="shared" ref="F38:H38" si="6">F7/$I7</f>
        <v>0.56442307692307692</v>
      </c>
      <c r="G38" s="5">
        <f t="shared" si="6"/>
        <v>0.1423076923076923</v>
      </c>
      <c r="H38" s="5">
        <f t="shared" si="6"/>
        <v>0.29326923076923078</v>
      </c>
    </row>
    <row r="39" spans="1:25">
      <c r="E39" s="4">
        <v>44501</v>
      </c>
      <c r="F39" s="5">
        <f t="shared" ref="F39:H39" si="7">F8/$I8</f>
        <v>0.4895397489539749</v>
      </c>
      <c r="G39" s="5">
        <f t="shared" si="7"/>
        <v>0.20711297071129708</v>
      </c>
      <c r="H39" s="5">
        <f t="shared" si="7"/>
        <v>0.30334728033472802</v>
      </c>
    </row>
    <row r="40" spans="1:25">
      <c r="E40" s="4">
        <v>44531</v>
      </c>
      <c r="F40" s="5">
        <f t="shared" ref="F40:H40" si="8">F9/$I9</f>
        <v>0.51142857142857145</v>
      </c>
      <c r="G40" s="5">
        <f t="shared" si="8"/>
        <v>0.16714285714285715</v>
      </c>
      <c r="H40" s="5">
        <f t="shared" si="8"/>
        <v>0.32142857142857145</v>
      </c>
    </row>
    <row r="41" spans="1:25">
      <c r="E41" s="4">
        <v>44562</v>
      </c>
      <c r="F41" s="5">
        <f t="shared" ref="F41:G41" si="9">F10/$I10</f>
        <v>0.51873767258382641</v>
      </c>
      <c r="G41" s="5">
        <f t="shared" si="9"/>
        <v>0.14990138067061143</v>
      </c>
      <c r="H41" s="5">
        <f>H10/$I10</f>
        <v>0.33136094674556216</v>
      </c>
    </row>
    <row r="42" spans="1:25">
      <c r="E42" s="4">
        <v>44593</v>
      </c>
      <c r="F42" s="5">
        <f>F11/$I11</f>
        <v>0.41853512705530643</v>
      </c>
      <c r="G42" s="5">
        <f t="shared" ref="G42:H42" si="10">G11/$I11</f>
        <v>0.19880418535127056</v>
      </c>
      <c r="H42" s="5">
        <f t="shared" si="10"/>
        <v>0.38266068759342303</v>
      </c>
    </row>
    <row r="43" spans="1:25">
      <c r="E43" s="4">
        <v>44621</v>
      </c>
      <c r="F43" s="5">
        <f t="shared" ref="F43:H43" si="11">F12/$I12</f>
        <v>0.37697052775873885</v>
      </c>
      <c r="G43" s="5">
        <f t="shared" si="11"/>
        <v>0.26799177518848527</v>
      </c>
      <c r="H43" s="5">
        <f t="shared" si="11"/>
        <v>0.35503769705277588</v>
      </c>
    </row>
    <row r="44" spans="1:25">
      <c r="E44" s="4">
        <v>44652</v>
      </c>
      <c r="F44" s="5">
        <f t="shared" ref="F44:G44" si="12">F13/$I13</f>
        <v>0.48879310344827587</v>
      </c>
      <c r="G44" s="5">
        <f t="shared" si="12"/>
        <v>0.20948275862068966</v>
      </c>
      <c r="H44" s="5">
        <f>H13/$I13</f>
        <v>0.30172413793103448</v>
      </c>
    </row>
    <row r="45" spans="1:25">
      <c r="E45" s="4">
        <v>44682</v>
      </c>
      <c r="F45" s="5">
        <f t="shared" ref="F45:H45" si="13">F14/$I14</f>
        <v>0.49907235621521334</v>
      </c>
      <c r="G45" s="5">
        <f t="shared" si="13"/>
        <v>0.15769944341372913</v>
      </c>
      <c r="H45" s="5">
        <f t="shared" si="13"/>
        <v>0.3432282003710575</v>
      </c>
    </row>
    <row r="47" spans="1:25">
      <c r="E47" t="s">
        <v>16</v>
      </c>
    </row>
    <row r="48" spans="1:25">
      <c r="E48" t="s">
        <v>17</v>
      </c>
      <c r="F48" t="s">
        <v>71</v>
      </c>
      <c r="G48" t="s">
        <v>72</v>
      </c>
      <c r="H48" s="3" t="s">
        <v>73</v>
      </c>
    </row>
    <row r="49" spans="5:8">
      <c r="E49" t="s">
        <v>18</v>
      </c>
      <c r="F49">
        <f>SUM(F3:F5)</f>
        <v>1051</v>
      </c>
      <c r="G49">
        <f>SUM(G3:G5)</f>
        <v>413</v>
      </c>
      <c r="H49">
        <f>SUM(H3:H5)</f>
        <v>724</v>
      </c>
    </row>
    <row r="50" spans="5:8">
      <c r="E50" t="s">
        <v>19</v>
      </c>
      <c r="F50">
        <f>SUM(F6:F8)</f>
        <v>1486</v>
      </c>
      <c r="G50">
        <f>SUM(G6:G8)</f>
        <v>484</v>
      </c>
      <c r="H50">
        <f t="shared" ref="H50" si="14">SUM(H6:H8)</f>
        <v>828</v>
      </c>
    </row>
    <row r="51" spans="5:8">
      <c r="E51" t="s">
        <v>20</v>
      </c>
      <c r="F51">
        <f>SUM(F9:F11)</f>
        <v>901</v>
      </c>
      <c r="G51">
        <f>SUM(G9:G11)</f>
        <v>326</v>
      </c>
      <c r="H51">
        <f t="shared" ref="H51" si="15">SUM(H9:H11)</f>
        <v>649</v>
      </c>
    </row>
    <row r="52" spans="5:8">
      <c r="E52" t="s">
        <v>21</v>
      </c>
      <c r="F52">
        <f>SUM(F12:F14)</f>
        <v>1655</v>
      </c>
      <c r="G52">
        <f t="shared" ref="G52:H52" si="16">SUM(G12:G14)</f>
        <v>804</v>
      </c>
      <c r="H52">
        <f t="shared" si="16"/>
        <v>1238</v>
      </c>
    </row>
  </sheetData>
  <phoneticPr fontId="3" type="noConversion"/>
  <pageMargins left="0.7" right="0.7" top="0.75" bottom="0.75" header="0.3" footer="0.3"/>
  <ignoredErrors>
    <ignoredError sqref="I5:I14 F49 G49:H49 H50 F50:G50 F52:H52 F51:G51 H51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E301-9E1B-5C48-A36C-DBE91204E8A6}">
  <dimension ref="A1:I52"/>
  <sheetViews>
    <sheetView topLeftCell="G1" workbookViewId="0">
      <selection activeCell="W22" sqref="W22"/>
    </sheetView>
  </sheetViews>
  <sheetFormatPr defaultColWidth="11" defaultRowHeight="15.75"/>
  <sheetData>
    <row r="1" spans="1:9">
      <c r="A1" t="s">
        <v>3</v>
      </c>
      <c r="B1" t="s">
        <v>4</v>
      </c>
      <c r="C1" t="s">
        <v>5</v>
      </c>
      <c r="E1" t="s">
        <v>12</v>
      </c>
    </row>
    <row r="2" spans="1:9">
      <c r="A2" s="2">
        <v>44348</v>
      </c>
      <c r="B2" t="s">
        <v>9</v>
      </c>
      <c r="C2">
        <v>68</v>
      </c>
      <c r="E2" t="s">
        <v>3</v>
      </c>
      <c r="F2" t="s">
        <v>71</v>
      </c>
      <c r="G2" t="s">
        <v>72</v>
      </c>
      <c r="H2" s="3" t="s">
        <v>73</v>
      </c>
    </row>
    <row r="3" spans="1:9">
      <c r="A3" s="2">
        <v>44348</v>
      </c>
      <c r="B3" t="s">
        <v>10</v>
      </c>
      <c r="C3">
        <v>105</v>
      </c>
      <c r="E3" s="4">
        <v>44348</v>
      </c>
      <c r="F3">
        <v>68</v>
      </c>
      <c r="G3">
        <v>105</v>
      </c>
      <c r="H3">
        <v>360</v>
      </c>
      <c r="I3">
        <f>SUM(F3:H3)</f>
        <v>533</v>
      </c>
    </row>
    <row r="4" spans="1:9">
      <c r="A4" s="2">
        <v>44348</v>
      </c>
      <c r="B4" t="s">
        <v>11</v>
      </c>
      <c r="C4">
        <v>360</v>
      </c>
      <c r="E4" s="4">
        <v>44378</v>
      </c>
      <c r="F4">
        <v>69</v>
      </c>
      <c r="G4">
        <v>92</v>
      </c>
      <c r="H4">
        <v>246</v>
      </c>
      <c r="I4">
        <f t="shared" ref="I4:I14" si="0">SUM(F4:H4)</f>
        <v>407</v>
      </c>
    </row>
    <row r="5" spans="1:9">
      <c r="A5" s="2">
        <v>44378</v>
      </c>
      <c r="B5" t="s">
        <v>9</v>
      </c>
      <c r="C5">
        <v>69</v>
      </c>
      <c r="E5" s="4">
        <v>44409</v>
      </c>
      <c r="F5">
        <v>70</v>
      </c>
      <c r="G5">
        <v>110</v>
      </c>
      <c r="H5">
        <v>185</v>
      </c>
      <c r="I5">
        <f t="shared" si="0"/>
        <v>365</v>
      </c>
    </row>
    <row r="6" spans="1:9">
      <c r="A6" s="2">
        <v>44378</v>
      </c>
      <c r="B6" t="s">
        <v>10</v>
      </c>
      <c r="C6">
        <v>92</v>
      </c>
      <c r="E6" s="4">
        <v>44440</v>
      </c>
      <c r="F6">
        <v>96</v>
      </c>
      <c r="G6">
        <v>237</v>
      </c>
      <c r="H6">
        <v>288</v>
      </c>
      <c r="I6">
        <f t="shared" si="0"/>
        <v>621</v>
      </c>
    </row>
    <row r="7" spans="1:9">
      <c r="A7" s="2">
        <v>44378</v>
      </c>
      <c r="B7" t="s">
        <v>11</v>
      </c>
      <c r="C7">
        <v>246</v>
      </c>
      <c r="E7" s="4">
        <v>44470</v>
      </c>
      <c r="F7">
        <v>134</v>
      </c>
      <c r="G7">
        <v>276</v>
      </c>
      <c r="H7">
        <v>335</v>
      </c>
      <c r="I7">
        <f t="shared" si="0"/>
        <v>745</v>
      </c>
    </row>
    <row r="8" spans="1:9">
      <c r="A8" s="2">
        <v>44409</v>
      </c>
      <c r="B8" t="s">
        <v>9</v>
      </c>
      <c r="C8">
        <v>70</v>
      </c>
      <c r="E8" s="4">
        <v>44501</v>
      </c>
      <c r="F8">
        <v>172</v>
      </c>
      <c r="G8">
        <v>234</v>
      </c>
      <c r="H8">
        <v>376</v>
      </c>
      <c r="I8">
        <f t="shared" si="0"/>
        <v>782</v>
      </c>
    </row>
    <row r="9" spans="1:9">
      <c r="A9" s="2">
        <v>44409</v>
      </c>
      <c r="B9" t="s">
        <v>10</v>
      </c>
      <c r="C9">
        <v>110</v>
      </c>
      <c r="E9" s="4">
        <v>44531</v>
      </c>
      <c r="F9">
        <v>49</v>
      </c>
      <c r="G9">
        <v>120</v>
      </c>
      <c r="H9">
        <v>184</v>
      </c>
      <c r="I9">
        <f t="shared" si="0"/>
        <v>353</v>
      </c>
    </row>
    <row r="10" spans="1:9">
      <c r="A10" s="2">
        <v>44409</v>
      </c>
      <c r="B10" t="s">
        <v>11</v>
      </c>
      <c r="C10">
        <v>185</v>
      </c>
      <c r="E10" s="4">
        <v>44562</v>
      </c>
      <c r="F10">
        <v>44</v>
      </c>
      <c r="G10">
        <v>147</v>
      </c>
      <c r="H10">
        <v>166</v>
      </c>
      <c r="I10">
        <f t="shared" si="0"/>
        <v>357</v>
      </c>
    </row>
    <row r="11" spans="1:9">
      <c r="A11" s="2">
        <v>44440</v>
      </c>
      <c r="B11" t="s">
        <v>9</v>
      </c>
      <c r="C11">
        <v>96</v>
      </c>
      <c r="E11" s="4">
        <v>44593</v>
      </c>
      <c r="F11">
        <v>31</v>
      </c>
      <c r="G11">
        <v>179</v>
      </c>
      <c r="H11">
        <v>235</v>
      </c>
      <c r="I11">
        <f t="shared" si="0"/>
        <v>445</v>
      </c>
    </row>
    <row r="12" spans="1:9">
      <c r="A12" s="2">
        <v>44440</v>
      </c>
      <c r="B12" t="s">
        <v>10</v>
      </c>
      <c r="C12">
        <v>237</v>
      </c>
      <c r="E12" s="4">
        <v>44621</v>
      </c>
      <c r="F12">
        <v>92</v>
      </c>
      <c r="G12">
        <v>227</v>
      </c>
      <c r="H12">
        <v>366</v>
      </c>
      <c r="I12">
        <f t="shared" si="0"/>
        <v>685</v>
      </c>
    </row>
    <row r="13" spans="1:9">
      <c r="A13" s="2">
        <v>44440</v>
      </c>
      <c r="B13" t="s">
        <v>11</v>
      </c>
      <c r="C13">
        <v>288</v>
      </c>
      <c r="E13" s="4">
        <v>44652</v>
      </c>
      <c r="F13">
        <v>77</v>
      </c>
      <c r="G13">
        <v>231</v>
      </c>
      <c r="H13">
        <v>382</v>
      </c>
      <c r="I13">
        <f t="shared" si="0"/>
        <v>690</v>
      </c>
    </row>
    <row r="14" spans="1:9">
      <c r="A14" s="2">
        <v>44470</v>
      </c>
      <c r="B14" t="s">
        <v>9</v>
      </c>
      <c r="C14">
        <v>134</v>
      </c>
      <c r="E14" s="4">
        <v>44682</v>
      </c>
      <c r="F14">
        <v>89</v>
      </c>
      <c r="G14">
        <v>224</v>
      </c>
      <c r="H14">
        <v>401</v>
      </c>
      <c r="I14">
        <f t="shared" si="0"/>
        <v>714</v>
      </c>
    </row>
    <row r="15" spans="1:9">
      <c r="A15" s="2">
        <v>44470</v>
      </c>
      <c r="B15" t="s">
        <v>10</v>
      </c>
      <c r="C15">
        <v>276</v>
      </c>
      <c r="E15" t="s">
        <v>13</v>
      </c>
      <c r="F15">
        <f>SUM(F3:F14)</f>
        <v>991</v>
      </c>
      <c r="G15">
        <f t="shared" ref="G15:H15" si="1">SUM(G3:G14)</f>
        <v>2182</v>
      </c>
      <c r="H15">
        <f t="shared" si="1"/>
        <v>3524</v>
      </c>
      <c r="I15">
        <f>SUM(F15:H15)</f>
        <v>6697</v>
      </c>
    </row>
    <row r="16" spans="1:9">
      <c r="A16" s="2">
        <v>44470</v>
      </c>
      <c r="B16" t="s">
        <v>11</v>
      </c>
      <c r="C16">
        <v>335</v>
      </c>
    </row>
    <row r="17" spans="1:8">
      <c r="A17" s="2">
        <v>44501</v>
      </c>
      <c r="B17" t="s">
        <v>9</v>
      </c>
      <c r="C17">
        <v>172</v>
      </c>
      <c r="E17" t="s">
        <v>14</v>
      </c>
    </row>
    <row r="18" spans="1:8">
      <c r="A18" s="2">
        <v>44501</v>
      </c>
      <c r="B18" t="s">
        <v>10</v>
      </c>
      <c r="C18">
        <v>234</v>
      </c>
      <c r="E18" t="s">
        <v>3</v>
      </c>
      <c r="F18" t="s">
        <v>71</v>
      </c>
      <c r="G18" t="s">
        <v>72</v>
      </c>
      <c r="H18" s="3" t="s">
        <v>73</v>
      </c>
    </row>
    <row r="19" spans="1:8">
      <c r="A19" s="2">
        <v>44501</v>
      </c>
      <c r="B19" t="s">
        <v>11</v>
      </c>
      <c r="C19">
        <v>376</v>
      </c>
      <c r="E19" s="4">
        <v>44348</v>
      </c>
      <c r="F19" s="5">
        <f>F3/$I$15</f>
        <v>1.0153800209048828E-2</v>
      </c>
      <c r="G19" s="5">
        <f t="shared" ref="G19:H19" si="2">G3/$I$15</f>
        <v>1.5678662087501866E-2</v>
      </c>
      <c r="H19" s="5">
        <f t="shared" si="2"/>
        <v>5.3755412871434968E-2</v>
      </c>
    </row>
    <row r="20" spans="1:8">
      <c r="A20" s="2">
        <v>44531</v>
      </c>
      <c r="B20" t="s">
        <v>9</v>
      </c>
      <c r="C20">
        <v>49</v>
      </c>
      <c r="E20" s="4">
        <v>44378</v>
      </c>
      <c r="F20" s="5">
        <f t="shared" ref="F20:H20" si="3">F4/$I$15</f>
        <v>1.0303120800358369E-2</v>
      </c>
      <c r="G20" s="5">
        <f t="shared" si="3"/>
        <v>1.3737494400477826E-2</v>
      </c>
      <c r="H20" s="5">
        <f t="shared" si="3"/>
        <v>3.6732865462147227E-2</v>
      </c>
    </row>
    <row r="21" spans="1:8">
      <c r="A21" s="2">
        <v>44531</v>
      </c>
      <c r="B21" t="s">
        <v>10</v>
      </c>
      <c r="C21">
        <v>120</v>
      </c>
      <c r="E21" s="4">
        <v>44409</v>
      </c>
      <c r="F21" s="5">
        <f t="shared" ref="F21:H21" si="4">F5/$I$15</f>
        <v>1.0452441391667911E-2</v>
      </c>
      <c r="G21" s="5">
        <f t="shared" si="4"/>
        <v>1.6425265044049574E-2</v>
      </c>
      <c r="H21" s="5">
        <f t="shared" si="4"/>
        <v>2.7624309392265192E-2</v>
      </c>
    </row>
    <row r="22" spans="1:8">
      <c r="A22" s="2">
        <v>44531</v>
      </c>
      <c r="B22" t="s">
        <v>11</v>
      </c>
      <c r="C22">
        <v>184</v>
      </c>
      <c r="E22" s="4">
        <v>44440</v>
      </c>
      <c r="F22" s="5">
        <f t="shared" ref="F22:H22" si="5">F6/$I$15</f>
        <v>1.4334776765715993E-2</v>
      </c>
      <c r="G22" s="5">
        <f t="shared" si="5"/>
        <v>3.5388980140361355E-2</v>
      </c>
      <c r="H22" s="5">
        <f t="shared" si="5"/>
        <v>4.300433029714798E-2</v>
      </c>
    </row>
    <row r="23" spans="1:8">
      <c r="A23" s="2">
        <v>44562</v>
      </c>
      <c r="B23" t="s">
        <v>9</v>
      </c>
      <c r="C23">
        <v>44</v>
      </c>
      <c r="E23" s="4">
        <v>44470</v>
      </c>
      <c r="F23" s="5">
        <f t="shared" ref="F23:H23" si="6">F7/$I$15</f>
        <v>2.0008959235478574E-2</v>
      </c>
      <c r="G23" s="5">
        <f t="shared" si="6"/>
        <v>4.1212483201433475E-2</v>
      </c>
      <c r="H23" s="5">
        <f t="shared" si="6"/>
        <v>5.0022398088696428E-2</v>
      </c>
    </row>
    <row r="24" spans="1:8">
      <c r="A24" s="2">
        <v>44562</v>
      </c>
      <c r="B24" t="s">
        <v>10</v>
      </c>
      <c r="C24">
        <v>147</v>
      </c>
      <c r="E24" s="4">
        <v>44501</v>
      </c>
      <c r="F24" s="5">
        <f t="shared" ref="F24:H24" si="7">F8/$I$15</f>
        <v>2.5683141705241153E-2</v>
      </c>
      <c r="G24" s="5">
        <f t="shared" si="7"/>
        <v>3.4941018366432729E-2</v>
      </c>
      <c r="H24" s="5">
        <f t="shared" si="7"/>
        <v>5.6144542332387637E-2</v>
      </c>
    </row>
    <row r="25" spans="1:8">
      <c r="A25" s="2">
        <v>44562</v>
      </c>
      <c r="B25" t="s">
        <v>11</v>
      </c>
      <c r="C25">
        <v>166</v>
      </c>
      <c r="E25" s="4">
        <v>44531</v>
      </c>
      <c r="F25" s="5">
        <f t="shared" ref="F25:H25" si="8">F9/$I$15</f>
        <v>7.3167089741675373E-3</v>
      </c>
      <c r="G25" s="5">
        <f t="shared" si="8"/>
        <v>1.7918470957144991E-2</v>
      </c>
      <c r="H25" s="5">
        <f t="shared" si="8"/>
        <v>2.7474988800955651E-2</v>
      </c>
    </row>
    <row r="26" spans="1:8">
      <c r="A26" s="2">
        <v>44593</v>
      </c>
      <c r="B26" t="s">
        <v>9</v>
      </c>
      <c r="C26">
        <v>31</v>
      </c>
      <c r="E26" s="4">
        <v>44562</v>
      </c>
      <c r="F26" s="5">
        <f t="shared" ref="F26:H26" si="9">F10/$I$15</f>
        <v>6.5701060176198301E-3</v>
      </c>
      <c r="G26" s="5">
        <f t="shared" si="9"/>
        <v>2.1950126922502613E-2</v>
      </c>
      <c r="H26" s="5">
        <f t="shared" si="9"/>
        <v>2.4787218157383904E-2</v>
      </c>
    </row>
    <row r="27" spans="1:8">
      <c r="A27" s="2">
        <v>44593</v>
      </c>
      <c r="B27" t="s">
        <v>10</v>
      </c>
      <c r="C27">
        <v>179</v>
      </c>
      <c r="E27" s="4">
        <v>44593</v>
      </c>
      <c r="F27" s="5">
        <f t="shared" ref="F27:H27" si="10">F11/$I$15</f>
        <v>4.6289383305957894E-3</v>
      </c>
      <c r="G27" s="5">
        <f t="shared" si="10"/>
        <v>2.6728385844407943E-2</v>
      </c>
      <c r="H27" s="5">
        <f t="shared" si="10"/>
        <v>3.5090338957742273E-2</v>
      </c>
    </row>
    <row r="28" spans="1:8">
      <c r="A28" s="2">
        <v>44593</v>
      </c>
      <c r="B28" t="s">
        <v>11</v>
      </c>
      <c r="C28">
        <v>235</v>
      </c>
      <c r="E28" s="4">
        <v>44621</v>
      </c>
      <c r="F28" s="5">
        <f t="shared" ref="F28:H28" si="11">F12/$I$15</f>
        <v>1.3737494400477826E-2</v>
      </c>
      <c r="G28" s="5">
        <f t="shared" si="11"/>
        <v>3.3895774227265939E-2</v>
      </c>
      <c r="H28" s="5">
        <f t="shared" si="11"/>
        <v>5.4651336419292221E-2</v>
      </c>
    </row>
    <row r="29" spans="1:8">
      <c r="A29" s="2">
        <v>44621</v>
      </c>
      <c r="B29" t="s">
        <v>9</v>
      </c>
      <c r="C29">
        <v>92</v>
      </c>
      <c r="E29" s="4">
        <v>44652</v>
      </c>
      <c r="F29" s="5">
        <f t="shared" ref="F29:H29" si="12">F13/$I$15</f>
        <v>1.1497685530834701E-2</v>
      </c>
      <c r="G29" s="5">
        <f t="shared" si="12"/>
        <v>3.4493056592504109E-2</v>
      </c>
      <c r="H29" s="5">
        <f t="shared" si="12"/>
        <v>5.7040465880244882E-2</v>
      </c>
    </row>
    <row r="30" spans="1:8">
      <c r="A30" s="2">
        <v>44621</v>
      </c>
      <c r="B30" t="s">
        <v>10</v>
      </c>
      <c r="C30">
        <v>227</v>
      </c>
      <c r="E30" s="4">
        <v>44682</v>
      </c>
      <c r="F30" s="5">
        <f t="shared" ref="F30:G30" si="13">F14/$I$15</f>
        <v>1.3289532626549201E-2</v>
      </c>
      <c r="G30" s="5">
        <f t="shared" si="13"/>
        <v>3.3447812453337313E-2</v>
      </c>
      <c r="H30" s="5">
        <f>H14/$I$15</f>
        <v>5.9877557115126177E-2</v>
      </c>
    </row>
    <row r="31" spans="1:8">
      <c r="A31" s="2">
        <v>44621</v>
      </c>
      <c r="B31" t="s">
        <v>11</v>
      </c>
      <c r="C31">
        <v>366</v>
      </c>
    </row>
    <row r="32" spans="1:8">
      <c r="A32" s="2">
        <v>44652</v>
      </c>
      <c r="B32" t="s">
        <v>9</v>
      </c>
      <c r="C32">
        <v>77</v>
      </c>
      <c r="E32" t="s">
        <v>15</v>
      </c>
    </row>
    <row r="33" spans="1:8">
      <c r="A33" s="2">
        <v>44652</v>
      </c>
      <c r="B33" t="s">
        <v>10</v>
      </c>
      <c r="C33">
        <v>231</v>
      </c>
      <c r="E33" t="s">
        <v>3</v>
      </c>
      <c r="F33" t="s">
        <v>71</v>
      </c>
      <c r="G33" t="s">
        <v>72</v>
      </c>
      <c r="H33" s="3" t="s">
        <v>73</v>
      </c>
    </row>
    <row r="34" spans="1:8">
      <c r="A34" s="2">
        <v>44652</v>
      </c>
      <c r="B34" t="s">
        <v>11</v>
      </c>
      <c r="C34">
        <v>382</v>
      </c>
      <c r="E34" s="4">
        <v>44348</v>
      </c>
      <c r="F34" s="5">
        <f>F3/$I3</f>
        <v>0.12757973733583489</v>
      </c>
      <c r="G34" s="5">
        <f t="shared" ref="G34" si="14">G3/$I3</f>
        <v>0.19699812382739212</v>
      </c>
      <c r="H34" s="5">
        <f>H3/$I3</f>
        <v>0.67542213883677293</v>
      </c>
    </row>
    <row r="35" spans="1:8">
      <c r="A35" s="2">
        <v>44682</v>
      </c>
      <c r="B35" t="s">
        <v>9</v>
      </c>
      <c r="C35">
        <v>89</v>
      </c>
      <c r="E35" s="4">
        <v>44378</v>
      </c>
      <c r="F35" s="5">
        <f t="shared" ref="F35:H42" si="15">F4/$I4</f>
        <v>0.16953316953316952</v>
      </c>
      <c r="G35" s="5">
        <f t="shared" si="15"/>
        <v>0.22604422604422605</v>
      </c>
      <c r="H35" s="5">
        <f>H4/$I4</f>
        <v>0.60442260442260443</v>
      </c>
    </row>
    <row r="36" spans="1:8">
      <c r="A36" s="2">
        <v>44682</v>
      </c>
      <c r="B36" t="s">
        <v>10</v>
      </c>
      <c r="C36">
        <v>224</v>
      </c>
      <c r="E36" s="4">
        <v>44409</v>
      </c>
      <c r="F36" s="5">
        <f t="shared" si="15"/>
        <v>0.19178082191780821</v>
      </c>
      <c r="G36" s="5">
        <f t="shared" si="15"/>
        <v>0.30136986301369861</v>
      </c>
      <c r="H36" s="5">
        <f>H5/$I5</f>
        <v>0.50684931506849318</v>
      </c>
    </row>
    <row r="37" spans="1:8">
      <c r="A37" s="2">
        <v>44682</v>
      </c>
      <c r="B37" t="s">
        <v>11</v>
      </c>
      <c r="C37">
        <v>401</v>
      </c>
      <c r="E37" s="4">
        <v>44440</v>
      </c>
      <c r="F37" s="5">
        <f t="shared" si="15"/>
        <v>0.15458937198067632</v>
      </c>
      <c r="G37" s="5">
        <f t="shared" si="15"/>
        <v>0.38164251207729466</v>
      </c>
      <c r="H37" s="5">
        <f>H6/$I6</f>
        <v>0.46376811594202899</v>
      </c>
    </row>
    <row r="38" spans="1:8">
      <c r="E38" s="4">
        <v>44470</v>
      </c>
      <c r="F38" s="5">
        <f t="shared" si="15"/>
        <v>0.17986577181208055</v>
      </c>
      <c r="G38" s="5">
        <f t="shared" si="15"/>
        <v>0.37046979865771812</v>
      </c>
      <c r="H38" s="5">
        <f>H7/$I7</f>
        <v>0.44966442953020136</v>
      </c>
    </row>
    <row r="39" spans="1:8">
      <c r="E39" s="4">
        <v>44501</v>
      </c>
      <c r="F39" s="5">
        <f>F8/$I8</f>
        <v>0.21994884910485935</v>
      </c>
      <c r="G39" s="5">
        <f t="shared" si="15"/>
        <v>0.29923273657289001</v>
      </c>
      <c r="H39" s="5">
        <f t="shared" si="15"/>
        <v>0.48081841432225064</v>
      </c>
    </row>
    <row r="40" spans="1:8">
      <c r="E40" s="4">
        <v>44531</v>
      </c>
      <c r="F40" s="5">
        <f>F9/$I9</f>
        <v>0.13881019830028329</v>
      </c>
      <c r="G40" s="5">
        <f t="shared" si="15"/>
        <v>0.33994334277620397</v>
      </c>
      <c r="H40" s="5">
        <f t="shared" si="15"/>
        <v>0.52124645892351273</v>
      </c>
    </row>
    <row r="41" spans="1:8">
      <c r="E41" s="4">
        <v>44562</v>
      </c>
      <c r="F41" s="5">
        <f>F10/$I10</f>
        <v>0.12324929971988796</v>
      </c>
      <c r="G41" s="5">
        <f t="shared" si="15"/>
        <v>0.41176470588235292</v>
      </c>
      <c r="H41" s="5">
        <f>H10/$I10</f>
        <v>0.46498599439775912</v>
      </c>
    </row>
    <row r="42" spans="1:8">
      <c r="E42" s="4">
        <v>44593</v>
      </c>
      <c r="F42" s="5">
        <f>F11/$I11</f>
        <v>6.9662921348314602E-2</v>
      </c>
      <c r="G42" s="5">
        <f t="shared" si="15"/>
        <v>0.40224719101123596</v>
      </c>
      <c r="H42" s="5">
        <f t="shared" si="15"/>
        <v>0.5280898876404494</v>
      </c>
    </row>
    <row r="43" spans="1:8">
      <c r="E43" s="4">
        <v>44621</v>
      </c>
      <c r="F43" s="5">
        <f t="shared" ref="F43:H45" si="16">F12/$I12</f>
        <v>0.1343065693430657</v>
      </c>
      <c r="G43" s="5">
        <f t="shared" si="16"/>
        <v>0.33138686131386863</v>
      </c>
      <c r="H43" s="5">
        <f t="shared" si="16"/>
        <v>0.53430656934306564</v>
      </c>
    </row>
    <row r="44" spans="1:8">
      <c r="E44" s="4">
        <v>44652</v>
      </c>
      <c r="F44" s="5">
        <f t="shared" si="16"/>
        <v>0.11159420289855072</v>
      </c>
      <c r="G44" s="5">
        <f t="shared" si="16"/>
        <v>0.33478260869565218</v>
      </c>
      <c r="H44" s="5">
        <f>H13/$I13</f>
        <v>0.55362318840579705</v>
      </c>
    </row>
    <row r="45" spans="1:8">
      <c r="E45" s="4">
        <v>44682</v>
      </c>
      <c r="F45" s="5">
        <f t="shared" si="16"/>
        <v>0.12464985994397759</v>
      </c>
      <c r="G45" s="5">
        <f t="shared" si="16"/>
        <v>0.31372549019607843</v>
      </c>
      <c r="H45" s="5">
        <f t="shared" si="16"/>
        <v>0.56162464985994398</v>
      </c>
    </row>
    <row r="47" spans="1:8">
      <c r="E47" t="s">
        <v>16</v>
      </c>
    </row>
    <row r="48" spans="1:8">
      <c r="E48" t="s">
        <v>17</v>
      </c>
      <c r="F48" t="s">
        <v>71</v>
      </c>
      <c r="G48" t="s">
        <v>72</v>
      </c>
      <c r="H48" s="3" t="s">
        <v>73</v>
      </c>
    </row>
    <row r="49" spans="5:8">
      <c r="E49" t="s">
        <v>18</v>
      </c>
      <c r="F49">
        <f>SUM(F3:F5)</f>
        <v>207</v>
      </c>
      <c r="G49">
        <f>SUM(G3:G5)</f>
        <v>307</v>
      </c>
      <c r="H49">
        <f>SUM(H3:H5)</f>
        <v>791</v>
      </c>
    </row>
    <row r="50" spans="5:8">
      <c r="E50" t="s">
        <v>19</v>
      </c>
      <c r="F50">
        <f>SUM(F6:F8)</f>
        <v>402</v>
      </c>
      <c r="G50">
        <f>SUM(G6:G8)</f>
        <v>747</v>
      </c>
      <c r="H50">
        <f t="shared" ref="H50" si="17">SUM(H6:H8)</f>
        <v>999</v>
      </c>
    </row>
    <row r="51" spans="5:8">
      <c r="E51" t="s">
        <v>20</v>
      </c>
      <c r="F51">
        <f>SUM(F9:F11)</f>
        <v>124</v>
      </c>
      <c r="G51">
        <f>SUM(G9:G11)</f>
        <v>446</v>
      </c>
      <c r="H51">
        <f t="shared" ref="H51" si="18">SUM(H9:H11)</f>
        <v>585</v>
      </c>
    </row>
    <row r="52" spans="5:8">
      <c r="E52" t="s">
        <v>21</v>
      </c>
      <c r="F52">
        <f>SUM(F12:F14)</f>
        <v>258</v>
      </c>
      <c r="G52">
        <f t="shared" ref="G52:H52" si="19">SUM(G12:G14)</f>
        <v>682</v>
      </c>
      <c r="H52">
        <f t="shared" si="19"/>
        <v>1149</v>
      </c>
    </row>
  </sheetData>
  <pageMargins left="0.7" right="0.7" top="0.75" bottom="0.75" header="0.3" footer="0.3"/>
  <ignoredErrors>
    <ignoredError sqref="I3:I14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2C3-44CA-BB42-9325-E439CB5E4671}">
  <dimension ref="A1:B49"/>
  <sheetViews>
    <sheetView workbookViewId="0">
      <selection activeCell="N23" sqref="N23"/>
    </sheetView>
  </sheetViews>
  <sheetFormatPr defaultColWidth="11" defaultRowHeight="15.75"/>
  <sheetData>
    <row r="1" spans="1:2">
      <c r="A1" t="s">
        <v>70</v>
      </c>
      <c r="B1" t="s">
        <v>5</v>
      </c>
    </row>
    <row r="2" spans="1:2">
      <c r="A2" t="s">
        <v>69</v>
      </c>
      <c r="B2">
        <v>1224</v>
      </c>
    </row>
    <row r="3" spans="1:2">
      <c r="A3" t="s">
        <v>68</v>
      </c>
      <c r="B3">
        <v>807</v>
      </c>
    </row>
    <row r="4" spans="1:2">
      <c r="A4" t="s">
        <v>67</v>
      </c>
      <c r="B4">
        <v>736</v>
      </c>
    </row>
    <row r="5" spans="1:2">
      <c r="A5" t="s">
        <v>66</v>
      </c>
      <c r="B5">
        <v>561</v>
      </c>
    </row>
    <row r="6" spans="1:2">
      <c r="A6" t="s">
        <v>65</v>
      </c>
      <c r="B6">
        <v>488</v>
      </c>
    </row>
    <row r="7" spans="1:2">
      <c r="A7" t="s">
        <v>64</v>
      </c>
      <c r="B7">
        <v>367</v>
      </c>
    </row>
    <row r="8" spans="1:2">
      <c r="A8" t="s">
        <v>63</v>
      </c>
      <c r="B8">
        <v>361</v>
      </c>
    </row>
    <row r="9" spans="1:2">
      <c r="A9" t="s">
        <v>62</v>
      </c>
      <c r="B9">
        <v>345</v>
      </c>
    </row>
    <row r="10" spans="1:2">
      <c r="A10" t="s">
        <v>61</v>
      </c>
      <c r="B10">
        <v>295</v>
      </c>
    </row>
    <row r="11" spans="1:2">
      <c r="A11" t="s">
        <v>60</v>
      </c>
      <c r="B11">
        <v>272</v>
      </c>
    </row>
    <row r="12" spans="1:2">
      <c r="A12" t="s">
        <v>59</v>
      </c>
      <c r="B12">
        <v>252</v>
      </c>
    </row>
    <row r="13" spans="1:2">
      <c r="A13" t="s">
        <v>58</v>
      </c>
      <c r="B13">
        <v>237</v>
      </c>
    </row>
    <row r="14" spans="1:2">
      <c r="A14" t="s">
        <v>57</v>
      </c>
      <c r="B14">
        <v>231</v>
      </c>
    </row>
    <row r="15" spans="1:2">
      <c r="A15" t="s">
        <v>56</v>
      </c>
      <c r="B15">
        <v>226</v>
      </c>
    </row>
    <row r="16" spans="1:2">
      <c r="A16" t="s">
        <v>55</v>
      </c>
      <c r="B16">
        <v>203</v>
      </c>
    </row>
    <row r="17" spans="1:2">
      <c r="A17" t="s">
        <v>54</v>
      </c>
      <c r="B17">
        <v>197</v>
      </c>
    </row>
    <row r="18" spans="1:2">
      <c r="A18" t="s">
        <v>53</v>
      </c>
      <c r="B18">
        <v>192</v>
      </c>
    </row>
    <row r="19" spans="1:2">
      <c r="A19" t="s">
        <v>52</v>
      </c>
      <c r="B19">
        <v>188</v>
      </c>
    </row>
    <row r="20" spans="1:2">
      <c r="A20" t="s">
        <v>51</v>
      </c>
      <c r="B20">
        <v>174</v>
      </c>
    </row>
    <row r="21" spans="1:2">
      <c r="A21" t="s">
        <v>50</v>
      </c>
      <c r="B21">
        <v>160</v>
      </c>
    </row>
    <row r="22" spans="1:2">
      <c r="A22" t="s">
        <v>49</v>
      </c>
      <c r="B22">
        <v>139</v>
      </c>
    </row>
    <row r="23" spans="1:2">
      <c r="A23" t="s">
        <v>48</v>
      </c>
      <c r="B23">
        <v>123</v>
      </c>
    </row>
    <row r="24" spans="1:2">
      <c r="A24" t="s">
        <v>47</v>
      </c>
      <c r="B24">
        <v>118</v>
      </c>
    </row>
    <row r="25" spans="1:2">
      <c r="A25" t="s">
        <v>46</v>
      </c>
      <c r="B25">
        <v>116</v>
      </c>
    </row>
    <row r="26" spans="1:2">
      <c r="A26" t="s">
        <v>45</v>
      </c>
      <c r="B26">
        <v>111</v>
      </c>
    </row>
    <row r="27" spans="1:2">
      <c r="A27" t="s">
        <v>44</v>
      </c>
      <c r="B27">
        <v>101</v>
      </c>
    </row>
    <row r="28" spans="1:2">
      <c r="A28" t="s">
        <v>43</v>
      </c>
      <c r="B28">
        <v>98</v>
      </c>
    </row>
    <row r="29" spans="1:2">
      <c r="A29" t="s">
        <v>42</v>
      </c>
      <c r="B29">
        <v>86</v>
      </c>
    </row>
    <row r="30" spans="1:2">
      <c r="A30" t="s">
        <v>41</v>
      </c>
      <c r="B30">
        <v>77</v>
      </c>
    </row>
    <row r="31" spans="1:2">
      <c r="A31" t="s">
        <v>40</v>
      </c>
      <c r="B31">
        <v>73</v>
      </c>
    </row>
    <row r="32" spans="1:2">
      <c r="A32" t="s">
        <v>39</v>
      </c>
      <c r="B32">
        <v>71</v>
      </c>
    </row>
    <row r="33" spans="1:2">
      <c r="A33" t="s">
        <v>38</v>
      </c>
      <c r="B33">
        <v>65</v>
      </c>
    </row>
    <row r="34" spans="1:2">
      <c r="A34" t="s">
        <v>37</v>
      </c>
      <c r="B34">
        <v>62</v>
      </c>
    </row>
    <row r="35" spans="1:2">
      <c r="A35" t="s">
        <v>36</v>
      </c>
      <c r="B35">
        <v>58</v>
      </c>
    </row>
    <row r="36" spans="1:2">
      <c r="A36" t="s">
        <v>35</v>
      </c>
      <c r="B36">
        <v>55</v>
      </c>
    </row>
    <row r="37" spans="1:2">
      <c r="A37" t="s">
        <v>34</v>
      </c>
      <c r="B37">
        <v>50</v>
      </c>
    </row>
    <row r="38" spans="1:2">
      <c r="A38" t="s">
        <v>33</v>
      </c>
      <c r="B38">
        <v>48</v>
      </c>
    </row>
    <row r="39" spans="1:2">
      <c r="A39" t="s">
        <v>32</v>
      </c>
      <c r="B39">
        <v>44</v>
      </c>
    </row>
    <row r="40" spans="1:2">
      <c r="A40" t="s">
        <v>31</v>
      </c>
      <c r="B40">
        <v>44</v>
      </c>
    </row>
    <row r="41" spans="1:2">
      <c r="A41" t="s">
        <v>30</v>
      </c>
      <c r="B41">
        <v>44</v>
      </c>
    </row>
    <row r="42" spans="1:2">
      <c r="A42" t="s">
        <v>29</v>
      </c>
      <c r="B42">
        <v>43</v>
      </c>
    </row>
    <row r="43" spans="1:2">
      <c r="A43" t="s">
        <v>28</v>
      </c>
      <c r="B43">
        <v>41</v>
      </c>
    </row>
    <row r="44" spans="1:2">
      <c r="A44" t="s">
        <v>27</v>
      </c>
      <c r="B44">
        <v>31</v>
      </c>
    </row>
    <row r="45" spans="1:2">
      <c r="A45" t="s">
        <v>26</v>
      </c>
      <c r="B45">
        <v>22</v>
      </c>
    </row>
    <row r="46" spans="1:2">
      <c r="A46" t="s">
        <v>25</v>
      </c>
      <c r="B46">
        <v>18</v>
      </c>
    </row>
    <row r="47" spans="1:2">
      <c r="A47" t="s">
        <v>24</v>
      </c>
      <c r="B47">
        <v>18</v>
      </c>
    </row>
    <row r="48" spans="1:2">
      <c r="A48" t="s">
        <v>23</v>
      </c>
      <c r="B48">
        <v>11</v>
      </c>
    </row>
    <row r="49" spans="1:2">
      <c r="A49" t="s">
        <v>22</v>
      </c>
      <c r="B4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 Sentiment Proportion</vt:lpstr>
      <vt:lpstr>Overall Sentiment Proportion</vt:lpstr>
      <vt:lpstr>US Vol Month</vt:lpstr>
      <vt:lpstr>EU Vol Month</vt:lpstr>
      <vt:lpstr>state_count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CALEB CHIA WE KEAT (UC-FT)</dc:creator>
  <cp:lastModifiedBy>Munish K</cp:lastModifiedBy>
  <dcterms:created xsi:type="dcterms:W3CDTF">2022-12-12T08:42:35Z</dcterms:created>
  <dcterms:modified xsi:type="dcterms:W3CDTF">2023-05-04T12:32:07Z</dcterms:modified>
</cp:coreProperties>
</file>