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K61" i="1" l="1"/>
  <c r="J60" i="1"/>
  <c r="K75" i="1" l="1"/>
  <c r="J75" i="1"/>
  <c r="I75" i="1"/>
  <c r="H75" i="1"/>
  <c r="G75" i="1"/>
  <c r="F75" i="1"/>
  <c r="E75" i="1"/>
  <c r="D75" i="1"/>
  <c r="C75" i="1"/>
  <c r="B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K41" i="1"/>
  <c r="J41" i="1"/>
  <c r="I41" i="1"/>
  <c r="H41" i="1"/>
  <c r="G41" i="1"/>
  <c r="F41" i="1"/>
  <c r="E41" i="1"/>
  <c r="D41" i="1"/>
  <c r="C41" i="1"/>
  <c r="B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D76" i="1" l="1"/>
  <c r="H76" i="1"/>
  <c r="L41" i="1"/>
  <c r="E76" i="1"/>
  <c r="I76" i="1"/>
  <c r="B76" i="1"/>
  <c r="B77" i="1" s="1"/>
  <c r="F76" i="1"/>
  <c r="J76" i="1"/>
  <c r="C76" i="1"/>
  <c r="G76" i="1"/>
  <c r="K76" i="1"/>
  <c r="L75" i="1"/>
  <c r="C77" i="1" l="1"/>
  <c r="D77" i="1" s="1"/>
  <c r="E77" i="1" s="1"/>
  <c r="F77" i="1" s="1"/>
  <c r="G77" i="1" s="1"/>
  <c r="H77" i="1" s="1"/>
  <c r="I77" i="1" s="1"/>
  <c r="J77" i="1" s="1"/>
  <c r="K77" i="1" s="1"/>
</calcChain>
</file>

<file path=xl/sharedStrings.xml><?xml version="1.0" encoding="utf-8"?>
<sst xmlns="http://schemas.openxmlformats.org/spreadsheetml/2006/main" count="87" uniqueCount="86">
  <si>
    <t>ALM as on March 31 ,2020</t>
  </si>
  <si>
    <t>Amt in Crore</t>
  </si>
  <si>
    <t>Particulars</t>
  </si>
  <si>
    <t>1 to 7 days</t>
  </si>
  <si>
    <t>8 to 14 days</t>
  </si>
  <si>
    <t>15 to 30 days</t>
  </si>
  <si>
    <t>Over 1 Month To 2 Months</t>
  </si>
  <si>
    <t>Over 2 Months  To 3 Months</t>
  </si>
  <si>
    <t>Over 3 Months    To 6 Months</t>
  </si>
  <si>
    <t>Over 6 Months To 1 Year*</t>
  </si>
  <si>
    <t>Over 1 Year   To 3 Years</t>
  </si>
  <si>
    <t>Over 3 Years   To 5 Years</t>
  </si>
  <si>
    <t>Over 5 Years</t>
  </si>
  <si>
    <t>Total Amount</t>
  </si>
  <si>
    <t>OUTFLOWS</t>
  </si>
  <si>
    <t>1) Capital</t>
  </si>
  <si>
    <t>1A) Equity And Perpetual Preference Shares</t>
  </si>
  <si>
    <t>2) Reserves</t>
  </si>
  <si>
    <t>3) Gifts, Grants, Donations &amp; benefactions</t>
  </si>
  <si>
    <t xml:space="preserve">4) Notes, Bonds </t>
  </si>
  <si>
    <t>4A) Plain Vanilla Bonds/Debentures</t>
  </si>
  <si>
    <t>4B) Bonds/Debentures With Embedded Options/subordinated debt</t>
  </si>
  <si>
    <t>5) Deposits</t>
  </si>
  <si>
    <t>5A) Term Deposits From Public</t>
  </si>
  <si>
    <t>5B) ICD's</t>
  </si>
  <si>
    <t>5C) CD's</t>
  </si>
  <si>
    <t>6) Borrowings</t>
  </si>
  <si>
    <t>a) Short Term borrowings</t>
  </si>
  <si>
    <t>  i)          CP - banks</t>
  </si>
  <si>
    <t> ii)          CP - Other</t>
  </si>
  <si>
    <t xml:space="preserve"> iii)          Others</t>
  </si>
  <si>
    <t>b) Long Term borrowings</t>
  </si>
  <si>
    <t> i)            banks</t>
  </si>
  <si>
    <t xml:space="preserve"> ii)            FIs</t>
  </si>
  <si>
    <t>iii)            Others</t>
  </si>
  <si>
    <t>7) Current Liabilities &amp; Provisions</t>
  </si>
  <si>
    <t>7A) Sundry Creditors</t>
  </si>
  <si>
    <t>7B) Expense Payable</t>
  </si>
  <si>
    <t>7C) Advance Income Received</t>
  </si>
  <si>
    <t>7D) Interest Payable On Bonds/Debentures/Deposits</t>
  </si>
  <si>
    <t>7E) Provisions(Other Than For NPAs)</t>
  </si>
  <si>
    <t>Provision</t>
  </si>
  <si>
    <t>Provision for Income Tax</t>
  </si>
  <si>
    <t>Contingent Provisions on other Advances</t>
  </si>
  <si>
    <t>8) Contingent Liabilities</t>
  </si>
  <si>
    <t>8A) Letters Of Credit/Guarantees</t>
  </si>
  <si>
    <t>8B) Loan Commitments Pending Disbursal</t>
  </si>
  <si>
    <t>8C) Lines Of Credit Committed To Other Institutions</t>
  </si>
  <si>
    <t>8D) Outflows On Account Of Forward Exchange Contracts, Rupee/Dollar Swap and Bills Rediscounted</t>
  </si>
  <si>
    <t>9) Others</t>
  </si>
  <si>
    <t>9A) Branch Current Account</t>
  </si>
  <si>
    <t>OUTFLOW TOTAL (A) =&gt;</t>
  </si>
  <si>
    <t>INFLOWS</t>
  </si>
  <si>
    <t>1) Cash</t>
  </si>
  <si>
    <t>2) Remittance In Transit</t>
  </si>
  <si>
    <t>3) Balance With Banks</t>
  </si>
  <si>
    <t>3A) Current Account</t>
  </si>
  <si>
    <t>3B) Deposit/Short-Term Deposits</t>
  </si>
  <si>
    <t>3C) Money At Call and short Notice</t>
  </si>
  <si>
    <t>4) Investments (Net Of Provisions) Under Various Categories As Enumerated In Appendix-I</t>
  </si>
  <si>
    <t>4A) Mandatory Investments</t>
  </si>
  <si>
    <t>4B) Non Mandatory Listed</t>
  </si>
  <si>
    <t>4C) Non Mandatory Unlisted Securities</t>
  </si>
  <si>
    <t>4E) Venture Capital Units</t>
  </si>
  <si>
    <t>5) Advances(Performing)</t>
  </si>
  <si>
    <t>5A) Bills Of Exchange And Promissory Notes Discounted and rediscounted</t>
  </si>
  <si>
    <t>5B) Loan under asset finance activity</t>
  </si>
  <si>
    <t>5C) Corporate Loans/Short Term Loans</t>
  </si>
  <si>
    <t>6) Non-Performing Loans (Net Of Provisions and ECGC Claims Received ) Under Various Categories Enumerated In Appendix-I</t>
  </si>
  <si>
    <t>a)Sub-standard loans</t>
  </si>
  <si>
    <t>b) Doubtful and loss loans</t>
  </si>
  <si>
    <t>7) Inflows From Assets On Lease/FL/SL</t>
  </si>
  <si>
    <t>8) Fixed Assets(Excluding Assets On Lease)</t>
  </si>
  <si>
    <t>9) Other Assets</t>
  </si>
  <si>
    <t>9A) Intangible Assets &amp; Other Non Cash-Flow Items</t>
  </si>
  <si>
    <t>9B) Interest And Other Income Receivable</t>
  </si>
  <si>
    <t>9C) Others</t>
  </si>
  <si>
    <t>10) Lines Of Credit Committed By Other Institutions(Inflows)</t>
  </si>
  <si>
    <t>11) Bills Rediscounted(Inflows)</t>
  </si>
  <si>
    <t>12) Inflows On Account Of Forward Exchange Contracts, Dollar/Rupee Swap (Sell/Buy)</t>
  </si>
  <si>
    <t>13) Others</t>
  </si>
  <si>
    <t>13A) Debtors</t>
  </si>
  <si>
    <t>13B) Other advances</t>
  </si>
  <si>
    <t>INFLOW TOTAL (B) =&gt;</t>
  </si>
  <si>
    <t>C.MISMATCH  (B-A)</t>
  </si>
  <si>
    <t>D.CUMULATIVE 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</si>
</sst>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2" fillId="2" borderId="1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</cellXfs>
  <cellStyles count="3">
    <cellStyle name="Comma" xfId="1" builtinId="3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6"/>
  <sheetViews>
    <sheetView tabSelected="1" workbookViewId="0">
      <selection activeCell="G14" sqref="G14"/>
    </sheetView>
  </sheetViews>
  <sheetFormatPr defaultRowHeight="15" x14ac:dyDescent="0.25"/>
  <cols>
    <col min="1" max="1" width="42" style="1" customWidth="1"/>
    <col min="2" max="2" width="10.140625" style="5" bestFit="1" customWidth="1"/>
    <col min="3" max="3" width="11.140625" style="5" bestFit="1" customWidth="1"/>
    <col min="4" max="4" width="12.140625" style="5" bestFit="1" customWidth="1"/>
    <col min="5" max="5" width="13.140625" style="5" bestFit="1" customWidth="1"/>
    <col min="6" max="6" width="14.42578125" style="5" bestFit="1" customWidth="1"/>
    <col min="7" max="7" width="15.28515625" style="5" bestFit="1" customWidth="1"/>
    <col min="8" max="8" width="14" style="5" bestFit="1" customWidth="1"/>
    <col min="9" max="9" width="11.85546875" style="5" bestFit="1" customWidth="1"/>
    <col min="10" max="10" width="12.7109375" style="5" bestFit="1" customWidth="1"/>
    <col min="11" max="11" width="11.85546875" style="5" bestFit="1" customWidth="1"/>
    <col min="12" max="12" width="11.85546875" style="11" customWidth="1"/>
  </cols>
  <sheetData>
    <row r="2" spans="1:12" x14ac:dyDescent="0.25">
      <c r="A2" s="1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1" t="s">
        <v>1</v>
      </c>
    </row>
    <row r="3" spans="1:12" ht="45" x14ac:dyDescent="0.25">
      <c r="A3" s="4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12" t="s">
        <v>13</v>
      </c>
    </row>
    <row r="4" spans="1:12" x14ac:dyDescent="0.25">
      <c r="A4" s="3" t="s">
        <v>14</v>
      </c>
      <c r="B4" s="7"/>
      <c r="C4" s="7"/>
      <c r="D4" s="7"/>
      <c r="E4" s="7"/>
      <c r="F4" s="7"/>
      <c r="G4" s="7"/>
      <c r="H4" s="7"/>
      <c r="I4" s="7"/>
      <c r="J4" s="7"/>
      <c r="K4" s="7"/>
      <c r="L4" s="13"/>
    </row>
    <row r="5" spans="1:12" x14ac:dyDescent="0.25">
      <c r="A5" s="3" t="s">
        <v>15</v>
      </c>
      <c r="B5" s="7"/>
      <c r="C5" s="7"/>
      <c r="D5" s="7"/>
      <c r="E5" s="7"/>
      <c r="F5" s="7"/>
      <c r="G5" s="7"/>
      <c r="H5" s="7"/>
      <c r="I5" s="7"/>
      <c r="J5" s="7"/>
      <c r="K5" s="7"/>
      <c r="L5" s="13"/>
    </row>
    <row r="6" spans="1:12" x14ac:dyDescent="0.25">
      <c r="A6" s="2" t="s">
        <v>16</v>
      </c>
      <c r="B6" s="16"/>
      <c r="C6" s="16"/>
      <c r="D6" s="16"/>
      <c r="E6" s="16"/>
      <c r="F6" s="16"/>
      <c r="G6" s="16"/>
      <c r="H6" s="16"/>
      <c r="I6" s="16"/>
      <c r="J6" s="16"/>
      <c r="K6" s="16">
        <v>5.0389999999999997</v>
      </c>
      <c r="L6" s="13">
        <f t="shared" ref="L6:L40" si="0">SUM(B6:K6)</f>
        <v>5.0389999999999997</v>
      </c>
    </row>
    <row r="7" spans="1:12" x14ac:dyDescent="0.25">
      <c r="A7" s="2" t="s">
        <v>17</v>
      </c>
      <c r="B7" s="16"/>
      <c r="C7" s="16"/>
      <c r="D7" s="16"/>
      <c r="E7" s="16"/>
      <c r="F7" s="16"/>
      <c r="G7" s="16"/>
      <c r="H7" s="16"/>
      <c r="I7" s="16"/>
      <c r="J7" s="16"/>
      <c r="K7" s="16">
        <v>873.68849999999975</v>
      </c>
      <c r="L7" s="13">
        <f t="shared" si="0"/>
        <v>873.68849999999975</v>
      </c>
    </row>
    <row r="8" spans="1:12" x14ac:dyDescent="0.25">
      <c r="A8" s="2" t="s">
        <v>18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3">
        <f t="shared" si="0"/>
        <v>0</v>
      </c>
    </row>
    <row r="9" spans="1:12" x14ac:dyDescent="0.25">
      <c r="A9" s="2" t="s">
        <v>19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3">
        <f t="shared" si="0"/>
        <v>0</v>
      </c>
    </row>
    <row r="10" spans="1:12" x14ac:dyDescent="0.25">
      <c r="A10" s="2" t="s">
        <v>20</v>
      </c>
      <c r="B10" s="16">
        <v>0</v>
      </c>
      <c r="C10" s="16">
        <v>0</v>
      </c>
      <c r="D10" s="16">
        <v>9.7524203202342576</v>
      </c>
      <c r="E10" s="16">
        <v>0</v>
      </c>
      <c r="F10" s="16">
        <v>0</v>
      </c>
      <c r="G10" s="16">
        <v>36.41585966301389</v>
      </c>
      <c r="H10" s="16">
        <v>106.30062485361788</v>
      </c>
      <c r="I10" s="16">
        <v>285.67326601717031</v>
      </c>
      <c r="J10" s="16">
        <v>178.69915850998075</v>
      </c>
      <c r="K10" s="16">
        <v>0</v>
      </c>
      <c r="L10" s="13">
        <f t="shared" si="0"/>
        <v>616.84132936401704</v>
      </c>
    </row>
    <row r="11" spans="1:12" ht="30" x14ac:dyDescent="0.25">
      <c r="A11" s="2" t="s">
        <v>21</v>
      </c>
      <c r="B11" s="16">
        <v>0</v>
      </c>
      <c r="C11" s="16">
        <v>0</v>
      </c>
      <c r="D11" s="16">
        <v>0</v>
      </c>
      <c r="E11" s="16">
        <v>50</v>
      </c>
      <c r="F11" s="16">
        <v>78.75</v>
      </c>
      <c r="G11" s="16">
        <v>200.6369153</v>
      </c>
      <c r="H11" s="16">
        <v>200</v>
      </c>
      <c r="I11" s="16">
        <v>159.84036070949415</v>
      </c>
      <c r="J11" s="16">
        <v>0</v>
      </c>
      <c r="K11" s="16">
        <v>0</v>
      </c>
      <c r="L11" s="13">
        <f t="shared" si="0"/>
        <v>689.22727600949418</v>
      </c>
    </row>
    <row r="12" spans="1:12" x14ac:dyDescent="0.25">
      <c r="A12" s="2" t="s">
        <v>22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3">
        <f t="shared" si="0"/>
        <v>0</v>
      </c>
    </row>
    <row r="13" spans="1:12" x14ac:dyDescent="0.25">
      <c r="A13" s="2" t="s">
        <v>23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3">
        <f t="shared" si="0"/>
        <v>0</v>
      </c>
    </row>
    <row r="14" spans="1:12" x14ac:dyDescent="0.25">
      <c r="A14" s="2" t="s">
        <v>24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3">
        <f t="shared" si="0"/>
        <v>0</v>
      </c>
    </row>
    <row r="15" spans="1:12" x14ac:dyDescent="0.25">
      <c r="A15" s="2" t="s">
        <v>25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3">
        <f t="shared" si="0"/>
        <v>0</v>
      </c>
    </row>
    <row r="16" spans="1:12" x14ac:dyDescent="0.25">
      <c r="A16" s="2" t="s">
        <v>26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3">
        <f t="shared" si="0"/>
        <v>0</v>
      </c>
    </row>
    <row r="17" spans="1:12" x14ac:dyDescent="0.25">
      <c r="A17" s="2" t="s">
        <v>27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3">
        <f t="shared" si="0"/>
        <v>0</v>
      </c>
    </row>
    <row r="18" spans="1:12" x14ac:dyDescent="0.25">
      <c r="A18" s="2" t="s">
        <v>28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3">
        <f t="shared" si="0"/>
        <v>0</v>
      </c>
    </row>
    <row r="19" spans="1:12" x14ac:dyDescent="0.25">
      <c r="A19" s="2" t="s">
        <v>29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3">
        <f t="shared" si="0"/>
        <v>0</v>
      </c>
    </row>
    <row r="20" spans="1:12" x14ac:dyDescent="0.25">
      <c r="A20" s="2" t="s">
        <v>30</v>
      </c>
      <c r="B20" s="16">
        <v>1.0280451199999998</v>
      </c>
      <c r="C20" s="16">
        <v>0</v>
      </c>
      <c r="D20" s="16">
        <v>0</v>
      </c>
      <c r="E20" s="16">
        <v>0</v>
      </c>
      <c r="F20" s="16">
        <v>3.0276218760000013</v>
      </c>
      <c r="G20" s="16">
        <v>0</v>
      </c>
      <c r="H20" s="16">
        <v>60.901217035999998</v>
      </c>
      <c r="I20" s="16">
        <v>198.802313408</v>
      </c>
      <c r="J20" s="16">
        <v>0</v>
      </c>
      <c r="K20" s="16">
        <v>0</v>
      </c>
      <c r="L20" s="13">
        <f t="shared" si="0"/>
        <v>263.75919743999998</v>
      </c>
    </row>
    <row r="21" spans="1:12" x14ac:dyDescent="0.25">
      <c r="A21" s="2" t="s">
        <v>31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3">
        <f t="shared" si="0"/>
        <v>0</v>
      </c>
    </row>
    <row r="22" spans="1:12" x14ac:dyDescent="0.25">
      <c r="A22" s="2" t="s">
        <v>32</v>
      </c>
      <c r="B22" s="16">
        <v>3.6504362945908939</v>
      </c>
      <c r="C22" s="16">
        <v>10.824809462293613</v>
      </c>
      <c r="D22" s="16">
        <v>11.861248338587224</v>
      </c>
      <c r="E22" s="16">
        <v>12.241490033033779</v>
      </c>
      <c r="F22" s="16">
        <v>29.015413504281096</v>
      </c>
      <c r="G22" s="16">
        <v>65.107575644332485</v>
      </c>
      <c r="H22" s="16">
        <v>143.33681283620322</v>
      </c>
      <c r="I22" s="16">
        <v>296.15989423598319</v>
      </c>
      <c r="J22" s="16">
        <v>9.5309605107903703</v>
      </c>
      <c r="K22" s="16">
        <v>0</v>
      </c>
      <c r="L22" s="13">
        <f t="shared" si="0"/>
        <v>581.72864086009588</v>
      </c>
    </row>
    <row r="23" spans="1:12" x14ac:dyDescent="0.25">
      <c r="A23" s="2" t="s">
        <v>33</v>
      </c>
      <c r="B23" s="16">
        <v>4.8762339560476189</v>
      </c>
      <c r="C23" s="16">
        <v>12.908913567342944</v>
      </c>
      <c r="D23" s="16">
        <v>6.3134276208298763</v>
      </c>
      <c r="E23" s="16">
        <v>12.489810639977609</v>
      </c>
      <c r="F23" s="16">
        <v>13.525782074733097</v>
      </c>
      <c r="G23" s="16">
        <v>47.745882723575612</v>
      </c>
      <c r="H23" s="16">
        <v>113.34255361487747</v>
      </c>
      <c r="I23" s="16">
        <v>190.83369611549134</v>
      </c>
      <c r="J23" s="16">
        <v>8.1875</v>
      </c>
      <c r="K23" s="16">
        <v>0</v>
      </c>
      <c r="L23" s="13">
        <f t="shared" si="0"/>
        <v>410.2238003128756</v>
      </c>
    </row>
    <row r="24" spans="1:12" x14ac:dyDescent="0.25">
      <c r="A24" s="2" t="s">
        <v>34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3">
        <f t="shared" si="0"/>
        <v>0</v>
      </c>
    </row>
    <row r="25" spans="1:12" x14ac:dyDescent="0.25">
      <c r="A25" s="2" t="s">
        <v>35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3">
        <f t="shared" si="0"/>
        <v>0</v>
      </c>
    </row>
    <row r="26" spans="1:12" x14ac:dyDescent="0.25">
      <c r="A26" s="2" t="s">
        <v>36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3">
        <f t="shared" si="0"/>
        <v>0</v>
      </c>
    </row>
    <row r="27" spans="1:12" x14ac:dyDescent="0.25">
      <c r="A27" s="2" t="s">
        <v>37</v>
      </c>
      <c r="B27" s="16">
        <v>0.28574056016052068</v>
      </c>
      <c r="C27" s="16">
        <v>6.8511149399999995</v>
      </c>
      <c r="D27" s="16">
        <v>14.300502553166018</v>
      </c>
      <c r="E27" s="16">
        <v>8.183234325605163</v>
      </c>
      <c r="F27" s="16">
        <v>12.324917439685008</v>
      </c>
      <c r="G27" s="16">
        <v>6.678996967243263</v>
      </c>
      <c r="H27" s="16">
        <v>5.4450556662166392</v>
      </c>
      <c r="I27" s="16">
        <v>10.891868417021596</v>
      </c>
      <c r="J27" s="16">
        <v>6.6960159329337863</v>
      </c>
      <c r="K27" s="16">
        <v>6.8746580616737667</v>
      </c>
      <c r="L27" s="13">
        <f t="shared" si="0"/>
        <v>78.532104863705769</v>
      </c>
    </row>
    <row r="28" spans="1:12" x14ac:dyDescent="0.25">
      <c r="A28" s="2" t="s">
        <v>38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3">
        <f t="shared" si="0"/>
        <v>0</v>
      </c>
    </row>
    <row r="29" spans="1:12" ht="30" x14ac:dyDescent="0.25">
      <c r="A29" s="2" t="s">
        <v>39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3">
        <f t="shared" si="0"/>
        <v>0</v>
      </c>
    </row>
    <row r="30" spans="1:12" x14ac:dyDescent="0.25">
      <c r="A30" s="2" t="s">
        <v>40</v>
      </c>
      <c r="B30" s="16">
        <v>0.3886</v>
      </c>
      <c r="C30" s="16">
        <v>0</v>
      </c>
      <c r="D30" s="16">
        <v>0.29609999999999997</v>
      </c>
      <c r="E30" s="16">
        <v>0.875</v>
      </c>
      <c r="F30" s="16">
        <v>2.0011000000000001</v>
      </c>
      <c r="G30" s="16">
        <v>5.4089999999999998</v>
      </c>
      <c r="H30" s="16">
        <v>15.872540299999999</v>
      </c>
      <c r="I30" s="16">
        <v>37.589030000000001</v>
      </c>
      <c r="J30" s="16">
        <v>8.2159300000000002</v>
      </c>
      <c r="K30" s="16">
        <v>6.5760996999999994</v>
      </c>
      <c r="L30" s="13">
        <f t="shared" si="0"/>
        <v>77.223399999999998</v>
      </c>
    </row>
    <row r="31" spans="1:12" x14ac:dyDescent="0.25">
      <c r="A31" s="2" t="s">
        <v>41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3">
        <f t="shared" si="0"/>
        <v>0</v>
      </c>
    </row>
    <row r="32" spans="1:12" x14ac:dyDescent="0.25">
      <c r="A32" s="2" t="s">
        <v>42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3">
        <f t="shared" si="0"/>
        <v>0</v>
      </c>
    </row>
    <row r="33" spans="1:12" x14ac:dyDescent="0.25">
      <c r="A33" s="2" t="s">
        <v>43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3">
        <f t="shared" si="0"/>
        <v>0</v>
      </c>
    </row>
    <row r="34" spans="1:12" x14ac:dyDescent="0.25">
      <c r="A34" s="2" t="s">
        <v>44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3">
        <f t="shared" si="0"/>
        <v>0</v>
      </c>
    </row>
    <row r="35" spans="1:12" x14ac:dyDescent="0.25">
      <c r="A35" s="2" t="s">
        <v>45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3">
        <f t="shared" si="0"/>
        <v>0</v>
      </c>
    </row>
    <row r="36" spans="1:12" x14ac:dyDescent="0.25">
      <c r="A36" s="2" t="s">
        <v>46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3">
        <f t="shared" si="0"/>
        <v>0</v>
      </c>
    </row>
    <row r="37" spans="1:12" ht="30" x14ac:dyDescent="0.25">
      <c r="A37" s="2" t="s">
        <v>47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3">
        <f t="shared" si="0"/>
        <v>0</v>
      </c>
    </row>
    <row r="38" spans="1:12" ht="45" x14ac:dyDescent="0.25">
      <c r="A38" s="2" t="s">
        <v>48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3">
        <f t="shared" si="0"/>
        <v>0</v>
      </c>
    </row>
    <row r="39" spans="1:12" x14ac:dyDescent="0.25">
      <c r="A39" s="2" t="s">
        <v>49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3">
        <f t="shared" si="0"/>
        <v>0</v>
      </c>
    </row>
    <row r="40" spans="1:12" x14ac:dyDescent="0.25">
      <c r="A40" s="2" t="s">
        <v>50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13">
        <f t="shared" si="0"/>
        <v>0</v>
      </c>
    </row>
    <row r="41" spans="1:12" x14ac:dyDescent="0.25">
      <c r="A41" s="4" t="s">
        <v>51</v>
      </c>
      <c r="B41" s="10">
        <f>SUM(B5:B40)</f>
        <v>10.229055930799033</v>
      </c>
      <c r="C41" s="10">
        <f>SUM(C5:C40)</f>
        <v>30.584837969636556</v>
      </c>
      <c r="D41" s="10">
        <f t="shared" ref="D41:K41" si="1">SUM(D5:D40)</f>
        <v>42.523698832817381</v>
      </c>
      <c r="E41" s="10">
        <f t="shared" si="1"/>
        <v>83.789534998616546</v>
      </c>
      <c r="F41" s="10">
        <f t="shared" si="1"/>
        <v>138.64483489469922</v>
      </c>
      <c r="G41" s="10">
        <f t="shared" si="1"/>
        <v>361.99423029816523</v>
      </c>
      <c r="H41" s="10">
        <f t="shared" si="1"/>
        <v>645.19880430691512</v>
      </c>
      <c r="I41" s="10">
        <f t="shared" si="1"/>
        <v>1179.7904289031608</v>
      </c>
      <c r="J41" s="10">
        <f t="shared" si="1"/>
        <v>211.3295649537049</v>
      </c>
      <c r="K41" s="10">
        <f t="shared" si="1"/>
        <v>892.17825776167354</v>
      </c>
      <c r="L41" s="14">
        <f>SUM(B41:K41)</f>
        <v>3596.2632488501886</v>
      </c>
    </row>
    <row r="42" spans="1:12" x14ac:dyDescent="0.25">
      <c r="A42" s="2"/>
      <c r="B42" s="8"/>
      <c r="C42" s="8"/>
      <c r="D42" s="8"/>
      <c r="E42" s="8"/>
      <c r="F42" s="8"/>
      <c r="G42" s="8"/>
      <c r="H42" s="8"/>
      <c r="I42" s="8"/>
      <c r="J42" s="8"/>
      <c r="K42" s="8"/>
      <c r="L42" s="13"/>
    </row>
    <row r="43" spans="1:12" x14ac:dyDescent="0.25">
      <c r="A43" s="3" t="s">
        <v>52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13"/>
    </row>
    <row r="44" spans="1:12" x14ac:dyDescent="0.25">
      <c r="A44" s="2" t="s">
        <v>53</v>
      </c>
      <c r="B44" s="16">
        <v>0.69680000000000009</v>
      </c>
      <c r="C44" s="16"/>
      <c r="D44" s="16"/>
      <c r="E44" s="16"/>
      <c r="F44" s="16"/>
      <c r="G44" s="16"/>
      <c r="H44" s="16"/>
      <c r="I44" s="16"/>
      <c r="J44" s="16"/>
      <c r="K44" s="16"/>
      <c r="L44" s="13">
        <f t="shared" ref="L44:L73" si="2">SUM(B44:K44)</f>
        <v>0.69680000000000009</v>
      </c>
    </row>
    <row r="45" spans="1:12" x14ac:dyDescent="0.25">
      <c r="A45" s="2" t="s">
        <v>54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3">
        <f t="shared" si="2"/>
        <v>0</v>
      </c>
    </row>
    <row r="46" spans="1:12" x14ac:dyDescent="0.25">
      <c r="A46" s="2" t="s">
        <v>55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3">
        <f t="shared" si="2"/>
        <v>0</v>
      </c>
    </row>
    <row r="47" spans="1:12" x14ac:dyDescent="0.25">
      <c r="A47" s="2" t="s">
        <v>56</v>
      </c>
      <c r="B47" s="16">
        <v>61.358500000000006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3">
        <f t="shared" si="2"/>
        <v>61.358500000000006</v>
      </c>
    </row>
    <row r="48" spans="1:12" x14ac:dyDescent="0.25">
      <c r="A48" s="2" t="s">
        <v>57</v>
      </c>
      <c r="B48" s="16">
        <v>36.173358894995545</v>
      </c>
      <c r="C48" s="16">
        <v>32.5</v>
      </c>
      <c r="D48" s="16">
        <v>28.813200000000002</v>
      </c>
      <c r="E48" s="16">
        <v>46.976000000000006</v>
      </c>
      <c r="F48" s="16">
        <v>11.601700000000015</v>
      </c>
      <c r="G48" s="16">
        <v>88.938800000000015</v>
      </c>
      <c r="H48" s="16">
        <v>57.077799999999996</v>
      </c>
      <c r="I48" s="16">
        <v>205.85820000000001</v>
      </c>
      <c r="J48" s="16">
        <v>0.193</v>
      </c>
      <c r="K48" s="16">
        <v>1</v>
      </c>
      <c r="L48" s="13">
        <f t="shared" si="2"/>
        <v>509.13205889499557</v>
      </c>
    </row>
    <row r="49" spans="1:12" x14ac:dyDescent="0.25">
      <c r="A49" s="2" t="s">
        <v>58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3">
        <f t="shared" si="2"/>
        <v>0</v>
      </c>
    </row>
    <row r="50" spans="1:12" ht="45" x14ac:dyDescent="0.25">
      <c r="A50" s="2" t="s">
        <v>59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3">
        <f t="shared" si="2"/>
        <v>0</v>
      </c>
    </row>
    <row r="51" spans="1:12" x14ac:dyDescent="0.25">
      <c r="A51" s="2" t="s">
        <v>60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3">
        <f t="shared" si="2"/>
        <v>0</v>
      </c>
    </row>
    <row r="52" spans="1:12" x14ac:dyDescent="0.25">
      <c r="A52" s="2" t="s">
        <v>61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3">
        <f t="shared" si="2"/>
        <v>0</v>
      </c>
    </row>
    <row r="53" spans="1:12" x14ac:dyDescent="0.25">
      <c r="A53" s="2" t="s">
        <v>62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3">
        <f t="shared" si="2"/>
        <v>0</v>
      </c>
    </row>
    <row r="54" spans="1:12" x14ac:dyDescent="0.25">
      <c r="A54" s="2" t="s">
        <v>63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3">
        <f t="shared" si="2"/>
        <v>0</v>
      </c>
    </row>
    <row r="55" spans="1:12" x14ac:dyDescent="0.25">
      <c r="A55" s="2" t="s">
        <v>64</v>
      </c>
      <c r="B55" s="16">
        <v>15.7788</v>
      </c>
      <c r="C55" s="16">
        <v>1.899999999999995E-3</v>
      </c>
      <c r="D55" s="16">
        <v>12.020199999999999</v>
      </c>
      <c r="E55" s="16">
        <v>35.526800000000001</v>
      </c>
      <c r="F55" s="16">
        <v>127.54549999999999</v>
      </c>
      <c r="G55" s="16">
        <v>203.44437333333335</v>
      </c>
      <c r="H55" s="16">
        <v>557.73522666666668</v>
      </c>
      <c r="I55" s="16">
        <v>1496.0808</v>
      </c>
      <c r="J55" s="16">
        <v>303.52359999999999</v>
      </c>
      <c r="K55" s="16">
        <v>77.427399999999992</v>
      </c>
      <c r="L55" s="13">
        <f t="shared" si="2"/>
        <v>2829.0846000000001</v>
      </c>
    </row>
    <row r="56" spans="1:12" ht="30" x14ac:dyDescent="0.25">
      <c r="A56" s="2" t="s">
        <v>65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3">
        <f t="shared" si="2"/>
        <v>0</v>
      </c>
    </row>
    <row r="57" spans="1:12" x14ac:dyDescent="0.25">
      <c r="A57" s="2" t="s">
        <v>66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3">
        <f t="shared" si="2"/>
        <v>0</v>
      </c>
    </row>
    <row r="58" spans="1:12" x14ac:dyDescent="0.25">
      <c r="A58" s="2" t="s">
        <v>67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3">
        <f t="shared" si="2"/>
        <v>0</v>
      </c>
    </row>
    <row r="59" spans="1:12" ht="45" x14ac:dyDescent="0.25">
      <c r="A59" s="2" t="s">
        <v>68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3">
        <f t="shared" si="2"/>
        <v>0</v>
      </c>
    </row>
    <row r="60" spans="1:12" x14ac:dyDescent="0.25">
      <c r="A60" s="2" t="s">
        <v>69</v>
      </c>
      <c r="B60" s="16"/>
      <c r="C60" s="16"/>
      <c r="D60" s="16"/>
      <c r="E60" s="16"/>
      <c r="F60" s="16"/>
      <c r="G60" s="16"/>
      <c r="H60" s="16"/>
      <c r="I60" s="16"/>
      <c r="J60" s="16">
        <f>6422.0478/100</f>
        <v>64.220478</v>
      </c>
      <c r="K60" s="16"/>
      <c r="L60" s="13">
        <f t="shared" si="2"/>
        <v>64.220478</v>
      </c>
    </row>
    <row r="61" spans="1:12" x14ac:dyDescent="0.25">
      <c r="A61" s="2" t="s">
        <v>70</v>
      </c>
      <c r="B61" s="16"/>
      <c r="C61" s="16"/>
      <c r="D61" s="16"/>
      <c r="E61" s="16"/>
      <c r="F61" s="16"/>
      <c r="G61" s="16"/>
      <c r="H61" s="16"/>
      <c r="I61" s="16"/>
      <c r="J61" s="16"/>
      <c r="K61" s="16">
        <f>725.20548/100</f>
        <v>7.2520547999999998</v>
      </c>
      <c r="L61" s="13">
        <f t="shared" si="2"/>
        <v>7.2520547999999998</v>
      </c>
    </row>
    <row r="62" spans="1:12" x14ac:dyDescent="0.25">
      <c r="A62" s="2" t="s">
        <v>71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3">
        <f t="shared" si="2"/>
        <v>0</v>
      </c>
    </row>
    <row r="63" spans="1:12" x14ac:dyDescent="0.25">
      <c r="A63" s="2" t="s">
        <v>72</v>
      </c>
      <c r="B63" s="16"/>
      <c r="C63" s="16"/>
      <c r="D63" s="16"/>
      <c r="E63" s="16"/>
      <c r="F63" s="16"/>
      <c r="G63" s="16"/>
      <c r="H63" s="16"/>
      <c r="I63" s="16"/>
      <c r="J63" s="16"/>
      <c r="K63" s="16">
        <v>45.597000000000008</v>
      </c>
      <c r="L63" s="13">
        <f t="shared" si="2"/>
        <v>45.597000000000008</v>
      </c>
    </row>
    <row r="64" spans="1:12" x14ac:dyDescent="0.25">
      <c r="A64" s="2" t="s">
        <v>73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3">
        <f t="shared" si="2"/>
        <v>0</v>
      </c>
    </row>
    <row r="65" spans="1:12" ht="30" x14ac:dyDescent="0.25">
      <c r="A65" s="2" t="s">
        <v>74</v>
      </c>
      <c r="B65" s="16"/>
      <c r="C65" s="16"/>
      <c r="D65" s="16"/>
      <c r="E65" s="16"/>
      <c r="F65" s="16"/>
      <c r="G65" s="16"/>
      <c r="H65" s="16"/>
      <c r="I65" s="16"/>
      <c r="J65" s="16"/>
      <c r="K65" s="16">
        <v>0.50549999999999995</v>
      </c>
      <c r="L65" s="13">
        <f t="shared" si="2"/>
        <v>0.50549999999999995</v>
      </c>
    </row>
    <row r="66" spans="1:12" x14ac:dyDescent="0.25">
      <c r="A66" s="2" t="s">
        <v>75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3">
        <f t="shared" si="2"/>
        <v>0</v>
      </c>
    </row>
    <row r="67" spans="1:12" x14ac:dyDescent="0.25">
      <c r="A67" s="2" t="s">
        <v>76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3">
        <f t="shared" si="2"/>
        <v>0</v>
      </c>
    </row>
    <row r="68" spans="1:12" x14ac:dyDescent="0.25">
      <c r="A68" s="2" t="s">
        <v>76</v>
      </c>
      <c r="B68" s="16">
        <v>0.70222793898717095</v>
      </c>
      <c r="C68" s="16">
        <v>0.14937401729027006</v>
      </c>
      <c r="D68" s="16">
        <v>2.6696230324386776</v>
      </c>
      <c r="E68" s="16">
        <v>5.3679307492120856</v>
      </c>
      <c r="F68" s="16">
        <v>7.6767528012819923</v>
      </c>
      <c r="G68" s="16">
        <v>14.633104411511436</v>
      </c>
      <c r="H68" s="16">
        <v>12.014127024897453</v>
      </c>
      <c r="I68" s="16">
        <v>13.158832997861621</v>
      </c>
      <c r="J68" s="16">
        <v>1.1739128338543749</v>
      </c>
      <c r="K68" s="16">
        <v>20.870214061230371</v>
      </c>
      <c r="L68" s="13">
        <f t="shared" si="2"/>
        <v>78.416099868565453</v>
      </c>
    </row>
    <row r="69" spans="1:12" ht="30" x14ac:dyDescent="0.25">
      <c r="A69" s="2" t="s">
        <v>77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3">
        <f t="shared" si="2"/>
        <v>0</v>
      </c>
    </row>
    <row r="70" spans="1:12" x14ac:dyDescent="0.25">
      <c r="A70" s="2" t="s">
        <v>78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3">
        <f t="shared" si="2"/>
        <v>0</v>
      </c>
    </row>
    <row r="71" spans="1:12" ht="30" x14ac:dyDescent="0.25">
      <c r="A71" s="2" t="s">
        <v>79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3">
        <f t="shared" si="2"/>
        <v>0</v>
      </c>
    </row>
    <row r="72" spans="1:12" x14ac:dyDescent="0.25">
      <c r="A72" s="2" t="s">
        <v>80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3">
        <f t="shared" si="2"/>
        <v>0</v>
      </c>
    </row>
    <row r="73" spans="1:12" x14ac:dyDescent="0.25">
      <c r="A73" s="2" t="s">
        <v>81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13">
        <f t="shared" si="2"/>
        <v>0</v>
      </c>
    </row>
    <row r="74" spans="1:12" x14ac:dyDescent="0.25">
      <c r="A74" s="2" t="s">
        <v>82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13">
        <f>SUM(B74:K74)</f>
        <v>0</v>
      </c>
    </row>
    <row r="75" spans="1:12" x14ac:dyDescent="0.25">
      <c r="A75" s="3" t="s">
        <v>83</v>
      </c>
      <c r="B75" s="9">
        <f>SUM(B44:B74)</f>
        <v>114.70968683398273</v>
      </c>
      <c r="C75" s="9">
        <f>SUM(C44:C74)</f>
        <v>32.65127401729027</v>
      </c>
      <c r="D75" s="9">
        <f t="shared" ref="D75:K75" si="3">SUM(D44:D74)</f>
        <v>43.503023032438676</v>
      </c>
      <c r="E75" s="9">
        <f t="shared" si="3"/>
        <v>87.8707307492121</v>
      </c>
      <c r="F75" s="9">
        <f t="shared" si="3"/>
        <v>146.82395280128199</v>
      </c>
      <c r="G75" s="9">
        <f t="shared" si="3"/>
        <v>307.01627774484484</v>
      </c>
      <c r="H75" s="9">
        <f t="shared" si="3"/>
        <v>626.82715369156415</v>
      </c>
      <c r="I75" s="9">
        <f t="shared" si="3"/>
        <v>1715.0978329978614</v>
      </c>
      <c r="J75" s="9">
        <f t="shared" si="3"/>
        <v>369.11099083385437</v>
      </c>
      <c r="K75" s="9">
        <f t="shared" si="3"/>
        <v>152.65216886123039</v>
      </c>
      <c r="L75" s="13">
        <f>SUM(B75:K75)</f>
        <v>3596.2630915635609</v>
      </c>
    </row>
    <row r="76" spans="1:12" x14ac:dyDescent="0.25">
      <c r="A76" s="3" t="s">
        <v>84</v>
      </c>
      <c r="B76" s="9">
        <f>B75-B41</f>
        <v>104.48063090318369</v>
      </c>
      <c r="C76" s="9">
        <f t="shared" ref="C76:K76" si="4">C75-C41</f>
        <v>2.0664360476537134</v>
      </c>
      <c r="D76" s="9">
        <f t="shared" si="4"/>
        <v>0.97932419962129558</v>
      </c>
      <c r="E76" s="9">
        <f t="shared" si="4"/>
        <v>4.0811957505955547</v>
      </c>
      <c r="F76" s="9">
        <f t="shared" si="4"/>
        <v>8.1791179065827748</v>
      </c>
      <c r="G76" s="9">
        <f t="shared" si="4"/>
        <v>-54.977952553320392</v>
      </c>
      <c r="H76" s="9">
        <f t="shared" si="4"/>
        <v>-18.371650615350973</v>
      </c>
      <c r="I76" s="9">
        <f t="shared" si="4"/>
        <v>535.30740409470059</v>
      </c>
      <c r="J76" s="9">
        <f t="shared" si="4"/>
        <v>157.78142588014947</v>
      </c>
      <c r="K76" s="9">
        <f t="shared" si="4"/>
        <v>-739.52608890044314</v>
      </c>
      <c r="L76" s="13">
        <v>4.2823893768400012E-3</v>
      </c>
    </row>
    <row r="77" spans="1:12" x14ac:dyDescent="0.25">
      <c r="A77" s="3" t="s">
        <v>85</v>
      </c>
      <c r="B77" s="9">
        <f>B76</f>
        <v>104.48063090318369</v>
      </c>
      <c r="C77" s="9">
        <f>C76+B77</f>
        <v>106.5470669508374</v>
      </c>
      <c r="D77" s="9">
        <f>D76+C77</f>
        <v>107.52639115045869</v>
      </c>
      <c r="E77" s="9">
        <f t="shared" ref="E77:K77" si="5">E76+D77</f>
        <v>111.60758690105425</v>
      </c>
      <c r="F77" s="9">
        <f t="shared" si="5"/>
        <v>119.78670480763702</v>
      </c>
      <c r="G77" s="9">
        <f t="shared" si="5"/>
        <v>64.80875225431663</v>
      </c>
      <c r="H77" s="9">
        <f t="shared" si="5"/>
        <v>46.437101638965657</v>
      </c>
      <c r="I77" s="9">
        <f t="shared" si="5"/>
        <v>581.7445057336663</v>
      </c>
      <c r="J77" s="9">
        <f t="shared" si="5"/>
        <v>739.52593161381583</v>
      </c>
      <c r="K77" s="9">
        <f t="shared" si="5"/>
        <v>-1.5728662731362419E-4</v>
      </c>
      <c r="L77" s="13"/>
    </row>
    <row r="80" spans="1:12" x14ac:dyDescent="0.25">
      <c r="C80" s="17"/>
    </row>
    <row r="81" spans="3:3" x14ac:dyDescent="0.25">
      <c r="C81" s="18"/>
    </row>
    <row r="83" spans="3:3" x14ac:dyDescent="0.25">
      <c r="C83" s="17"/>
    </row>
    <row r="84" spans="3:3" x14ac:dyDescent="0.25">
      <c r="C84" s="17"/>
    </row>
    <row r="85" spans="3:3" x14ac:dyDescent="0.25">
      <c r="C85" s="17"/>
    </row>
    <row r="86" spans="3:3" x14ac:dyDescent="0.25">
      <c r="C86" s="1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Rastogi</dc:creator>
  <cp:lastModifiedBy>Ankur Rastogi</cp:lastModifiedBy>
  <dcterms:created xsi:type="dcterms:W3CDTF">2020-05-12T10:44:58Z</dcterms:created>
  <dcterms:modified xsi:type="dcterms:W3CDTF">2020-06-29T11:50:43Z</dcterms:modified>
</cp:coreProperties>
</file>