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30" windowHeight="117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60" i="1" l="1"/>
  <c r="B74" i="1" l="1"/>
  <c r="F74" i="1" l="1"/>
  <c r="C74" i="1"/>
  <c r="K74" i="1"/>
  <c r="J74" i="1"/>
  <c r="I74" i="1"/>
  <c r="H74" i="1"/>
  <c r="G74" i="1"/>
  <c r="E74" i="1"/>
  <c r="D74" i="1"/>
  <c r="L73" i="1" l="1"/>
  <c r="L72" i="1"/>
  <c r="L71" i="1"/>
  <c r="L70" i="1"/>
  <c r="L69" i="1"/>
  <c r="L68" i="1"/>
  <c r="L67" i="1"/>
  <c r="L66" i="1"/>
  <c r="L65" i="1"/>
  <c r="L63" i="1"/>
  <c r="L62" i="1"/>
  <c r="L61" i="1"/>
  <c r="L60" i="1"/>
  <c r="L59" i="1"/>
  <c r="L58" i="1"/>
  <c r="L56" i="1"/>
  <c r="L57" i="1"/>
  <c r="L54" i="1"/>
  <c r="L53" i="1"/>
  <c r="L52" i="1"/>
  <c r="L51" i="1"/>
  <c r="L50" i="1"/>
  <c r="L49" i="1"/>
  <c r="L48" i="1"/>
  <c r="L47" i="1"/>
  <c r="L46" i="1"/>
  <c r="L45" i="1"/>
  <c r="L44" i="1"/>
  <c r="K41" i="1"/>
  <c r="J41" i="1"/>
  <c r="I41" i="1"/>
  <c r="H41" i="1"/>
  <c r="G41" i="1"/>
  <c r="F41" i="1"/>
  <c r="E41" i="1"/>
  <c r="D41" i="1"/>
  <c r="C41" i="1"/>
  <c r="B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D75" i="1" l="1"/>
  <c r="H75" i="1"/>
  <c r="L41" i="1"/>
  <c r="E75" i="1"/>
  <c r="I75" i="1"/>
  <c r="B75" i="1"/>
  <c r="B76" i="1" s="1"/>
  <c r="F75" i="1"/>
  <c r="J75" i="1"/>
  <c r="C75" i="1"/>
  <c r="G75" i="1"/>
  <c r="K75" i="1"/>
  <c r="L74" i="1"/>
  <c r="C76" i="1" l="1"/>
  <c r="D76" i="1" s="1"/>
  <c r="E76" i="1" s="1"/>
  <c r="F76" i="1" s="1"/>
  <c r="G76" i="1" s="1"/>
  <c r="H76" i="1" s="1"/>
  <c r="I76" i="1" s="1"/>
  <c r="J76" i="1" s="1"/>
  <c r="K76" i="1" s="1"/>
</calcChain>
</file>

<file path=xl/sharedStrings.xml><?xml version="1.0" encoding="utf-8"?>
<sst xmlns="http://schemas.openxmlformats.org/spreadsheetml/2006/main" count="308" uniqueCount="87">
  <si>
    <t>Amt in Crore</t>
  </si>
  <si>
    <t>Particulars</t>
  </si>
  <si>
    <t>1 to 7 days</t>
  </si>
  <si>
    <t>8 to 14 days</t>
  </si>
  <si>
    <t>15 to 30 days</t>
  </si>
  <si>
    <t>Over 1 Month To 2 Months</t>
  </si>
  <si>
    <t>Over 2 Months  To 3 Months</t>
  </si>
  <si>
    <t>Over 3 Months    To 6 Months</t>
  </si>
  <si>
    <t>Over 6 Months To 1 Year*</t>
  </si>
  <si>
    <t>Over 1 Year   To 3 Years</t>
  </si>
  <si>
    <t>Over 3 Years   To 5 Years</t>
  </si>
  <si>
    <t>Over 5 Years</t>
  </si>
  <si>
    <t>Total Amount</t>
  </si>
  <si>
    <t>OUTFLOWS</t>
  </si>
  <si>
    <t>1) Capital</t>
  </si>
  <si>
    <t>1A) Equity And Perpetual Preference Shares</t>
  </si>
  <si>
    <t>2) Reserves</t>
  </si>
  <si>
    <t>3) Gifts, Grants, Donations &amp; benefactions</t>
  </si>
  <si>
    <t xml:space="preserve">4) Notes, Bonds </t>
  </si>
  <si>
    <t>4A) Plain Vanilla Bonds/Debentures</t>
  </si>
  <si>
    <t>4B) Bonds/Debentures With Embedded Options/subordinated debt</t>
  </si>
  <si>
    <t>5) Deposits</t>
  </si>
  <si>
    <t>5A) Term Deposits From Public</t>
  </si>
  <si>
    <t>5B) ICD's</t>
  </si>
  <si>
    <t>5C) CD's</t>
  </si>
  <si>
    <t>6) Borrowings</t>
  </si>
  <si>
    <t>a) Short Term borrowings</t>
  </si>
  <si>
    <t>  i)          CP - banks</t>
  </si>
  <si>
    <t> ii)          CP - Other</t>
  </si>
  <si>
    <t xml:space="preserve"> iii)          Others</t>
  </si>
  <si>
    <t>b) Long Term borrowings</t>
  </si>
  <si>
    <t> i)            banks</t>
  </si>
  <si>
    <t xml:space="preserve"> ii)            FIs</t>
  </si>
  <si>
    <t>iii)            Others</t>
  </si>
  <si>
    <t>7) Current Liabilities &amp; Provisions</t>
  </si>
  <si>
    <t>7A) Sundry Creditors</t>
  </si>
  <si>
    <t>7B) Expense Payable</t>
  </si>
  <si>
    <t>7C) Advance Income Received</t>
  </si>
  <si>
    <t>7D) Interest Payable On Bonds/Debentures/Deposits</t>
  </si>
  <si>
    <t>7E) Provisions(Other Than For NPAs)</t>
  </si>
  <si>
    <t>Provision</t>
  </si>
  <si>
    <t>Provision for Income Tax</t>
  </si>
  <si>
    <t>Contingent Provisions on other Advances</t>
  </si>
  <si>
    <t>8) Contingent Liabilities</t>
  </si>
  <si>
    <t>8A) Letters Of Credit/Guarantees</t>
  </si>
  <si>
    <t>8B) Loan Commitments Pending Disbursal</t>
  </si>
  <si>
    <t>8C) Lines Of Credit Committed To Other Institutions</t>
  </si>
  <si>
    <t>8D) Outflows On Account Of Forward Exchange Contracts, Rupee/Dollar Swap and Bills Rediscounted</t>
  </si>
  <si>
    <t>9) Others</t>
  </si>
  <si>
    <t>9A) Branch Current Account</t>
  </si>
  <si>
    <t>OUTFLOW TOTAL (A) =&gt;</t>
  </si>
  <si>
    <t>INFLOWS</t>
  </si>
  <si>
    <t>1) Cash</t>
  </si>
  <si>
    <t>2) Remittance In Transit</t>
  </si>
  <si>
    <t>3) Balance With Banks</t>
  </si>
  <si>
    <t>3A) Current Account</t>
  </si>
  <si>
    <t>3B) Deposit/Short-Term Deposits</t>
  </si>
  <si>
    <t>3C) Money At Call and short Notice</t>
  </si>
  <si>
    <t>4) Investments (Net Of Provisions) Under Various Categories As Enumerated In Appendix-I</t>
  </si>
  <si>
    <t>4A) Mandatory Investments</t>
  </si>
  <si>
    <t>4B) Non Mandatory Listed</t>
  </si>
  <si>
    <t>4C) Non Mandatory Unlisted Securities</t>
  </si>
  <si>
    <t>4E) Venture Capital Units</t>
  </si>
  <si>
    <t>5) Advances(Performing)</t>
  </si>
  <si>
    <t>5A) Bills Of Exchange And Promissory Notes Discounted and rediscounted</t>
  </si>
  <si>
    <t>5C) Corporate Loans/Short Term Loans</t>
  </si>
  <si>
    <t>6) Non-Performing Loans (Net Of Provisions and ECGC Claims Received ) Under Various Categories Enumerated In Appendix-I</t>
  </si>
  <si>
    <t>a)Sub-standard loans</t>
  </si>
  <si>
    <t>b) Doubtful and loss loans</t>
  </si>
  <si>
    <t>7) Inflows From Assets On Lease/FL/SL</t>
  </si>
  <si>
    <t>8) Fixed Assets(Excluding Assets On Lease)</t>
  </si>
  <si>
    <t>9) Other Assets</t>
  </si>
  <si>
    <t>9A) Intangible Assets &amp; Other Non Cash-Flow Items</t>
  </si>
  <si>
    <t>9B) Interest And Other Income Receivable</t>
  </si>
  <si>
    <t>9C) Others</t>
  </si>
  <si>
    <t>10) Lines Of Credit Committed By Other Institutions(Inflows)</t>
  </si>
  <si>
    <t>11) Bills Rediscounted(Inflows)</t>
  </si>
  <si>
    <t>12) Inflows On Account Of Forward Exchange Contracts, Dollar/Rupee Swap (Sell/Buy)</t>
  </si>
  <si>
    <t>13) Others</t>
  </si>
  <si>
    <t>13A) Debtors</t>
  </si>
  <si>
    <t>13B) Other advances</t>
  </si>
  <si>
    <t>INFLOW TOTAL (B) =&gt;</t>
  </si>
  <si>
    <t>C.MISMATCH  (B-A)</t>
  </si>
  <si>
    <t>D.CUMULATIVE MISMATCH</t>
  </si>
  <si>
    <t>5B) Term loans (only rupee loans)</t>
  </si>
  <si>
    <t>-</t>
  </si>
  <si>
    <t>ALM as on September 30 ,2020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</si>
</sst>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"/>
    <numFmt numFmtId="165" formatCode="0.00000000000000"/>
    <numFmt numFmtId="166" formatCode="0.0000"/>
    <numFmt numFmtId="167" formatCode="_(* #,##0.0000_);_(* \(#,##0.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3" fontId="2" fillId="0" borderId="0" xfId="1" applyFont="1" applyAlignment="1">
      <alignment horizontal="center" vertical="center"/>
    </xf>
    <xf numFmtId="43" fontId="2" fillId="2" borderId="1" xfId="1" applyFont="1" applyFill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0" fillId="0" borderId="0" xfId="0" applyNumberFormat="1"/>
    <xf numFmtId="2" fontId="0" fillId="0" borderId="0" xfId="0" applyNumberFormat="1"/>
    <xf numFmtId="165" fontId="0" fillId="0" borderId="0" xfId="0" applyNumberFormat="1"/>
    <xf numFmtId="2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43" fontId="2" fillId="2" borderId="1" xfId="1" applyNumberFormat="1" applyFont="1" applyFill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43" fontId="2" fillId="0" borderId="1" xfId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4" fontId="0" fillId="0" borderId="2" xfId="0" applyNumberFormat="1" applyFill="1" applyBorder="1" applyAlignment="1">
      <alignment horizontal="center" vertical="center"/>
    </xf>
    <xf numFmtId="167" fontId="0" fillId="0" borderId="0" xfId="0" applyNumberFormat="1"/>
    <xf numFmtId="0" fontId="0" fillId="0" borderId="1" xfId="0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1" xfId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workbookViewId="0">
      <pane xSplit="1" ySplit="3" topLeftCell="B6" activePane="bottomRight" state="frozen"/>
      <selection pane="topRight" activeCell="B1" sqref="B1"/>
      <selection pane="bottomLeft" activeCell="A4" sqref="A4"/>
      <selection pane="bottomRight" activeCell="K1" sqref="K1"/>
    </sheetView>
  </sheetViews>
  <sheetFormatPr defaultRowHeight="15" x14ac:dyDescent="0.25"/>
  <cols>
    <col min="1" max="1" width="42" style="1" customWidth="1"/>
    <col min="2" max="2" width="10.5703125" style="5" bestFit="1" customWidth="1"/>
    <col min="3" max="3" width="11.140625" style="5" bestFit="1" customWidth="1"/>
    <col min="4" max="4" width="12.140625" style="5" bestFit="1" customWidth="1"/>
    <col min="5" max="5" width="13.140625" style="5" bestFit="1" customWidth="1"/>
    <col min="6" max="6" width="14.42578125" style="5" bestFit="1" customWidth="1"/>
    <col min="7" max="7" width="15.28515625" style="5" bestFit="1" customWidth="1"/>
    <col min="8" max="8" width="14" style="5" bestFit="1" customWidth="1"/>
    <col min="9" max="9" width="11.85546875" style="5" bestFit="1" customWidth="1"/>
    <col min="10" max="10" width="12.7109375" style="5" bestFit="1" customWidth="1"/>
    <col min="11" max="11" width="11.85546875" style="5" bestFit="1" customWidth="1"/>
    <col min="12" max="12" width="11.85546875" style="10" customWidth="1"/>
    <col min="13" max="13" width="9.5703125" bestFit="1" customWidth="1"/>
    <col min="14" max="14" width="17.85546875" bestFit="1" customWidth="1"/>
  </cols>
  <sheetData>
    <row r="2" spans="1:13" x14ac:dyDescent="0.25">
      <c r="A2" s="1" t="s">
        <v>86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0" t="s">
        <v>0</v>
      </c>
    </row>
    <row r="3" spans="1:13" ht="45" x14ac:dyDescent="0.25">
      <c r="A3" s="4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11" t="s">
        <v>12</v>
      </c>
    </row>
    <row r="4" spans="1:13" x14ac:dyDescent="0.25">
      <c r="A4" s="3" t="s">
        <v>13</v>
      </c>
      <c r="B4" s="7"/>
      <c r="C4" s="7"/>
      <c r="D4" s="7"/>
      <c r="E4" s="7"/>
      <c r="F4" s="7"/>
      <c r="G4" s="7"/>
      <c r="H4" s="7"/>
      <c r="I4" s="7"/>
      <c r="J4" s="7"/>
      <c r="K4" s="7"/>
      <c r="L4" s="12"/>
    </row>
    <row r="5" spans="1:13" x14ac:dyDescent="0.25">
      <c r="A5" s="3" t="s">
        <v>14</v>
      </c>
      <c r="B5" s="7"/>
      <c r="C5" s="7"/>
      <c r="D5" s="7"/>
      <c r="E5" s="7"/>
      <c r="F5" s="7"/>
      <c r="G5" s="7"/>
      <c r="H5" s="7"/>
      <c r="I5" s="7"/>
      <c r="J5" s="7"/>
      <c r="K5" s="30"/>
      <c r="L5" s="25"/>
    </row>
    <row r="6" spans="1:13" x14ac:dyDescent="0.25">
      <c r="A6" s="2" t="s">
        <v>15</v>
      </c>
      <c r="B6" s="14"/>
      <c r="C6" s="14"/>
      <c r="D6" s="14"/>
      <c r="E6" s="14"/>
      <c r="F6" s="14"/>
      <c r="G6" s="14"/>
      <c r="H6" s="14"/>
      <c r="I6" s="14"/>
      <c r="J6" s="14"/>
      <c r="K6" s="14">
        <v>5.0396999999999998</v>
      </c>
      <c r="L6" s="25">
        <f t="shared" ref="L6:L40" si="0">SUM(B6:K6)</f>
        <v>5.0396999999999998</v>
      </c>
    </row>
    <row r="7" spans="1:13" x14ac:dyDescent="0.25">
      <c r="A7" s="2" t="s">
        <v>16</v>
      </c>
      <c r="B7" s="14"/>
      <c r="C7" s="14"/>
      <c r="D7" s="14"/>
      <c r="E7" s="14"/>
      <c r="F7" s="14"/>
      <c r="G7" s="14"/>
      <c r="H7" s="14"/>
      <c r="I7" s="14"/>
      <c r="J7" s="14"/>
      <c r="K7" s="14">
        <v>921.67328912660855</v>
      </c>
      <c r="L7" s="25">
        <f t="shared" si="0"/>
        <v>921.67328912660855</v>
      </c>
    </row>
    <row r="8" spans="1:13" x14ac:dyDescent="0.25">
      <c r="A8" s="2" t="s">
        <v>17</v>
      </c>
      <c r="B8" s="14"/>
      <c r="C8" s="14"/>
      <c r="D8" s="14"/>
      <c r="E8" s="14"/>
      <c r="F8" s="14"/>
      <c r="G8" s="14"/>
      <c r="H8" s="14"/>
      <c r="I8" s="14"/>
      <c r="J8" s="14"/>
      <c r="K8" s="24"/>
      <c r="L8" s="25">
        <f t="shared" si="0"/>
        <v>0</v>
      </c>
    </row>
    <row r="9" spans="1:13" x14ac:dyDescent="0.25">
      <c r="A9" s="2" t="s">
        <v>18</v>
      </c>
      <c r="B9" s="14"/>
      <c r="C9" s="14"/>
      <c r="D9" s="14"/>
      <c r="E9" s="14"/>
      <c r="F9" s="14"/>
      <c r="G9" s="14"/>
      <c r="H9" s="14"/>
      <c r="I9" s="14"/>
      <c r="J9" s="14"/>
      <c r="K9" s="24"/>
      <c r="L9" s="25">
        <f t="shared" si="0"/>
        <v>0</v>
      </c>
    </row>
    <row r="10" spans="1:13" x14ac:dyDescent="0.25">
      <c r="A10" s="2" t="s">
        <v>19</v>
      </c>
      <c r="B10" s="14">
        <v>0.44689999999999996</v>
      </c>
      <c r="C10" s="14">
        <v>0</v>
      </c>
      <c r="D10" s="14">
        <v>0.58939999999999992</v>
      </c>
      <c r="E10" s="14">
        <v>0.998</v>
      </c>
      <c r="F10" s="14">
        <v>12.238299999999999</v>
      </c>
      <c r="G10" s="14">
        <v>142.5712</v>
      </c>
      <c r="H10" s="14">
        <v>68.711200000000005</v>
      </c>
      <c r="I10" s="14">
        <v>541.60789999999997</v>
      </c>
      <c r="J10" s="14">
        <v>183.16929999999999</v>
      </c>
      <c r="K10" s="14">
        <v>55.195500000000003</v>
      </c>
      <c r="L10" s="25">
        <f t="shared" si="0"/>
        <v>1005.5277000000001</v>
      </c>
      <c r="M10" s="28"/>
    </row>
    <row r="11" spans="1:13" ht="30" x14ac:dyDescent="0.25">
      <c r="A11" s="2" t="s">
        <v>20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  <c r="G11" s="14">
        <v>206.0984</v>
      </c>
      <c r="H11" s="14">
        <v>100</v>
      </c>
      <c r="I11" s="14">
        <v>60.578299999999999</v>
      </c>
      <c r="J11" s="33">
        <v>0</v>
      </c>
      <c r="K11" s="33">
        <v>0</v>
      </c>
      <c r="L11" s="25">
        <f t="shared" si="0"/>
        <v>366.67669999999998</v>
      </c>
    </row>
    <row r="12" spans="1:13" x14ac:dyDescent="0.25">
      <c r="A12" s="2" t="s">
        <v>21</v>
      </c>
      <c r="B12" s="14"/>
      <c r="C12" s="14"/>
      <c r="D12" s="14"/>
      <c r="E12" s="14"/>
      <c r="F12" s="14"/>
      <c r="G12" s="14"/>
      <c r="H12" s="14"/>
      <c r="I12" s="14"/>
      <c r="J12" s="14"/>
      <c r="K12" s="24"/>
      <c r="L12" s="25">
        <f t="shared" si="0"/>
        <v>0</v>
      </c>
    </row>
    <row r="13" spans="1:13" x14ac:dyDescent="0.25">
      <c r="A13" s="2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24"/>
      <c r="L13" s="25">
        <f t="shared" si="0"/>
        <v>0</v>
      </c>
    </row>
    <row r="14" spans="1:13" x14ac:dyDescent="0.25">
      <c r="A14" s="2" t="s">
        <v>23</v>
      </c>
      <c r="B14" s="14"/>
      <c r="C14" s="14"/>
      <c r="D14" s="14"/>
      <c r="E14" s="14"/>
      <c r="F14" s="14"/>
      <c r="G14" s="14"/>
      <c r="H14" s="14"/>
      <c r="I14" s="14"/>
      <c r="J14" s="14"/>
      <c r="K14" s="24"/>
      <c r="L14" s="25">
        <f t="shared" si="0"/>
        <v>0</v>
      </c>
    </row>
    <row r="15" spans="1:13" x14ac:dyDescent="0.25">
      <c r="A15" s="2" t="s">
        <v>24</v>
      </c>
      <c r="B15" s="14"/>
      <c r="C15" s="14"/>
      <c r="D15" s="14"/>
      <c r="E15" s="14"/>
      <c r="F15" s="14"/>
      <c r="G15" s="24"/>
      <c r="H15" s="14"/>
      <c r="I15" s="14"/>
      <c r="J15" s="14"/>
      <c r="K15" s="24"/>
      <c r="L15" s="25">
        <f t="shared" si="0"/>
        <v>0</v>
      </c>
    </row>
    <row r="16" spans="1:13" x14ac:dyDescent="0.25">
      <c r="A16" s="2" t="s">
        <v>25</v>
      </c>
      <c r="B16" s="14"/>
      <c r="C16" s="14"/>
      <c r="D16" s="14"/>
      <c r="E16" s="14"/>
      <c r="F16" s="14"/>
      <c r="G16" s="24"/>
      <c r="H16" s="14"/>
      <c r="I16" s="14"/>
      <c r="J16" s="14"/>
      <c r="K16" s="24"/>
      <c r="L16" s="25">
        <f t="shared" si="0"/>
        <v>0</v>
      </c>
    </row>
    <row r="17" spans="1:13" x14ac:dyDescent="0.25">
      <c r="A17" s="2" t="s">
        <v>26</v>
      </c>
      <c r="B17" s="14"/>
      <c r="C17" s="14"/>
      <c r="D17" s="14"/>
      <c r="E17" s="14"/>
      <c r="F17" s="14"/>
      <c r="G17" s="24"/>
      <c r="H17" s="14"/>
      <c r="I17" s="14"/>
      <c r="J17" s="14"/>
      <c r="K17" s="24"/>
      <c r="L17" s="25">
        <f t="shared" si="0"/>
        <v>0</v>
      </c>
    </row>
    <row r="18" spans="1:13" x14ac:dyDescent="0.25">
      <c r="A18" s="2" t="s">
        <v>27</v>
      </c>
      <c r="B18" s="24" t="s">
        <v>85</v>
      </c>
      <c r="C18" s="24" t="s">
        <v>85</v>
      </c>
      <c r="D18" s="24" t="s">
        <v>85</v>
      </c>
      <c r="E18" s="24" t="s">
        <v>85</v>
      </c>
      <c r="F18" s="24" t="s">
        <v>85</v>
      </c>
      <c r="G18" s="24" t="s">
        <v>85</v>
      </c>
      <c r="H18" s="24" t="s">
        <v>85</v>
      </c>
      <c r="I18" s="24" t="s">
        <v>85</v>
      </c>
      <c r="J18" s="24" t="s">
        <v>85</v>
      </c>
      <c r="K18" s="24" t="s">
        <v>85</v>
      </c>
      <c r="L18" s="25">
        <f t="shared" si="0"/>
        <v>0</v>
      </c>
    </row>
    <row r="19" spans="1:13" x14ac:dyDescent="0.25">
      <c r="A19" s="2" t="s">
        <v>28</v>
      </c>
      <c r="B19" s="24" t="s">
        <v>85</v>
      </c>
      <c r="C19" s="24" t="s">
        <v>85</v>
      </c>
      <c r="D19" s="24" t="s">
        <v>85</v>
      </c>
      <c r="E19" s="24" t="s">
        <v>85</v>
      </c>
      <c r="F19" s="24" t="s">
        <v>85</v>
      </c>
      <c r="G19" s="24" t="s">
        <v>85</v>
      </c>
      <c r="H19" s="24" t="s">
        <v>85</v>
      </c>
      <c r="I19" s="24" t="s">
        <v>85</v>
      </c>
      <c r="J19" s="24" t="s">
        <v>85</v>
      </c>
      <c r="K19" s="24" t="s">
        <v>85</v>
      </c>
      <c r="L19" s="25">
        <f t="shared" si="0"/>
        <v>0</v>
      </c>
    </row>
    <row r="20" spans="1:13" x14ac:dyDescent="0.25">
      <c r="A20" s="2" t="s">
        <v>29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26">
        <v>68.904399999999995</v>
      </c>
      <c r="I20" s="33">
        <v>0</v>
      </c>
      <c r="J20" s="33">
        <v>0</v>
      </c>
      <c r="K20" s="33">
        <v>0</v>
      </c>
      <c r="L20" s="25">
        <f t="shared" si="0"/>
        <v>68.904399999999995</v>
      </c>
    </row>
    <row r="21" spans="1:13" x14ac:dyDescent="0.25">
      <c r="A21" s="2" t="s">
        <v>30</v>
      </c>
      <c r="B21" s="14"/>
      <c r="C21" s="14"/>
      <c r="D21" s="14"/>
      <c r="E21" s="14"/>
      <c r="F21" s="14"/>
      <c r="G21" s="24"/>
      <c r="H21" s="14"/>
      <c r="I21" s="14"/>
      <c r="J21" s="14"/>
      <c r="K21" s="34"/>
      <c r="L21" s="25">
        <f t="shared" si="0"/>
        <v>0</v>
      </c>
    </row>
    <row r="22" spans="1:13" x14ac:dyDescent="0.25">
      <c r="A22" s="2" t="s">
        <v>31</v>
      </c>
      <c r="B22" s="24">
        <v>10.246099999999998</v>
      </c>
      <c r="C22" s="24">
        <v>27.523899999999998</v>
      </c>
      <c r="D22" s="24">
        <v>16.524100000000001</v>
      </c>
      <c r="E22" s="24">
        <v>28.049400000000002</v>
      </c>
      <c r="F22" s="24">
        <v>42.433</v>
      </c>
      <c r="G22" s="24">
        <v>99.037999999999997</v>
      </c>
      <c r="H22" s="24">
        <v>155.6404</v>
      </c>
      <c r="I22" s="24">
        <v>278.8322</v>
      </c>
      <c r="J22" s="24">
        <v>1.6377999999999999</v>
      </c>
      <c r="K22" s="33">
        <v>0</v>
      </c>
      <c r="L22" s="25">
        <f>SUM(B22:K22)</f>
        <v>659.92489999999998</v>
      </c>
      <c r="M22" s="17"/>
    </row>
    <row r="23" spans="1:13" x14ac:dyDescent="0.25">
      <c r="A23" s="2" t="s">
        <v>32</v>
      </c>
      <c r="B23" s="24">
        <v>8.8290000000000006</v>
      </c>
      <c r="C23" s="24">
        <v>9.615499999999999</v>
      </c>
      <c r="D23" s="24">
        <v>14.103</v>
      </c>
      <c r="E23" s="24">
        <v>18.9023</v>
      </c>
      <c r="F23" s="24">
        <v>16.190000000000001</v>
      </c>
      <c r="G23" s="24">
        <v>49.853500000000004</v>
      </c>
      <c r="H23" s="24">
        <v>83.603400000000008</v>
      </c>
      <c r="I23" s="24">
        <v>82.221699999999998</v>
      </c>
      <c r="J23" s="24">
        <v>3.2749999999999999</v>
      </c>
      <c r="K23" s="33">
        <v>0</v>
      </c>
      <c r="L23" s="25">
        <f>SUM(B23:K23)</f>
        <v>286.59339999999997</v>
      </c>
    </row>
    <row r="24" spans="1:13" x14ac:dyDescent="0.25">
      <c r="A24" s="2" t="s">
        <v>33</v>
      </c>
      <c r="B24" s="24" t="s">
        <v>85</v>
      </c>
      <c r="C24" s="24" t="s">
        <v>85</v>
      </c>
      <c r="D24" s="24" t="s">
        <v>85</v>
      </c>
      <c r="E24" s="24" t="s">
        <v>85</v>
      </c>
      <c r="F24" s="24" t="s">
        <v>85</v>
      </c>
      <c r="G24" s="24" t="s">
        <v>85</v>
      </c>
      <c r="H24" s="24" t="s">
        <v>85</v>
      </c>
      <c r="I24" s="24" t="s">
        <v>85</v>
      </c>
      <c r="J24" s="24" t="s">
        <v>85</v>
      </c>
      <c r="K24" s="24" t="s">
        <v>85</v>
      </c>
      <c r="L24" s="25">
        <f t="shared" si="0"/>
        <v>0</v>
      </c>
    </row>
    <row r="25" spans="1:13" x14ac:dyDescent="0.25">
      <c r="A25" s="2" t="s">
        <v>34</v>
      </c>
      <c r="B25" s="14"/>
      <c r="C25" s="14"/>
      <c r="D25" s="14"/>
      <c r="E25" s="14"/>
      <c r="F25" s="14"/>
      <c r="G25" s="24"/>
      <c r="H25" s="14"/>
      <c r="I25" s="14"/>
      <c r="J25" s="14"/>
      <c r="K25" s="24"/>
      <c r="L25" s="25">
        <f t="shared" si="0"/>
        <v>0</v>
      </c>
    </row>
    <row r="26" spans="1:13" x14ac:dyDescent="0.25">
      <c r="A26" s="2" t="s">
        <v>35</v>
      </c>
      <c r="B26" s="24" t="s">
        <v>85</v>
      </c>
      <c r="C26" s="24" t="s">
        <v>85</v>
      </c>
      <c r="D26" s="24" t="s">
        <v>85</v>
      </c>
      <c r="E26" s="24" t="s">
        <v>85</v>
      </c>
      <c r="F26" s="24" t="s">
        <v>85</v>
      </c>
      <c r="G26" s="24" t="s">
        <v>85</v>
      </c>
      <c r="H26" s="24" t="s">
        <v>85</v>
      </c>
      <c r="I26" s="24" t="s">
        <v>85</v>
      </c>
      <c r="J26" s="24" t="s">
        <v>85</v>
      </c>
      <c r="K26" s="24" t="s">
        <v>85</v>
      </c>
      <c r="L26" s="25">
        <f t="shared" si="0"/>
        <v>0</v>
      </c>
    </row>
    <row r="27" spans="1:13" x14ac:dyDescent="0.25">
      <c r="A27" s="2" t="s">
        <v>36</v>
      </c>
      <c r="B27" s="26">
        <v>0.35389999999999999</v>
      </c>
      <c r="C27" s="26">
        <v>2.0384000000000002</v>
      </c>
      <c r="D27" s="26">
        <v>13.7959</v>
      </c>
      <c r="E27" s="26">
        <v>6.2686999999999999</v>
      </c>
      <c r="F27" s="26">
        <v>10.9648</v>
      </c>
      <c r="G27" s="26">
        <v>9.1307999999999989</v>
      </c>
      <c r="H27" s="26">
        <v>10.205599999999999</v>
      </c>
      <c r="I27" s="26">
        <v>10.024800000000001</v>
      </c>
      <c r="J27" s="26">
        <v>10.0029</v>
      </c>
      <c r="K27" s="26">
        <v>0</v>
      </c>
      <c r="L27" s="25">
        <f t="shared" si="0"/>
        <v>72.785799999999995</v>
      </c>
    </row>
    <row r="28" spans="1:13" x14ac:dyDescent="0.25">
      <c r="A28" s="2" t="s">
        <v>37</v>
      </c>
      <c r="B28" s="24" t="s">
        <v>85</v>
      </c>
      <c r="C28" s="24" t="s">
        <v>85</v>
      </c>
      <c r="D28" s="24" t="s">
        <v>85</v>
      </c>
      <c r="E28" s="24" t="s">
        <v>85</v>
      </c>
      <c r="F28" s="24" t="s">
        <v>85</v>
      </c>
      <c r="G28" s="24" t="s">
        <v>85</v>
      </c>
      <c r="H28" s="24" t="s">
        <v>85</v>
      </c>
      <c r="I28" s="24" t="s">
        <v>85</v>
      </c>
      <c r="J28" s="24" t="s">
        <v>85</v>
      </c>
      <c r="K28" s="24" t="s">
        <v>85</v>
      </c>
      <c r="L28" s="25">
        <f t="shared" si="0"/>
        <v>0</v>
      </c>
    </row>
    <row r="29" spans="1:13" ht="30" x14ac:dyDescent="0.25">
      <c r="A29" s="2" t="s">
        <v>38</v>
      </c>
      <c r="B29" s="24" t="s">
        <v>85</v>
      </c>
      <c r="C29" s="24" t="s">
        <v>85</v>
      </c>
      <c r="D29" s="24" t="s">
        <v>85</v>
      </c>
      <c r="E29" s="24" t="s">
        <v>85</v>
      </c>
      <c r="F29" s="24" t="s">
        <v>85</v>
      </c>
      <c r="G29" s="24" t="s">
        <v>85</v>
      </c>
      <c r="H29" s="24" t="s">
        <v>85</v>
      </c>
      <c r="I29" s="24" t="s">
        <v>85</v>
      </c>
      <c r="J29" s="24" t="s">
        <v>85</v>
      </c>
      <c r="K29" s="24" t="s">
        <v>85</v>
      </c>
      <c r="L29" s="25">
        <f t="shared" si="0"/>
        <v>0</v>
      </c>
    </row>
    <row r="30" spans="1:13" x14ac:dyDescent="0.25">
      <c r="A30" s="2" t="s">
        <v>39</v>
      </c>
      <c r="B30" s="26">
        <v>1.4611000000000001</v>
      </c>
      <c r="C30" s="26">
        <v>1E-4</v>
      </c>
      <c r="D30" s="26">
        <v>1.2109999999999999</v>
      </c>
      <c r="E30" s="26">
        <v>2.778</v>
      </c>
      <c r="F30" s="26">
        <v>4.9470000000000001</v>
      </c>
      <c r="G30" s="26">
        <v>9.2725000000000009</v>
      </c>
      <c r="H30" s="26">
        <v>16.9648</v>
      </c>
      <c r="I30" s="26">
        <v>44.822899999999997</v>
      </c>
      <c r="J30" s="26">
        <v>8.5635999999999992</v>
      </c>
      <c r="K30" s="26">
        <v>5.649</v>
      </c>
      <c r="L30" s="25">
        <f t="shared" si="0"/>
        <v>95.67</v>
      </c>
    </row>
    <row r="31" spans="1:13" x14ac:dyDescent="0.25">
      <c r="A31" s="2" t="s">
        <v>40</v>
      </c>
      <c r="B31" s="14"/>
      <c r="C31" s="14"/>
      <c r="D31" s="14"/>
      <c r="E31" s="14"/>
      <c r="F31" s="14"/>
      <c r="G31" s="14"/>
      <c r="H31" s="14"/>
      <c r="I31" s="14"/>
      <c r="J31" s="14"/>
      <c r="K31" s="24"/>
      <c r="L31" s="25">
        <f t="shared" si="0"/>
        <v>0</v>
      </c>
    </row>
    <row r="32" spans="1:13" x14ac:dyDescent="0.25">
      <c r="A32" s="2" t="s">
        <v>41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25">
        <f t="shared" si="0"/>
        <v>0</v>
      </c>
    </row>
    <row r="33" spans="1:15" x14ac:dyDescent="0.25">
      <c r="A33" s="2" t="s">
        <v>42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25">
        <f t="shared" si="0"/>
        <v>0</v>
      </c>
    </row>
    <row r="34" spans="1:15" x14ac:dyDescent="0.25">
      <c r="A34" s="2" t="s">
        <v>43</v>
      </c>
      <c r="B34" s="14"/>
      <c r="C34" s="14"/>
      <c r="D34" s="14"/>
      <c r="E34" s="14"/>
      <c r="F34" s="14"/>
      <c r="G34" s="14"/>
      <c r="H34" s="14"/>
      <c r="I34" s="14"/>
      <c r="J34" s="14"/>
      <c r="K34" s="24"/>
      <c r="L34" s="25">
        <f t="shared" si="0"/>
        <v>0</v>
      </c>
    </row>
    <row r="35" spans="1:15" x14ac:dyDescent="0.25">
      <c r="A35" s="2" t="s">
        <v>44</v>
      </c>
      <c r="B35" s="14"/>
      <c r="C35" s="14"/>
      <c r="D35" s="14"/>
      <c r="E35" s="14"/>
      <c r="F35" s="14"/>
      <c r="G35" s="14"/>
      <c r="H35" s="14"/>
      <c r="I35" s="14"/>
      <c r="J35" s="14"/>
      <c r="K35" s="24"/>
      <c r="L35" s="25">
        <f t="shared" si="0"/>
        <v>0</v>
      </c>
    </row>
    <row r="36" spans="1:15" x14ac:dyDescent="0.25">
      <c r="A36" s="2" t="s">
        <v>45</v>
      </c>
      <c r="B36" s="14"/>
      <c r="C36" s="14"/>
      <c r="D36" s="14"/>
      <c r="E36" s="14"/>
      <c r="F36" s="14"/>
      <c r="G36" s="14"/>
      <c r="H36" s="14"/>
      <c r="I36" s="14"/>
      <c r="J36" s="14"/>
      <c r="K36" s="24"/>
      <c r="L36" s="25">
        <f t="shared" si="0"/>
        <v>0</v>
      </c>
    </row>
    <row r="37" spans="1:15" ht="30" x14ac:dyDescent="0.25">
      <c r="A37" s="2" t="s">
        <v>46</v>
      </c>
      <c r="B37" s="14"/>
      <c r="C37" s="14"/>
      <c r="D37" s="14"/>
      <c r="E37" s="14"/>
      <c r="F37" s="14"/>
      <c r="G37" s="14"/>
      <c r="H37" s="14"/>
      <c r="I37" s="14"/>
      <c r="J37" s="14"/>
      <c r="K37" s="24"/>
      <c r="L37" s="25">
        <f t="shared" si="0"/>
        <v>0</v>
      </c>
    </row>
    <row r="38" spans="1:15" ht="45" x14ac:dyDescent="0.25">
      <c r="A38" s="2" t="s">
        <v>47</v>
      </c>
      <c r="B38" s="14"/>
      <c r="C38" s="14"/>
      <c r="D38" s="14"/>
      <c r="E38" s="14"/>
      <c r="F38" s="14"/>
      <c r="G38" s="14"/>
      <c r="H38" s="14"/>
      <c r="I38" s="14"/>
      <c r="J38" s="14"/>
      <c r="K38" s="24"/>
      <c r="L38" s="25">
        <f t="shared" si="0"/>
        <v>0</v>
      </c>
    </row>
    <row r="39" spans="1:15" x14ac:dyDescent="0.25">
      <c r="A39" s="2" t="s">
        <v>48</v>
      </c>
      <c r="B39" s="14" t="s">
        <v>85</v>
      </c>
      <c r="C39" s="14" t="s">
        <v>85</v>
      </c>
      <c r="D39" s="14" t="s">
        <v>85</v>
      </c>
      <c r="E39" s="14" t="s">
        <v>85</v>
      </c>
      <c r="F39" s="14" t="s">
        <v>85</v>
      </c>
      <c r="G39" s="14" t="s">
        <v>85</v>
      </c>
      <c r="H39" s="14" t="s">
        <v>85</v>
      </c>
      <c r="I39" s="14" t="s">
        <v>85</v>
      </c>
      <c r="J39" s="14" t="s">
        <v>85</v>
      </c>
      <c r="K39" s="14" t="s">
        <v>85</v>
      </c>
      <c r="L39" s="25">
        <f t="shared" si="0"/>
        <v>0</v>
      </c>
      <c r="M39" s="28"/>
    </row>
    <row r="40" spans="1:15" x14ac:dyDescent="0.25">
      <c r="A40" s="2" t="s">
        <v>49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12">
        <f t="shared" si="0"/>
        <v>0</v>
      </c>
    </row>
    <row r="41" spans="1:15" x14ac:dyDescent="0.25">
      <c r="A41" s="4" t="s">
        <v>50</v>
      </c>
      <c r="B41" s="20">
        <f>SUM(B5:B40)</f>
        <v>21.336999999999996</v>
      </c>
      <c r="C41" s="20">
        <f>SUM(C5:C40)</f>
        <v>39.177900000000001</v>
      </c>
      <c r="D41" s="20">
        <f t="shared" ref="D41:K41" si="1">SUM(D5:D40)</f>
        <v>46.223399999999998</v>
      </c>
      <c r="E41" s="20">
        <f t="shared" si="1"/>
        <v>56.996400000000008</v>
      </c>
      <c r="F41" s="20">
        <f t="shared" si="1"/>
        <v>86.773099999999999</v>
      </c>
      <c r="G41" s="20">
        <f t="shared" si="1"/>
        <v>515.96440000000007</v>
      </c>
      <c r="H41" s="20">
        <f t="shared" si="1"/>
        <v>504.02980000000008</v>
      </c>
      <c r="I41" s="20">
        <f t="shared" si="1"/>
        <v>1018.0878</v>
      </c>
      <c r="J41" s="20">
        <f t="shared" si="1"/>
        <v>206.64860000000002</v>
      </c>
      <c r="K41" s="20">
        <f t="shared" si="1"/>
        <v>987.55748912660863</v>
      </c>
      <c r="L41" s="22">
        <f>SUM(B41:K41)</f>
        <v>3482.7958891266089</v>
      </c>
      <c r="M41" s="18"/>
      <c r="N41" s="17"/>
    </row>
    <row r="42" spans="1:15" x14ac:dyDescent="0.25">
      <c r="A42" s="2"/>
      <c r="B42" s="27"/>
      <c r="C42" s="8"/>
      <c r="D42" s="26"/>
      <c r="E42" s="26"/>
      <c r="F42" s="26"/>
      <c r="G42" s="26"/>
      <c r="H42" s="26"/>
      <c r="I42" s="26"/>
      <c r="J42" s="26"/>
      <c r="K42" s="26"/>
      <c r="L42" s="12"/>
      <c r="M42" s="17"/>
      <c r="N42" s="17"/>
      <c r="O42" s="17"/>
    </row>
    <row r="43" spans="1:15" x14ac:dyDescent="0.25">
      <c r="A43" s="3" t="s">
        <v>51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12"/>
    </row>
    <row r="44" spans="1:15" x14ac:dyDescent="0.25">
      <c r="A44" s="2" t="s">
        <v>52</v>
      </c>
      <c r="B44" s="14">
        <v>4.3239000000000001</v>
      </c>
      <c r="C44" s="24" t="s">
        <v>85</v>
      </c>
      <c r="D44" s="24" t="s">
        <v>85</v>
      </c>
      <c r="E44" s="24" t="s">
        <v>85</v>
      </c>
      <c r="F44" s="24" t="s">
        <v>85</v>
      </c>
      <c r="G44" s="24" t="s">
        <v>85</v>
      </c>
      <c r="H44" s="24" t="s">
        <v>85</v>
      </c>
      <c r="I44" s="24" t="s">
        <v>85</v>
      </c>
      <c r="J44" s="24" t="s">
        <v>85</v>
      </c>
      <c r="K44" s="24" t="s">
        <v>85</v>
      </c>
      <c r="L44" s="25">
        <f t="shared" ref="L44:L72" si="2">SUM(B44:K44)</f>
        <v>4.3239000000000001</v>
      </c>
    </row>
    <row r="45" spans="1:15" x14ac:dyDescent="0.25">
      <c r="A45" s="2" t="s">
        <v>53</v>
      </c>
      <c r="B45" s="24" t="s">
        <v>85</v>
      </c>
      <c r="C45" s="24" t="s">
        <v>85</v>
      </c>
      <c r="D45" s="24" t="s">
        <v>85</v>
      </c>
      <c r="E45" s="24" t="s">
        <v>85</v>
      </c>
      <c r="F45" s="24" t="s">
        <v>85</v>
      </c>
      <c r="G45" s="24" t="s">
        <v>85</v>
      </c>
      <c r="H45" s="24" t="s">
        <v>85</v>
      </c>
      <c r="I45" s="24" t="s">
        <v>85</v>
      </c>
      <c r="J45" s="24" t="s">
        <v>85</v>
      </c>
      <c r="K45" s="24" t="s">
        <v>85</v>
      </c>
      <c r="L45" s="25">
        <f t="shared" si="2"/>
        <v>0</v>
      </c>
    </row>
    <row r="46" spans="1:15" x14ac:dyDescent="0.25">
      <c r="A46" s="2" t="s">
        <v>54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5">
        <f t="shared" si="2"/>
        <v>0</v>
      </c>
    </row>
    <row r="47" spans="1:15" x14ac:dyDescent="0.25">
      <c r="A47" s="2" t="s">
        <v>55</v>
      </c>
      <c r="B47" s="24" t="s">
        <v>85</v>
      </c>
      <c r="C47" s="24" t="s">
        <v>85</v>
      </c>
      <c r="D47" s="14">
        <v>37.410200000000003</v>
      </c>
      <c r="E47" s="24" t="s">
        <v>85</v>
      </c>
      <c r="F47" s="24" t="s">
        <v>85</v>
      </c>
      <c r="G47" s="24" t="s">
        <v>85</v>
      </c>
      <c r="H47" s="24" t="s">
        <v>85</v>
      </c>
      <c r="I47" s="14">
        <v>0.18</v>
      </c>
      <c r="J47" s="24" t="s">
        <v>85</v>
      </c>
      <c r="K47" s="24" t="s">
        <v>85</v>
      </c>
      <c r="L47" s="25">
        <f t="shared" si="2"/>
        <v>37.590200000000003</v>
      </c>
    </row>
    <row r="48" spans="1:15" x14ac:dyDescent="0.25">
      <c r="A48" s="2" t="s">
        <v>56</v>
      </c>
      <c r="B48" s="8">
        <v>33.362299999999998</v>
      </c>
      <c r="C48" s="8">
        <v>3.1861999999999999</v>
      </c>
      <c r="D48" s="8">
        <v>2.6880999999999999</v>
      </c>
      <c r="E48" s="8">
        <v>57.382899999999999</v>
      </c>
      <c r="F48" s="8">
        <v>136.4659</v>
      </c>
      <c r="G48" s="8">
        <v>183.42779999999999</v>
      </c>
      <c r="H48" s="8">
        <v>39.758800000000001</v>
      </c>
      <c r="I48" s="8">
        <v>0</v>
      </c>
      <c r="J48" s="8">
        <v>0</v>
      </c>
      <c r="K48" s="8">
        <v>0</v>
      </c>
      <c r="L48" s="25">
        <f t="shared" si="2"/>
        <v>456.27199999999999</v>
      </c>
    </row>
    <row r="49" spans="1:14" x14ac:dyDescent="0.25">
      <c r="A49" s="2" t="s">
        <v>57</v>
      </c>
      <c r="B49" s="24" t="s">
        <v>85</v>
      </c>
      <c r="C49" s="24" t="s">
        <v>85</v>
      </c>
      <c r="D49" s="24" t="s">
        <v>85</v>
      </c>
      <c r="E49" s="24" t="s">
        <v>85</v>
      </c>
      <c r="F49" s="24" t="s">
        <v>85</v>
      </c>
      <c r="G49" s="24" t="s">
        <v>85</v>
      </c>
      <c r="H49" s="24" t="s">
        <v>85</v>
      </c>
      <c r="I49" s="24" t="s">
        <v>85</v>
      </c>
      <c r="J49" s="24" t="s">
        <v>85</v>
      </c>
      <c r="K49" s="24" t="s">
        <v>85</v>
      </c>
      <c r="L49" s="25">
        <f t="shared" si="2"/>
        <v>0</v>
      </c>
    </row>
    <row r="50" spans="1:14" ht="45" x14ac:dyDescent="0.25">
      <c r="A50" s="2" t="s">
        <v>58</v>
      </c>
      <c r="B50" s="8">
        <v>0</v>
      </c>
      <c r="C50" s="8">
        <v>36</v>
      </c>
      <c r="D50" s="8">
        <v>0</v>
      </c>
      <c r="E50" s="8">
        <v>0</v>
      </c>
      <c r="F50" s="8">
        <v>0</v>
      </c>
      <c r="G50" s="8">
        <v>20</v>
      </c>
      <c r="H50" s="8">
        <v>1.9163999999999999</v>
      </c>
      <c r="I50" s="8">
        <v>0</v>
      </c>
      <c r="J50" s="8">
        <v>0</v>
      </c>
      <c r="K50" s="8">
        <v>15</v>
      </c>
      <c r="L50" s="25">
        <f t="shared" si="2"/>
        <v>72.91640000000001</v>
      </c>
    </row>
    <row r="51" spans="1:14" x14ac:dyDescent="0.25">
      <c r="A51" s="2" t="s">
        <v>59</v>
      </c>
      <c r="B51" s="14"/>
      <c r="C51" s="14"/>
      <c r="D51" s="14"/>
      <c r="E51" s="14"/>
      <c r="F51" s="14"/>
      <c r="G51" s="14"/>
      <c r="H51" s="14"/>
      <c r="I51" s="14"/>
      <c r="J51" s="14"/>
      <c r="K51" s="24"/>
      <c r="L51" s="25">
        <f t="shared" si="2"/>
        <v>0</v>
      </c>
    </row>
    <row r="52" spans="1:14" x14ac:dyDescent="0.25">
      <c r="A52" s="2" t="s">
        <v>60</v>
      </c>
      <c r="B52" s="14"/>
      <c r="C52" s="14"/>
      <c r="D52" s="14"/>
      <c r="E52" s="14"/>
      <c r="F52" s="14"/>
      <c r="G52" s="14"/>
      <c r="H52" s="14"/>
      <c r="I52" s="14"/>
      <c r="J52" s="14"/>
      <c r="K52" s="24"/>
      <c r="L52" s="25">
        <f t="shared" si="2"/>
        <v>0</v>
      </c>
    </row>
    <row r="53" spans="1:14" x14ac:dyDescent="0.25">
      <c r="A53" s="2" t="s">
        <v>61</v>
      </c>
      <c r="B53" s="14"/>
      <c r="C53" s="14"/>
      <c r="D53" s="14"/>
      <c r="E53" s="14"/>
      <c r="F53" s="14"/>
      <c r="G53" s="14"/>
      <c r="H53" s="14"/>
      <c r="I53" s="14"/>
      <c r="J53" s="14"/>
      <c r="K53" s="24"/>
      <c r="L53" s="25">
        <f t="shared" si="2"/>
        <v>0</v>
      </c>
    </row>
    <row r="54" spans="1:14" x14ac:dyDescent="0.25">
      <c r="A54" s="2" t="s">
        <v>62</v>
      </c>
      <c r="B54" s="14"/>
      <c r="C54" s="14"/>
      <c r="D54" s="14"/>
      <c r="E54" s="14"/>
      <c r="F54" s="14"/>
      <c r="G54" s="14"/>
      <c r="H54" s="14"/>
      <c r="I54" s="14"/>
      <c r="J54" s="14"/>
      <c r="K54" s="24"/>
      <c r="L54" s="25">
        <f t="shared" si="2"/>
        <v>0</v>
      </c>
    </row>
    <row r="55" spans="1:14" x14ac:dyDescent="0.25">
      <c r="A55" s="2" t="s">
        <v>63</v>
      </c>
      <c r="B55" s="7"/>
      <c r="C55" s="7"/>
      <c r="D55" s="7"/>
      <c r="E55" s="7"/>
      <c r="F55" s="7"/>
      <c r="G55" s="7"/>
      <c r="H55" s="7"/>
      <c r="I55" s="7"/>
      <c r="J55" s="7"/>
      <c r="K55" s="30"/>
      <c r="L55" s="25"/>
      <c r="N55" s="29"/>
    </row>
    <row r="56" spans="1:14" ht="30" x14ac:dyDescent="0.25">
      <c r="A56" s="2" t="s">
        <v>64</v>
      </c>
      <c r="B56" s="14"/>
      <c r="C56" s="14"/>
      <c r="D56" s="14"/>
      <c r="E56" s="14"/>
      <c r="F56" s="14"/>
      <c r="G56" s="14"/>
      <c r="H56" s="14"/>
      <c r="I56" s="14"/>
      <c r="J56" s="14"/>
      <c r="K56" s="24"/>
      <c r="L56" s="25">
        <f t="shared" si="2"/>
        <v>0</v>
      </c>
    </row>
    <row r="57" spans="1:14" x14ac:dyDescent="0.25">
      <c r="A57" s="2" t="s">
        <v>84</v>
      </c>
      <c r="B57" s="14">
        <v>63.601000000000006</v>
      </c>
      <c r="C57" s="14">
        <v>0.28100000000000003</v>
      </c>
      <c r="D57" s="14">
        <v>49.749899999999997</v>
      </c>
      <c r="E57" s="14">
        <v>77.417500000000004</v>
      </c>
      <c r="F57" s="14">
        <v>91.410699999999991</v>
      </c>
      <c r="G57" s="14">
        <v>278.08169999999996</v>
      </c>
      <c r="H57" s="14">
        <v>509.37989999999996</v>
      </c>
      <c r="I57" s="14">
        <v>1331.3520999999998</v>
      </c>
      <c r="J57" s="14">
        <v>264.8032</v>
      </c>
      <c r="K57" s="14">
        <v>55.4621</v>
      </c>
      <c r="L57" s="25">
        <f>SUM(B57:K57)</f>
        <v>2721.5391</v>
      </c>
    </row>
    <row r="58" spans="1:14" x14ac:dyDescent="0.25">
      <c r="A58" s="2" t="s">
        <v>65</v>
      </c>
      <c r="B58" s="14"/>
      <c r="C58" s="14"/>
      <c r="D58" s="14"/>
      <c r="E58" s="14"/>
      <c r="F58" s="14"/>
      <c r="G58" s="14"/>
      <c r="H58" s="14"/>
      <c r="I58" s="14"/>
      <c r="J58" s="14"/>
      <c r="K58" s="24"/>
      <c r="L58" s="25">
        <f t="shared" si="2"/>
        <v>0</v>
      </c>
    </row>
    <row r="59" spans="1:14" ht="45" x14ac:dyDescent="0.25">
      <c r="A59" s="2" t="s">
        <v>66</v>
      </c>
      <c r="B59" s="14"/>
      <c r="C59" s="14"/>
      <c r="D59" s="14"/>
      <c r="E59" s="14"/>
      <c r="F59" s="14"/>
      <c r="G59" s="14"/>
      <c r="H59" s="14"/>
      <c r="I59" s="14"/>
      <c r="J59" s="7"/>
      <c r="K59" s="30"/>
      <c r="L59" s="25">
        <f t="shared" si="2"/>
        <v>0</v>
      </c>
    </row>
    <row r="60" spans="1:14" x14ac:dyDescent="0.25">
      <c r="A60" s="2" t="s">
        <v>67</v>
      </c>
      <c r="B60" s="14" t="s">
        <v>85</v>
      </c>
      <c r="C60" s="14" t="s">
        <v>85</v>
      </c>
      <c r="D60" s="14" t="s">
        <v>85</v>
      </c>
      <c r="E60" s="14" t="s">
        <v>85</v>
      </c>
      <c r="F60" s="14" t="s">
        <v>85</v>
      </c>
      <c r="G60" s="14" t="s">
        <v>85</v>
      </c>
      <c r="H60" s="14" t="s">
        <v>85</v>
      </c>
      <c r="I60" s="14" t="s">
        <v>85</v>
      </c>
      <c r="J60" s="26">
        <v>64.695602012459204</v>
      </c>
      <c r="K60" s="26">
        <f>2.68/100</f>
        <v>2.6800000000000001E-2</v>
      </c>
      <c r="L60" s="25">
        <f t="shared" si="2"/>
        <v>64.722402012459199</v>
      </c>
    </row>
    <row r="61" spans="1:14" x14ac:dyDescent="0.25">
      <c r="A61" s="2" t="s">
        <v>68</v>
      </c>
      <c r="B61" s="14" t="s">
        <v>85</v>
      </c>
      <c r="C61" s="14" t="s">
        <v>85</v>
      </c>
      <c r="D61" s="14" t="s">
        <v>85</v>
      </c>
      <c r="E61" s="14" t="s">
        <v>85</v>
      </c>
      <c r="F61" s="14" t="s">
        <v>85</v>
      </c>
      <c r="G61" s="14" t="s">
        <v>85</v>
      </c>
      <c r="H61" s="14" t="s">
        <v>85</v>
      </c>
      <c r="I61" s="14" t="s">
        <v>85</v>
      </c>
      <c r="J61" s="14" t="s">
        <v>85</v>
      </c>
      <c r="K61" s="26">
        <v>0</v>
      </c>
      <c r="L61" s="25">
        <f>SUM(B61:K61)</f>
        <v>0</v>
      </c>
    </row>
    <row r="62" spans="1:14" x14ac:dyDescent="0.25">
      <c r="A62" s="2" t="s">
        <v>69</v>
      </c>
      <c r="B62" s="14" t="s">
        <v>85</v>
      </c>
      <c r="C62" s="14" t="s">
        <v>85</v>
      </c>
      <c r="D62" s="14" t="s">
        <v>85</v>
      </c>
      <c r="E62" s="14" t="s">
        <v>85</v>
      </c>
      <c r="F62" s="14" t="s">
        <v>85</v>
      </c>
      <c r="G62" s="14" t="s">
        <v>85</v>
      </c>
      <c r="H62" s="14" t="s">
        <v>85</v>
      </c>
      <c r="I62" s="14" t="s">
        <v>85</v>
      </c>
      <c r="J62" s="14" t="s">
        <v>85</v>
      </c>
      <c r="K62" s="14" t="s">
        <v>85</v>
      </c>
      <c r="L62" s="25">
        <f t="shared" si="2"/>
        <v>0</v>
      </c>
    </row>
    <row r="63" spans="1:14" x14ac:dyDescent="0.25">
      <c r="A63" s="2" t="s">
        <v>70</v>
      </c>
      <c r="B63" s="14" t="s">
        <v>85</v>
      </c>
      <c r="C63" s="14" t="s">
        <v>85</v>
      </c>
      <c r="D63" s="14" t="s">
        <v>85</v>
      </c>
      <c r="E63" s="14" t="s">
        <v>85</v>
      </c>
      <c r="F63" s="14" t="s">
        <v>85</v>
      </c>
      <c r="G63" s="14" t="s">
        <v>85</v>
      </c>
      <c r="H63" s="14" t="s">
        <v>85</v>
      </c>
      <c r="I63" s="14" t="s">
        <v>85</v>
      </c>
      <c r="J63" s="14" t="s">
        <v>85</v>
      </c>
      <c r="K63" s="26">
        <v>48.419899999999998</v>
      </c>
      <c r="L63" s="25">
        <f t="shared" si="2"/>
        <v>48.419899999999998</v>
      </c>
    </row>
    <row r="64" spans="1:14" x14ac:dyDescent="0.25">
      <c r="A64" s="2" t="s">
        <v>71</v>
      </c>
      <c r="B64" s="14"/>
      <c r="C64" s="14"/>
      <c r="D64" s="14"/>
      <c r="E64" s="14"/>
      <c r="F64" s="14"/>
      <c r="G64" s="14"/>
      <c r="H64" s="14"/>
      <c r="I64" s="14"/>
      <c r="J64" s="14"/>
      <c r="K64" s="24"/>
      <c r="L64" s="25"/>
    </row>
    <row r="65" spans="1:14" ht="30" x14ac:dyDescent="0.25">
      <c r="A65" s="2" t="s">
        <v>72</v>
      </c>
      <c r="B65" s="14" t="s">
        <v>85</v>
      </c>
      <c r="C65" s="14" t="s">
        <v>85</v>
      </c>
      <c r="D65" s="14" t="s">
        <v>85</v>
      </c>
      <c r="E65" s="14" t="s">
        <v>85</v>
      </c>
      <c r="F65" s="14" t="s">
        <v>85</v>
      </c>
      <c r="G65" s="14" t="s">
        <v>85</v>
      </c>
      <c r="H65" s="14" t="s">
        <v>85</v>
      </c>
      <c r="I65" s="14" t="s">
        <v>85</v>
      </c>
      <c r="J65" s="14" t="s">
        <v>85</v>
      </c>
      <c r="K65" s="7">
        <v>0.68</v>
      </c>
      <c r="L65" s="25">
        <f t="shared" si="2"/>
        <v>0.68</v>
      </c>
    </row>
    <row r="66" spans="1:14" x14ac:dyDescent="0.25">
      <c r="A66" s="2" t="s">
        <v>73</v>
      </c>
      <c r="B66" s="14" t="s">
        <v>85</v>
      </c>
      <c r="C66" s="14" t="s">
        <v>85</v>
      </c>
      <c r="D66" s="14" t="s">
        <v>85</v>
      </c>
      <c r="E66" s="14" t="s">
        <v>85</v>
      </c>
      <c r="F66" s="14" t="s">
        <v>85</v>
      </c>
      <c r="G66" s="14" t="s">
        <v>85</v>
      </c>
      <c r="H66" s="14" t="s">
        <v>85</v>
      </c>
      <c r="I66" s="14" t="s">
        <v>85</v>
      </c>
      <c r="J66" s="14" t="s">
        <v>85</v>
      </c>
      <c r="K66" s="14" t="s">
        <v>85</v>
      </c>
      <c r="L66" s="25">
        <f t="shared" si="2"/>
        <v>0</v>
      </c>
    </row>
    <row r="67" spans="1:14" x14ac:dyDescent="0.25">
      <c r="A67" s="2" t="s">
        <v>74</v>
      </c>
      <c r="B67" s="14">
        <v>0.21789999999999998</v>
      </c>
      <c r="C67" s="14">
        <v>0.1636</v>
      </c>
      <c r="D67" s="14">
        <v>2.3113999999999999</v>
      </c>
      <c r="E67" s="14">
        <v>14.821199999999999</v>
      </c>
      <c r="F67" s="14">
        <v>3.3997000000000002</v>
      </c>
      <c r="G67" s="14">
        <v>7.3814000000000002</v>
      </c>
      <c r="H67" s="14">
        <v>5.6757000000000009</v>
      </c>
      <c r="I67" s="14">
        <v>9.4286999999999992</v>
      </c>
      <c r="J67" s="14">
        <v>4.6722999999999999</v>
      </c>
      <c r="K67" s="14">
        <v>28.260100000000001</v>
      </c>
      <c r="L67" s="25">
        <f t="shared" si="2"/>
        <v>76.331999999999994</v>
      </c>
      <c r="M67" s="28"/>
    </row>
    <row r="68" spans="1:14" ht="30" x14ac:dyDescent="0.25">
      <c r="A68" s="2" t="s">
        <v>75</v>
      </c>
      <c r="B68" s="14" t="s">
        <v>85</v>
      </c>
      <c r="C68" s="14" t="s">
        <v>85</v>
      </c>
      <c r="D68" s="14" t="s">
        <v>85</v>
      </c>
      <c r="E68" s="14" t="s">
        <v>85</v>
      </c>
      <c r="F68" s="14" t="s">
        <v>85</v>
      </c>
      <c r="G68" s="14" t="s">
        <v>85</v>
      </c>
      <c r="H68" s="14" t="s">
        <v>85</v>
      </c>
      <c r="I68" s="14" t="s">
        <v>85</v>
      </c>
      <c r="J68" s="14" t="s">
        <v>85</v>
      </c>
      <c r="K68" s="14" t="s">
        <v>85</v>
      </c>
      <c r="L68" s="25">
        <f t="shared" si="2"/>
        <v>0</v>
      </c>
    </row>
    <row r="69" spans="1:14" x14ac:dyDescent="0.25">
      <c r="A69" s="2" t="s">
        <v>76</v>
      </c>
      <c r="B69" s="14" t="s">
        <v>85</v>
      </c>
      <c r="C69" s="14" t="s">
        <v>85</v>
      </c>
      <c r="D69" s="14" t="s">
        <v>85</v>
      </c>
      <c r="E69" s="14" t="s">
        <v>85</v>
      </c>
      <c r="F69" s="14" t="s">
        <v>85</v>
      </c>
      <c r="G69" s="14" t="s">
        <v>85</v>
      </c>
      <c r="H69" s="14" t="s">
        <v>85</v>
      </c>
      <c r="I69" s="14" t="s">
        <v>85</v>
      </c>
      <c r="J69" s="14" t="s">
        <v>85</v>
      </c>
      <c r="K69" s="14" t="s">
        <v>85</v>
      </c>
      <c r="L69" s="25">
        <f t="shared" si="2"/>
        <v>0</v>
      </c>
    </row>
    <row r="70" spans="1:14" ht="30" x14ac:dyDescent="0.25">
      <c r="A70" s="2" t="s">
        <v>77</v>
      </c>
      <c r="B70" s="14" t="s">
        <v>85</v>
      </c>
      <c r="C70" s="14" t="s">
        <v>85</v>
      </c>
      <c r="D70" s="14" t="s">
        <v>85</v>
      </c>
      <c r="E70" s="14" t="s">
        <v>85</v>
      </c>
      <c r="F70" s="14" t="s">
        <v>85</v>
      </c>
      <c r="G70" s="14" t="s">
        <v>85</v>
      </c>
      <c r="H70" s="14" t="s">
        <v>85</v>
      </c>
      <c r="I70" s="14" t="s">
        <v>85</v>
      </c>
      <c r="J70" s="14" t="s">
        <v>85</v>
      </c>
      <c r="K70" s="14" t="s">
        <v>85</v>
      </c>
      <c r="L70" s="25">
        <f t="shared" si="2"/>
        <v>0</v>
      </c>
    </row>
    <row r="71" spans="1:14" x14ac:dyDescent="0.25">
      <c r="A71" s="2" t="s">
        <v>78</v>
      </c>
      <c r="B71" s="14" t="s">
        <v>85</v>
      </c>
      <c r="C71" s="14" t="s">
        <v>85</v>
      </c>
      <c r="D71" s="14" t="s">
        <v>85</v>
      </c>
      <c r="E71" s="14" t="s">
        <v>85</v>
      </c>
      <c r="F71" s="14" t="s">
        <v>85</v>
      </c>
      <c r="G71" s="14" t="s">
        <v>85</v>
      </c>
      <c r="H71" s="14" t="s">
        <v>85</v>
      </c>
      <c r="I71" s="14" t="s">
        <v>85</v>
      </c>
      <c r="J71" s="14" t="s">
        <v>85</v>
      </c>
      <c r="K71" s="14" t="s">
        <v>85</v>
      </c>
      <c r="L71" s="25">
        <f t="shared" si="2"/>
        <v>0</v>
      </c>
    </row>
    <row r="72" spans="1:14" x14ac:dyDescent="0.25">
      <c r="A72" s="2" t="s">
        <v>79</v>
      </c>
      <c r="B72" s="14" t="s">
        <v>85</v>
      </c>
      <c r="C72" s="14" t="s">
        <v>85</v>
      </c>
      <c r="D72" s="14" t="s">
        <v>85</v>
      </c>
      <c r="E72" s="14" t="s">
        <v>85</v>
      </c>
      <c r="F72" s="14" t="s">
        <v>85</v>
      </c>
      <c r="G72" s="14" t="s">
        <v>85</v>
      </c>
      <c r="H72" s="14" t="s">
        <v>85</v>
      </c>
      <c r="I72" s="14" t="s">
        <v>85</v>
      </c>
      <c r="J72" s="14" t="s">
        <v>85</v>
      </c>
      <c r="K72" s="14" t="s">
        <v>85</v>
      </c>
      <c r="L72" s="25">
        <f t="shared" si="2"/>
        <v>0</v>
      </c>
    </row>
    <row r="73" spans="1:14" x14ac:dyDescent="0.25">
      <c r="A73" s="2" t="s">
        <v>80</v>
      </c>
      <c r="B73" s="14" t="s">
        <v>85</v>
      </c>
      <c r="C73" s="14" t="s">
        <v>85</v>
      </c>
      <c r="D73" s="14" t="s">
        <v>85</v>
      </c>
      <c r="E73" s="14" t="s">
        <v>85</v>
      </c>
      <c r="F73" s="14" t="s">
        <v>85</v>
      </c>
      <c r="G73" s="14" t="s">
        <v>85</v>
      </c>
      <c r="H73" s="14" t="s">
        <v>85</v>
      </c>
      <c r="I73" s="14" t="s">
        <v>85</v>
      </c>
      <c r="J73" s="14" t="s">
        <v>85</v>
      </c>
      <c r="K73" s="14" t="s">
        <v>85</v>
      </c>
      <c r="L73" s="25">
        <f>SUM(B73:K73)</f>
        <v>0</v>
      </c>
    </row>
    <row r="74" spans="1:14" x14ac:dyDescent="0.25">
      <c r="A74" s="3" t="s">
        <v>81</v>
      </c>
      <c r="B74" s="21">
        <f>SUM(B47:B73)+B44</f>
        <v>101.5051</v>
      </c>
      <c r="C74" s="21">
        <f t="shared" ref="C74" si="3">SUM(C47:C73)</f>
        <v>39.630800000000001</v>
      </c>
      <c r="D74" s="21">
        <f>SUM(D47:D73)</f>
        <v>92.159599999999998</v>
      </c>
      <c r="E74" s="21">
        <f t="shared" ref="E74:K74" si="4">SUM(E47:E73)</f>
        <v>149.6216</v>
      </c>
      <c r="F74" s="21">
        <f>SUM(F47:F73)</f>
        <v>231.27629999999999</v>
      </c>
      <c r="G74" s="21">
        <f t="shared" si="4"/>
        <v>488.89089999999993</v>
      </c>
      <c r="H74" s="21">
        <f t="shared" si="4"/>
        <v>556.73079999999993</v>
      </c>
      <c r="I74" s="21">
        <f t="shared" si="4"/>
        <v>1340.9607999999998</v>
      </c>
      <c r="J74" s="21">
        <f t="shared" si="4"/>
        <v>334.17110201245924</v>
      </c>
      <c r="K74" s="31">
        <f t="shared" si="4"/>
        <v>147.84889999999999</v>
      </c>
      <c r="L74" s="25">
        <f>SUM(B74:K74)</f>
        <v>3482.795902012459</v>
      </c>
      <c r="N74" s="19"/>
    </row>
    <row r="75" spans="1:14" x14ac:dyDescent="0.25">
      <c r="A75" s="3" t="s">
        <v>82</v>
      </c>
      <c r="B75" s="9">
        <f t="shared" ref="B75:K75" si="5">B74-B41</f>
        <v>80.16810000000001</v>
      </c>
      <c r="C75" s="9">
        <f t="shared" si="5"/>
        <v>0.45289999999999964</v>
      </c>
      <c r="D75" s="9">
        <f t="shared" si="5"/>
        <v>45.936199999999999</v>
      </c>
      <c r="E75" s="9">
        <f t="shared" si="5"/>
        <v>92.625199999999992</v>
      </c>
      <c r="F75" s="9">
        <f t="shared" si="5"/>
        <v>144.50319999999999</v>
      </c>
      <c r="G75" s="9">
        <f t="shared" si="5"/>
        <v>-27.073500000000138</v>
      </c>
      <c r="H75" s="9">
        <f t="shared" si="5"/>
        <v>52.700999999999851</v>
      </c>
      <c r="I75" s="9">
        <f t="shared" si="5"/>
        <v>322.87299999999982</v>
      </c>
      <c r="J75" s="9">
        <f t="shared" si="5"/>
        <v>127.52250201245923</v>
      </c>
      <c r="K75" s="32">
        <f t="shared" si="5"/>
        <v>-839.70858912660867</v>
      </c>
      <c r="L75" s="25">
        <v>4.2823893768400012E-3</v>
      </c>
    </row>
    <row r="76" spans="1:14" x14ac:dyDescent="0.25">
      <c r="A76" s="3" t="s">
        <v>83</v>
      </c>
      <c r="B76" s="9">
        <f>B75</f>
        <v>80.16810000000001</v>
      </c>
      <c r="C76" s="9">
        <f>C75+B76</f>
        <v>80.621000000000009</v>
      </c>
      <c r="D76" s="9">
        <f>D75+C76</f>
        <v>126.55720000000001</v>
      </c>
      <c r="E76" s="9">
        <f t="shared" ref="E76:K76" si="6">E75+D76</f>
        <v>219.1824</v>
      </c>
      <c r="F76" s="9">
        <f t="shared" si="6"/>
        <v>363.68560000000002</v>
      </c>
      <c r="G76" s="9">
        <f t="shared" si="6"/>
        <v>336.61209999999988</v>
      </c>
      <c r="H76" s="9">
        <f t="shared" si="6"/>
        <v>389.31309999999974</v>
      </c>
      <c r="I76" s="9">
        <f t="shared" si="6"/>
        <v>712.18609999999956</v>
      </c>
      <c r="J76" s="9">
        <f t="shared" si="6"/>
        <v>839.70860201245875</v>
      </c>
      <c r="K76" s="32">
        <f t="shared" si="6"/>
        <v>1.2885850082966499E-5</v>
      </c>
      <c r="L76" s="25"/>
    </row>
    <row r="78" spans="1:14" x14ac:dyDescent="0.25">
      <c r="B78" s="23"/>
      <c r="C78" s="23"/>
      <c r="D78" s="23"/>
      <c r="E78" s="23"/>
      <c r="F78" s="23"/>
      <c r="G78" s="23"/>
      <c r="H78" s="23"/>
      <c r="I78" s="23"/>
      <c r="J78" s="23"/>
      <c r="K78" s="23"/>
    </row>
    <row r="79" spans="1:14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 spans="1:14" x14ac:dyDescent="0.25">
      <c r="K80" s="16"/>
    </row>
    <row r="81" spans="2:11" x14ac:dyDescent="0.25">
      <c r="B81" s="23"/>
      <c r="C81" s="23"/>
      <c r="D81" s="23"/>
      <c r="E81" s="23"/>
      <c r="F81" s="23"/>
      <c r="G81" s="23"/>
      <c r="H81" s="23"/>
      <c r="I81" s="23"/>
      <c r="J81" s="23"/>
      <c r="K81" s="23"/>
    </row>
    <row r="82" spans="2:11" x14ac:dyDescent="0.25">
      <c r="C82" s="15"/>
    </row>
    <row r="83" spans="2:11" x14ac:dyDescent="0.25">
      <c r="C83" s="15"/>
    </row>
    <row r="84" spans="2:11" x14ac:dyDescent="0.25">
      <c r="C84" s="16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Rastogi</dc:creator>
  <cp:lastModifiedBy>Ankur Rastogi</cp:lastModifiedBy>
  <dcterms:created xsi:type="dcterms:W3CDTF">2020-05-12T10:44:58Z</dcterms:created>
  <dcterms:modified xsi:type="dcterms:W3CDTF">2020-11-23T10:44:32Z</dcterms:modified>
</cp:coreProperties>
</file>