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unkgorn/Downloads/"/>
    </mc:Choice>
  </mc:AlternateContent>
  <xr:revisionPtr revIDLastSave="0" documentId="13_ncr:1_{AA08DA29-300D-AC47-AF8D-8934FC6E2D89}" xr6:coauthVersionLast="45" xr6:coauthVersionMax="45" xr10:uidLastSave="{00000000-0000-0000-0000-000000000000}"/>
  <bookViews>
    <workbookView xWindow="5780" yWindow="3420" windowWidth="27820" windowHeight="16720" activeTab="5" xr2:uid="{00000000-000D-0000-FFFF-FFFF00000000}"/>
  </bookViews>
  <sheets>
    <sheet name="ORDER (15 JUN 16)" sheetId="2" state="hidden" r:id="rId1"/>
    <sheet name="ORDER (12 FEB 16 )" sheetId="3" state="hidden" r:id="rId2"/>
    <sheet name="ORDER (12NOV 15 )  " sheetId="4" state="hidden" r:id="rId3"/>
    <sheet name="ORDER(SEP 15 )" sheetId="5" state="hidden" r:id="rId4"/>
    <sheet name="ORDER(NOV 15 ) " sheetId="6" state="hidden" r:id="rId5"/>
    <sheet name="History_Purchase" sheetId="7" r:id="rId6"/>
    <sheet name="Prefix" sheetId="8" r:id="rId7"/>
    <sheet name="Remaining stock" sheetId="9" r:id="rId8"/>
  </sheets>
  <definedNames>
    <definedName name="_xlnm._FilterDatabase" localSheetId="2" hidden="1">'ORDER (12NOV 15 )  '!$AL$10:$AL$79</definedName>
    <definedName name="_xlnm._FilterDatabase" localSheetId="0" hidden="1">'ORDER (15 JUN 16)'!$A$10:$AQ$109</definedName>
    <definedName name="_xlnm._FilterDatabase" localSheetId="6" hidden="1">Prefix!$A$1:$C$1</definedName>
    <definedName name="_xlnm._FilterDatabase" localSheetId="7" hidden="1">'Remaining stock'!$A$2:$D$2</definedName>
    <definedName name="PrintFull" localSheetId="1">'ORDER (12 FEB 16 )'!$A$1:$G$84</definedName>
    <definedName name="PrintFull" localSheetId="2">'ORDER (12NOV 15 )  '!$A$1:$G$84</definedName>
    <definedName name="PrintFull" localSheetId="0">'ORDER (15 JUN 16)'!$A$1:$G$109</definedName>
    <definedName name="PrintFull" localSheetId="4">'ORDER(NOV 15 ) '!$A$1:$G$84</definedName>
    <definedName name="PrintFull" localSheetId="3">'ORDER(SEP 15 )'!$A$1:$G$84</definedName>
    <definedName name="PrintPart" localSheetId="1">'ORDER (12 FEB 16 )'!$A$1:$G$84</definedName>
    <definedName name="PrintPart" localSheetId="2">'ORDER (12NOV 15 )  '!$A$1:$G$84</definedName>
    <definedName name="PrintPart" localSheetId="0">'ORDER (15 JUN 16)'!$A$1:$G$109</definedName>
    <definedName name="PrintPart" localSheetId="4">'ORDER(NOV 15 ) '!$A$1:$G$84</definedName>
    <definedName name="PrintPart" localSheetId="3">'ORDER(SEP 15 )'!$A$1:$G$84</definedName>
  </definedNames>
  <calcPr calcId="191029"/>
</workbook>
</file>

<file path=xl/calcChain.xml><?xml version="1.0" encoding="utf-8"?>
<calcChain xmlns="http://schemas.openxmlformats.org/spreadsheetml/2006/main">
  <c r="A146" i="9" l="1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H726" i="7"/>
  <c r="D726" i="7"/>
  <c r="J725" i="7"/>
  <c r="H725" i="7"/>
  <c r="D725" i="7"/>
  <c r="H724" i="7"/>
  <c r="D724" i="7"/>
  <c r="H723" i="7"/>
  <c r="D723" i="7"/>
  <c r="H722" i="7"/>
  <c r="D722" i="7"/>
  <c r="J721" i="7"/>
  <c r="H721" i="7"/>
  <c r="D721" i="7"/>
  <c r="H720" i="7"/>
  <c r="D720" i="7"/>
  <c r="H719" i="7"/>
  <c r="D719" i="7"/>
  <c r="H718" i="7"/>
  <c r="D718" i="7"/>
  <c r="J717" i="7"/>
  <c r="H717" i="7"/>
  <c r="D717" i="7"/>
  <c r="H716" i="7"/>
  <c r="D716" i="7"/>
  <c r="H715" i="7"/>
  <c r="D715" i="7"/>
  <c r="H714" i="7"/>
  <c r="D714" i="7"/>
  <c r="J713" i="7"/>
  <c r="H713" i="7"/>
  <c r="D713" i="7"/>
  <c r="H712" i="7"/>
  <c r="D712" i="7"/>
  <c r="H711" i="7"/>
  <c r="D711" i="7"/>
  <c r="H710" i="7"/>
  <c r="D710" i="7"/>
  <c r="J709" i="7"/>
  <c r="H709" i="7"/>
  <c r="D709" i="7"/>
  <c r="H708" i="7"/>
  <c r="D708" i="7"/>
  <c r="H707" i="7"/>
  <c r="D707" i="7"/>
  <c r="H706" i="7"/>
  <c r="D706" i="7"/>
  <c r="J705" i="7"/>
  <c r="H705" i="7"/>
  <c r="D705" i="7"/>
  <c r="H704" i="7"/>
  <c r="D704" i="7"/>
  <c r="H703" i="7"/>
  <c r="D703" i="7"/>
  <c r="H702" i="7"/>
  <c r="D702" i="7"/>
  <c r="J701" i="7"/>
  <c r="H701" i="7"/>
  <c r="D701" i="7"/>
  <c r="H700" i="7"/>
  <c r="D700" i="7"/>
  <c r="H699" i="7"/>
  <c r="D699" i="7"/>
  <c r="H698" i="7"/>
  <c r="D698" i="7"/>
  <c r="J697" i="7"/>
  <c r="H697" i="7"/>
  <c r="D697" i="7"/>
  <c r="H696" i="7"/>
  <c r="D696" i="7"/>
  <c r="H695" i="7"/>
  <c r="D695" i="7"/>
  <c r="H694" i="7"/>
  <c r="D694" i="7"/>
  <c r="J693" i="7"/>
  <c r="H693" i="7"/>
  <c r="D693" i="7"/>
  <c r="H692" i="7"/>
  <c r="D692" i="7"/>
  <c r="H691" i="7"/>
  <c r="D691" i="7"/>
  <c r="H690" i="7"/>
  <c r="D690" i="7"/>
  <c r="J689" i="7"/>
  <c r="H689" i="7"/>
  <c r="D689" i="7"/>
  <c r="H688" i="7"/>
  <c r="D688" i="7"/>
  <c r="H687" i="7"/>
  <c r="D687" i="7"/>
  <c r="H686" i="7"/>
  <c r="D686" i="7"/>
  <c r="J685" i="7"/>
  <c r="H685" i="7"/>
  <c r="D685" i="7"/>
  <c r="H684" i="7"/>
  <c r="D684" i="7"/>
  <c r="H683" i="7"/>
  <c r="D683" i="7"/>
  <c r="H682" i="7"/>
  <c r="D682" i="7"/>
  <c r="J681" i="7"/>
  <c r="H681" i="7"/>
  <c r="D681" i="7"/>
  <c r="H680" i="7"/>
  <c r="D680" i="7"/>
  <c r="H679" i="7"/>
  <c r="D679" i="7"/>
  <c r="H678" i="7"/>
  <c r="D678" i="7"/>
  <c r="J677" i="7"/>
  <c r="H677" i="7"/>
  <c r="D677" i="7"/>
  <c r="H676" i="7"/>
  <c r="D676" i="7"/>
  <c r="H675" i="7"/>
  <c r="D675" i="7"/>
  <c r="H674" i="7"/>
  <c r="D674" i="7"/>
  <c r="J673" i="7"/>
  <c r="H673" i="7"/>
  <c r="D673" i="7"/>
  <c r="H672" i="7"/>
  <c r="D672" i="7"/>
  <c r="H671" i="7"/>
  <c r="D671" i="7"/>
  <c r="H670" i="7"/>
  <c r="D670" i="7"/>
  <c r="J669" i="7"/>
  <c r="H669" i="7"/>
  <c r="D669" i="7"/>
  <c r="H668" i="7"/>
  <c r="D668" i="7"/>
  <c r="H667" i="7"/>
  <c r="D667" i="7"/>
  <c r="H666" i="7"/>
  <c r="D666" i="7"/>
  <c r="J665" i="7"/>
  <c r="H665" i="7"/>
  <c r="D665" i="7"/>
  <c r="H664" i="7"/>
  <c r="D664" i="7"/>
  <c r="J663" i="7"/>
  <c r="H663" i="7"/>
  <c r="D663" i="7"/>
  <c r="H662" i="7"/>
  <c r="D662" i="7"/>
  <c r="J661" i="7"/>
  <c r="H661" i="7"/>
  <c r="D661" i="7"/>
  <c r="H660" i="7"/>
  <c r="D660" i="7"/>
  <c r="J659" i="7"/>
  <c r="H659" i="7"/>
  <c r="D659" i="7"/>
  <c r="H658" i="7"/>
  <c r="D658" i="7"/>
  <c r="J657" i="7"/>
  <c r="H657" i="7"/>
  <c r="D657" i="7"/>
  <c r="H656" i="7"/>
  <c r="D656" i="7"/>
  <c r="J655" i="7"/>
  <c r="H655" i="7"/>
  <c r="D655" i="7"/>
  <c r="J654" i="7"/>
  <c r="H654" i="7"/>
  <c r="D654" i="7"/>
  <c r="J653" i="7"/>
  <c r="H653" i="7"/>
  <c r="D653" i="7"/>
  <c r="H652" i="7"/>
  <c r="D652" i="7"/>
  <c r="J651" i="7"/>
  <c r="H651" i="7"/>
  <c r="D651" i="7"/>
  <c r="J650" i="7"/>
  <c r="H650" i="7"/>
  <c r="D650" i="7"/>
  <c r="J649" i="7"/>
  <c r="H649" i="7"/>
  <c r="D649" i="7"/>
  <c r="J648" i="7"/>
  <c r="H648" i="7"/>
  <c r="D648" i="7"/>
  <c r="J647" i="7"/>
  <c r="H647" i="7"/>
  <c r="D647" i="7"/>
  <c r="J646" i="7"/>
  <c r="H646" i="7"/>
  <c r="D646" i="7"/>
  <c r="J645" i="7"/>
  <c r="H645" i="7"/>
  <c r="D645" i="7"/>
  <c r="J644" i="7"/>
  <c r="H644" i="7"/>
  <c r="D644" i="7"/>
  <c r="J643" i="7"/>
  <c r="H643" i="7"/>
  <c r="D643" i="7"/>
  <c r="J642" i="7"/>
  <c r="H642" i="7"/>
  <c r="D642" i="7"/>
  <c r="J641" i="7"/>
  <c r="I641" i="7"/>
  <c r="H641" i="7"/>
  <c r="D641" i="7"/>
  <c r="J640" i="7"/>
  <c r="I640" i="7"/>
  <c r="H640" i="7"/>
  <c r="D640" i="7"/>
  <c r="J639" i="7"/>
  <c r="I639" i="7"/>
  <c r="H639" i="7"/>
  <c r="D639" i="7"/>
  <c r="J638" i="7"/>
  <c r="I638" i="7"/>
  <c r="H638" i="7"/>
  <c r="D638" i="7"/>
  <c r="J637" i="7"/>
  <c r="I637" i="7"/>
  <c r="H637" i="7"/>
  <c r="D637" i="7"/>
  <c r="J636" i="7"/>
  <c r="I636" i="7"/>
  <c r="H636" i="7"/>
  <c r="D636" i="7"/>
  <c r="J635" i="7"/>
  <c r="I635" i="7"/>
  <c r="H635" i="7"/>
  <c r="D635" i="7"/>
  <c r="J634" i="7"/>
  <c r="I634" i="7"/>
  <c r="H634" i="7"/>
  <c r="D634" i="7"/>
  <c r="J633" i="7"/>
  <c r="I633" i="7"/>
  <c r="H633" i="7"/>
  <c r="D633" i="7"/>
  <c r="J632" i="7"/>
  <c r="I632" i="7"/>
  <c r="H632" i="7"/>
  <c r="D632" i="7"/>
  <c r="J631" i="7"/>
  <c r="I631" i="7"/>
  <c r="H631" i="7"/>
  <c r="D631" i="7"/>
  <c r="J630" i="7"/>
  <c r="I630" i="7"/>
  <c r="H630" i="7"/>
  <c r="D630" i="7"/>
  <c r="J629" i="7"/>
  <c r="I629" i="7"/>
  <c r="H629" i="7"/>
  <c r="D629" i="7"/>
  <c r="J628" i="7"/>
  <c r="I628" i="7"/>
  <c r="H628" i="7"/>
  <c r="D628" i="7"/>
  <c r="J627" i="7"/>
  <c r="I627" i="7"/>
  <c r="H627" i="7"/>
  <c r="D627" i="7"/>
  <c r="J626" i="7"/>
  <c r="I626" i="7"/>
  <c r="H626" i="7"/>
  <c r="D626" i="7"/>
  <c r="J625" i="7"/>
  <c r="I625" i="7"/>
  <c r="H625" i="7"/>
  <c r="D625" i="7"/>
  <c r="J624" i="7"/>
  <c r="I624" i="7"/>
  <c r="H624" i="7"/>
  <c r="D624" i="7"/>
  <c r="J623" i="7"/>
  <c r="I623" i="7"/>
  <c r="H623" i="7"/>
  <c r="D623" i="7"/>
  <c r="J622" i="7"/>
  <c r="I622" i="7"/>
  <c r="H622" i="7"/>
  <c r="D622" i="7"/>
  <c r="J621" i="7"/>
  <c r="I621" i="7"/>
  <c r="H621" i="7"/>
  <c r="D621" i="7"/>
  <c r="J620" i="7"/>
  <c r="I620" i="7"/>
  <c r="H620" i="7"/>
  <c r="D620" i="7"/>
  <c r="J619" i="7"/>
  <c r="I619" i="7"/>
  <c r="H619" i="7"/>
  <c r="D619" i="7"/>
  <c r="J618" i="7"/>
  <c r="I618" i="7"/>
  <c r="H618" i="7"/>
  <c r="D618" i="7"/>
  <c r="J617" i="7"/>
  <c r="I617" i="7"/>
  <c r="H617" i="7"/>
  <c r="D617" i="7"/>
  <c r="J616" i="7"/>
  <c r="I616" i="7"/>
  <c r="H616" i="7"/>
  <c r="D616" i="7"/>
  <c r="J615" i="7"/>
  <c r="I615" i="7"/>
  <c r="H615" i="7"/>
  <c r="D615" i="7"/>
  <c r="J614" i="7"/>
  <c r="I614" i="7"/>
  <c r="H614" i="7"/>
  <c r="D614" i="7"/>
  <c r="J613" i="7"/>
  <c r="I613" i="7"/>
  <c r="H613" i="7"/>
  <c r="D613" i="7"/>
  <c r="J612" i="7"/>
  <c r="I612" i="7"/>
  <c r="H612" i="7"/>
  <c r="D612" i="7"/>
  <c r="J611" i="7"/>
  <c r="I611" i="7"/>
  <c r="H611" i="7"/>
  <c r="D611" i="7"/>
  <c r="J610" i="7"/>
  <c r="I610" i="7"/>
  <c r="H610" i="7"/>
  <c r="D610" i="7"/>
  <c r="J609" i="7"/>
  <c r="I609" i="7"/>
  <c r="H609" i="7"/>
  <c r="D609" i="7"/>
  <c r="J608" i="7"/>
  <c r="I608" i="7"/>
  <c r="H608" i="7"/>
  <c r="D608" i="7"/>
  <c r="J607" i="7"/>
  <c r="I607" i="7"/>
  <c r="H607" i="7"/>
  <c r="D607" i="7"/>
  <c r="J606" i="7"/>
  <c r="I606" i="7"/>
  <c r="H606" i="7"/>
  <c r="D606" i="7"/>
  <c r="J605" i="7"/>
  <c r="I605" i="7"/>
  <c r="H605" i="7"/>
  <c r="D605" i="7"/>
  <c r="J604" i="7"/>
  <c r="I604" i="7"/>
  <c r="H604" i="7"/>
  <c r="D604" i="7"/>
  <c r="J603" i="7"/>
  <c r="I603" i="7"/>
  <c r="H603" i="7"/>
  <c r="D603" i="7"/>
  <c r="J602" i="7"/>
  <c r="I602" i="7"/>
  <c r="H602" i="7"/>
  <c r="D602" i="7"/>
  <c r="J601" i="7"/>
  <c r="I601" i="7"/>
  <c r="H601" i="7"/>
  <c r="D601" i="7"/>
  <c r="J600" i="7"/>
  <c r="I600" i="7"/>
  <c r="H600" i="7"/>
  <c r="D600" i="7"/>
  <c r="J599" i="7"/>
  <c r="I599" i="7"/>
  <c r="H599" i="7"/>
  <c r="D599" i="7"/>
  <c r="J598" i="7"/>
  <c r="I598" i="7"/>
  <c r="H598" i="7"/>
  <c r="D598" i="7"/>
  <c r="J597" i="7"/>
  <c r="I597" i="7"/>
  <c r="H597" i="7"/>
  <c r="D597" i="7"/>
  <c r="J596" i="7"/>
  <c r="I596" i="7"/>
  <c r="H596" i="7"/>
  <c r="D596" i="7"/>
  <c r="J595" i="7"/>
  <c r="I595" i="7"/>
  <c r="H595" i="7"/>
  <c r="D595" i="7"/>
  <c r="J594" i="7"/>
  <c r="I594" i="7"/>
  <c r="H594" i="7"/>
  <c r="D594" i="7"/>
  <c r="J593" i="7"/>
  <c r="I593" i="7"/>
  <c r="H593" i="7"/>
  <c r="D593" i="7"/>
  <c r="J592" i="7"/>
  <c r="I592" i="7"/>
  <c r="H592" i="7"/>
  <c r="D592" i="7"/>
  <c r="J591" i="7"/>
  <c r="I591" i="7"/>
  <c r="H591" i="7"/>
  <c r="D591" i="7"/>
  <c r="J590" i="7"/>
  <c r="I590" i="7"/>
  <c r="H590" i="7"/>
  <c r="D590" i="7"/>
  <c r="J589" i="7"/>
  <c r="I589" i="7"/>
  <c r="H589" i="7"/>
  <c r="D589" i="7"/>
  <c r="J588" i="7"/>
  <c r="I588" i="7"/>
  <c r="H588" i="7"/>
  <c r="D588" i="7"/>
  <c r="J587" i="7"/>
  <c r="I587" i="7"/>
  <c r="H587" i="7"/>
  <c r="D587" i="7"/>
  <c r="J586" i="7"/>
  <c r="I586" i="7"/>
  <c r="H586" i="7"/>
  <c r="D586" i="7"/>
  <c r="J585" i="7"/>
  <c r="I585" i="7"/>
  <c r="H585" i="7"/>
  <c r="D585" i="7"/>
  <c r="J584" i="7"/>
  <c r="I584" i="7"/>
  <c r="H584" i="7"/>
  <c r="D584" i="7"/>
  <c r="J583" i="7"/>
  <c r="I583" i="7"/>
  <c r="H583" i="7"/>
  <c r="D583" i="7"/>
  <c r="J582" i="7"/>
  <c r="I582" i="7"/>
  <c r="H582" i="7"/>
  <c r="D582" i="7"/>
  <c r="J581" i="7"/>
  <c r="I581" i="7"/>
  <c r="H581" i="7"/>
  <c r="D581" i="7"/>
  <c r="J580" i="7"/>
  <c r="I580" i="7"/>
  <c r="H580" i="7"/>
  <c r="D580" i="7"/>
  <c r="J579" i="7"/>
  <c r="I579" i="7"/>
  <c r="H579" i="7"/>
  <c r="D579" i="7"/>
  <c r="J578" i="7"/>
  <c r="I578" i="7"/>
  <c r="H578" i="7"/>
  <c r="D578" i="7"/>
  <c r="J577" i="7"/>
  <c r="I577" i="7"/>
  <c r="H577" i="7"/>
  <c r="D577" i="7"/>
  <c r="J576" i="7"/>
  <c r="I576" i="7"/>
  <c r="H576" i="7"/>
  <c r="D576" i="7"/>
  <c r="J575" i="7"/>
  <c r="I575" i="7"/>
  <c r="H575" i="7"/>
  <c r="D575" i="7"/>
  <c r="J574" i="7"/>
  <c r="I574" i="7"/>
  <c r="H574" i="7"/>
  <c r="D574" i="7"/>
  <c r="J573" i="7"/>
  <c r="I573" i="7"/>
  <c r="H573" i="7"/>
  <c r="D573" i="7"/>
  <c r="J572" i="7"/>
  <c r="I572" i="7"/>
  <c r="H572" i="7"/>
  <c r="D572" i="7"/>
  <c r="J571" i="7"/>
  <c r="I571" i="7"/>
  <c r="H571" i="7"/>
  <c r="D571" i="7"/>
  <c r="J570" i="7"/>
  <c r="I570" i="7"/>
  <c r="H570" i="7"/>
  <c r="D570" i="7"/>
  <c r="J569" i="7"/>
  <c r="I569" i="7"/>
  <c r="H569" i="7"/>
  <c r="D569" i="7"/>
  <c r="J568" i="7"/>
  <c r="I568" i="7"/>
  <c r="H568" i="7"/>
  <c r="D568" i="7"/>
  <c r="J567" i="7"/>
  <c r="I567" i="7"/>
  <c r="H567" i="7"/>
  <c r="D567" i="7"/>
  <c r="J566" i="7"/>
  <c r="I566" i="7"/>
  <c r="H566" i="7"/>
  <c r="D566" i="7"/>
  <c r="J565" i="7"/>
  <c r="I565" i="7"/>
  <c r="H565" i="7"/>
  <c r="D565" i="7"/>
  <c r="J564" i="7"/>
  <c r="I564" i="7"/>
  <c r="H564" i="7"/>
  <c r="D564" i="7"/>
  <c r="J563" i="7"/>
  <c r="I563" i="7"/>
  <c r="H563" i="7"/>
  <c r="D563" i="7"/>
  <c r="J562" i="7"/>
  <c r="I562" i="7"/>
  <c r="H562" i="7"/>
  <c r="D562" i="7"/>
  <c r="J561" i="7"/>
  <c r="I561" i="7"/>
  <c r="H561" i="7"/>
  <c r="D561" i="7"/>
  <c r="J560" i="7"/>
  <c r="I560" i="7"/>
  <c r="H560" i="7"/>
  <c r="D560" i="7"/>
  <c r="J559" i="7"/>
  <c r="I559" i="7"/>
  <c r="H559" i="7"/>
  <c r="D559" i="7"/>
  <c r="J558" i="7"/>
  <c r="I558" i="7"/>
  <c r="H558" i="7"/>
  <c r="D558" i="7"/>
  <c r="J557" i="7"/>
  <c r="I557" i="7"/>
  <c r="H557" i="7"/>
  <c r="D557" i="7"/>
  <c r="J556" i="7"/>
  <c r="I556" i="7"/>
  <c r="H556" i="7"/>
  <c r="D556" i="7"/>
  <c r="J555" i="7"/>
  <c r="I555" i="7"/>
  <c r="H555" i="7"/>
  <c r="D555" i="7"/>
  <c r="J554" i="7"/>
  <c r="I554" i="7"/>
  <c r="H554" i="7"/>
  <c r="D554" i="7"/>
  <c r="J553" i="7"/>
  <c r="I553" i="7"/>
  <c r="H553" i="7"/>
  <c r="D553" i="7"/>
  <c r="J552" i="7"/>
  <c r="I552" i="7"/>
  <c r="H552" i="7"/>
  <c r="D552" i="7"/>
  <c r="J551" i="7"/>
  <c r="I551" i="7"/>
  <c r="H551" i="7"/>
  <c r="D551" i="7"/>
  <c r="J550" i="7"/>
  <c r="I550" i="7"/>
  <c r="H550" i="7"/>
  <c r="D550" i="7"/>
  <c r="J549" i="7"/>
  <c r="I549" i="7"/>
  <c r="H549" i="7"/>
  <c r="D549" i="7"/>
  <c r="J548" i="7"/>
  <c r="I548" i="7"/>
  <c r="H548" i="7"/>
  <c r="D548" i="7"/>
  <c r="J547" i="7"/>
  <c r="I547" i="7"/>
  <c r="H547" i="7"/>
  <c r="D547" i="7"/>
  <c r="J546" i="7"/>
  <c r="I546" i="7"/>
  <c r="H546" i="7"/>
  <c r="D546" i="7"/>
  <c r="J545" i="7"/>
  <c r="I545" i="7"/>
  <c r="H545" i="7"/>
  <c r="D545" i="7"/>
  <c r="J544" i="7"/>
  <c r="I544" i="7"/>
  <c r="H544" i="7"/>
  <c r="D544" i="7"/>
  <c r="J543" i="7"/>
  <c r="I543" i="7"/>
  <c r="H543" i="7"/>
  <c r="D543" i="7"/>
  <c r="J542" i="7"/>
  <c r="I542" i="7"/>
  <c r="H542" i="7"/>
  <c r="D542" i="7"/>
  <c r="J541" i="7"/>
  <c r="I541" i="7"/>
  <c r="H541" i="7"/>
  <c r="D541" i="7"/>
  <c r="J540" i="7"/>
  <c r="I540" i="7"/>
  <c r="H540" i="7"/>
  <c r="D540" i="7"/>
  <c r="J539" i="7"/>
  <c r="I539" i="7"/>
  <c r="H539" i="7"/>
  <c r="D539" i="7"/>
  <c r="J538" i="7"/>
  <c r="I538" i="7"/>
  <c r="H538" i="7"/>
  <c r="D538" i="7"/>
  <c r="J537" i="7"/>
  <c r="I537" i="7"/>
  <c r="H537" i="7"/>
  <c r="D537" i="7"/>
  <c r="J536" i="7"/>
  <c r="I536" i="7"/>
  <c r="H536" i="7"/>
  <c r="D536" i="7"/>
  <c r="J535" i="7"/>
  <c r="I535" i="7"/>
  <c r="H535" i="7"/>
  <c r="D535" i="7"/>
  <c r="J534" i="7"/>
  <c r="I534" i="7"/>
  <c r="H534" i="7"/>
  <c r="D534" i="7"/>
  <c r="J533" i="7"/>
  <c r="I533" i="7"/>
  <c r="H533" i="7"/>
  <c r="D533" i="7"/>
  <c r="J532" i="7"/>
  <c r="I532" i="7"/>
  <c r="H532" i="7"/>
  <c r="D532" i="7"/>
  <c r="J531" i="7"/>
  <c r="I531" i="7"/>
  <c r="H531" i="7"/>
  <c r="D531" i="7"/>
  <c r="J530" i="7"/>
  <c r="I530" i="7"/>
  <c r="H530" i="7"/>
  <c r="D530" i="7"/>
  <c r="J529" i="7"/>
  <c r="I529" i="7"/>
  <c r="H529" i="7"/>
  <c r="D529" i="7"/>
  <c r="J528" i="7"/>
  <c r="I528" i="7"/>
  <c r="H528" i="7"/>
  <c r="D528" i="7"/>
  <c r="J527" i="7"/>
  <c r="I527" i="7"/>
  <c r="H527" i="7"/>
  <c r="D527" i="7"/>
  <c r="J526" i="7"/>
  <c r="I526" i="7"/>
  <c r="H526" i="7"/>
  <c r="D526" i="7"/>
  <c r="J525" i="7"/>
  <c r="I525" i="7"/>
  <c r="H525" i="7"/>
  <c r="D525" i="7"/>
  <c r="J524" i="7"/>
  <c r="I524" i="7"/>
  <c r="H524" i="7"/>
  <c r="D524" i="7"/>
  <c r="J523" i="7"/>
  <c r="I523" i="7"/>
  <c r="H523" i="7"/>
  <c r="D523" i="7"/>
  <c r="J522" i="7"/>
  <c r="I522" i="7"/>
  <c r="H522" i="7"/>
  <c r="D522" i="7"/>
  <c r="J521" i="7"/>
  <c r="I521" i="7"/>
  <c r="H521" i="7"/>
  <c r="D521" i="7"/>
  <c r="J520" i="7"/>
  <c r="I520" i="7"/>
  <c r="H520" i="7"/>
  <c r="D520" i="7"/>
  <c r="J519" i="7"/>
  <c r="I519" i="7"/>
  <c r="H519" i="7"/>
  <c r="D519" i="7"/>
  <c r="J518" i="7"/>
  <c r="I518" i="7"/>
  <c r="H518" i="7"/>
  <c r="D518" i="7"/>
  <c r="J517" i="7"/>
  <c r="I517" i="7"/>
  <c r="H517" i="7"/>
  <c r="D517" i="7"/>
  <c r="J516" i="7"/>
  <c r="I516" i="7"/>
  <c r="H516" i="7"/>
  <c r="D516" i="7"/>
  <c r="J515" i="7"/>
  <c r="I515" i="7"/>
  <c r="H515" i="7"/>
  <c r="D515" i="7"/>
  <c r="J514" i="7"/>
  <c r="I514" i="7"/>
  <c r="H514" i="7"/>
  <c r="D514" i="7"/>
  <c r="J513" i="7"/>
  <c r="I513" i="7"/>
  <c r="H513" i="7"/>
  <c r="D513" i="7"/>
  <c r="J512" i="7"/>
  <c r="I512" i="7"/>
  <c r="H512" i="7"/>
  <c r="D512" i="7"/>
  <c r="J511" i="7"/>
  <c r="I511" i="7"/>
  <c r="H511" i="7"/>
  <c r="D511" i="7"/>
  <c r="J510" i="7"/>
  <c r="I510" i="7"/>
  <c r="H510" i="7"/>
  <c r="D510" i="7"/>
  <c r="J509" i="7"/>
  <c r="I509" i="7"/>
  <c r="H509" i="7"/>
  <c r="D509" i="7"/>
  <c r="J508" i="7"/>
  <c r="I508" i="7"/>
  <c r="H508" i="7"/>
  <c r="D508" i="7"/>
  <c r="J507" i="7"/>
  <c r="I507" i="7"/>
  <c r="H507" i="7"/>
  <c r="D507" i="7"/>
  <c r="J506" i="7"/>
  <c r="I506" i="7"/>
  <c r="H506" i="7"/>
  <c r="D506" i="7"/>
  <c r="J505" i="7"/>
  <c r="I505" i="7"/>
  <c r="H505" i="7"/>
  <c r="D505" i="7"/>
  <c r="J504" i="7"/>
  <c r="I504" i="7"/>
  <c r="H504" i="7"/>
  <c r="D504" i="7"/>
  <c r="J503" i="7"/>
  <c r="I503" i="7"/>
  <c r="H503" i="7"/>
  <c r="D503" i="7"/>
  <c r="J502" i="7"/>
  <c r="I502" i="7"/>
  <c r="H502" i="7"/>
  <c r="D502" i="7"/>
  <c r="J501" i="7"/>
  <c r="I501" i="7"/>
  <c r="H501" i="7"/>
  <c r="D501" i="7"/>
  <c r="J500" i="7"/>
  <c r="I500" i="7"/>
  <c r="H500" i="7"/>
  <c r="D500" i="7"/>
  <c r="J499" i="7"/>
  <c r="I499" i="7"/>
  <c r="H499" i="7"/>
  <c r="D499" i="7"/>
  <c r="J498" i="7"/>
  <c r="I498" i="7"/>
  <c r="H498" i="7"/>
  <c r="D498" i="7"/>
  <c r="J497" i="7"/>
  <c r="I497" i="7"/>
  <c r="H497" i="7"/>
  <c r="D497" i="7"/>
  <c r="J496" i="7"/>
  <c r="I496" i="7"/>
  <c r="H496" i="7"/>
  <c r="D496" i="7"/>
  <c r="J495" i="7"/>
  <c r="I495" i="7"/>
  <c r="H495" i="7"/>
  <c r="D495" i="7"/>
  <c r="J494" i="7"/>
  <c r="I494" i="7"/>
  <c r="H494" i="7"/>
  <c r="D494" i="7"/>
  <c r="J493" i="7"/>
  <c r="I493" i="7"/>
  <c r="H493" i="7"/>
  <c r="D493" i="7"/>
  <c r="J492" i="7"/>
  <c r="I492" i="7"/>
  <c r="H492" i="7"/>
  <c r="D492" i="7"/>
  <c r="J491" i="7"/>
  <c r="I491" i="7"/>
  <c r="H491" i="7"/>
  <c r="D491" i="7"/>
  <c r="J490" i="7"/>
  <c r="I490" i="7"/>
  <c r="H490" i="7"/>
  <c r="D490" i="7"/>
  <c r="J489" i="7"/>
  <c r="I489" i="7"/>
  <c r="H489" i="7"/>
  <c r="D489" i="7"/>
  <c r="J488" i="7"/>
  <c r="I488" i="7"/>
  <c r="H488" i="7"/>
  <c r="D488" i="7"/>
  <c r="J487" i="7"/>
  <c r="I487" i="7"/>
  <c r="H487" i="7"/>
  <c r="D487" i="7"/>
  <c r="J486" i="7"/>
  <c r="I486" i="7"/>
  <c r="H486" i="7"/>
  <c r="D486" i="7"/>
  <c r="J485" i="7"/>
  <c r="I485" i="7"/>
  <c r="H485" i="7"/>
  <c r="D485" i="7"/>
  <c r="J484" i="7"/>
  <c r="I484" i="7"/>
  <c r="H484" i="7"/>
  <c r="D484" i="7"/>
  <c r="J483" i="7"/>
  <c r="I483" i="7"/>
  <c r="H483" i="7"/>
  <c r="D483" i="7"/>
  <c r="J482" i="7"/>
  <c r="I482" i="7"/>
  <c r="H482" i="7"/>
  <c r="D482" i="7"/>
  <c r="J481" i="7"/>
  <c r="I481" i="7"/>
  <c r="H481" i="7"/>
  <c r="D481" i="7"/>
  <c r="J480" i="7"/>
  <c r="I480" i="7"/>
  <c r="H480" i="7"/>
  <c r="D480" i="7"/>
  <c r="J479" i="7"/>
  <c r="I479" i="7"/>
  <c r="H479" i="7"/>
  <c r="D479" i="7"/>
  <c r="J478" i="7"/>
  <c r="I478" i="7"/>
  <c r="H478" i="7"/>
  <c r="D478" i="7"/>
  <c r="J477" i="7"/>
  <c r="I477" i="7"/>
  <c r="H477" i="7"/>
  <c r="D477" i="7"/>
  <c r="J476" i="7"/>
  <c r="I476" i="7"/>
  <c r="H476" i="7"/>
  <c r="D476" i="7"/>
  <c r="J475" i="7"/>
  <c r="I475" i="7"/>
  <c r="H475" i="7"/>
  <c r="D475" i="7"/>
  <c r="J474" i="7"/>
  <c r="I474" i="7"/>
  <c r="H474" i="7"/>
  <c r="D474" i="7"/>
  <c r="J473" i="7"/>
  <c r="I473" i="7"/>
  <c r="H473" i="7"/>
  <c r="D473" i="7"/>
  <c r="J472" i="7"/>
  <c r="I472" i="7"/>
  <c r="H472" i="7"/>
  <c r="D472" i="7"/>
  <c r="J471" i="7"/>
  <c r="I471" i="7"/>
  <c r="H471" i="7"/>
  <c r="D471" i="7"/>
  <c r="J470" i="7"/>
  <c r="I470" i="7"/>
  <c r="H470" i="7"/>
  <c r="D470" i="7"/>
  <c r="J469" i="7"/>
  <c r="I469" i="7"/>
  <c r="H469" i="7"/>
  <c r="D469" i="7"/>
  <c r="J468" i="7"/>
  <c r="I468" i="7"/>
  <c r="H468" i="7"/>
  <c r="D468" i="7"/>
  <c r="J467" i="7"/>
  <c r="I467" i="7"/>
  <c r="H467" i="7"/>
  <c r="D467" i="7"/>
  <c r="J466" i="7"/>
  <c r="I466" i="7"/>
  <c r="H466" i="7"/>
  <c r="D466" i="7"/>
  <c r="J465" i="7"/>
  <c r="I465" i="7"/>
  <c r="H465" i="7"/>
  <c r="D465" i="7"/>
  <c r="J464" i="7"/>
  <c r="I464" i="7"/>
  <c r="H464" i="7"/>
  <c r="D464" i="7"/>
  <c r="J463" i="7"/>
  <c r="I463" i="7"/>
  <c r="H463" i="7"/>
  <c r="D463" i="7"/>
  <c r="J462" i="7"/>
  <c r="I462" i="7"/>
  <c r="H462" i="7"/>
  <c r="D462" i="7"/>
  <c r="J461" i="7"/>
  <c r="I461" i="7"/>
  <c r="H461" i="7"/>
  <c r="D461" i="7"/>
  <c r="J460" i="7"/>
  <c r="I460" i="7"/>
  <c r="H460" i="7"/>
  <c r="D460" i="7"/>
  <c r="J459" i="7"/>
  <c r="I459" i="7"/>
  <c r="H459" i="7"/>
  <c r="D459" i="7"/>
  <c r="J458" i="7"/>
  <c r="I458" i="7"/>
  <c r="H458" i="7"/>
  <c r="D458" i="7"/>
  <c r="J457" i="7"/>
  <c r="I457" i="7"/>
  <c r="H457" i="7"/>
  <c r="D457" i="7"/>
  <c r="J456" i="7"/>
  <c r="I456" i="7"/>
  <c r="H456" i="7"/>
  <c r="D456" i="7"/>
  <c r="J455" i="7"/>
  <c r="I455" i="7"/>
  <c r="H455" i="7"/>
  <c r="D455" i="7"/>
  <c r="J454" i="7"/>
  <c r="I454" i="7"/>
  <c r="H454" i="7"/>
  <c r="D454" i="7"/>
  <c r="J453" i="7"/>
  <c r="I453" i="7"/>
  <c r="H453" i="7"/>
  <c r="D453" i="7"/>
  <c r="J452" i="7"/>
  <c r="I452" i="7"/>
  <c r="H452" i="7"/>
  <c r="D452" i="7"/>
  <c r="J451" i="7"/>
  <c r="I451" i="7"/>
  <c r="H451" i="7"/>
  <c r="D451" i="7"/>
  <c r="J450" i="7"/>
  <c r="I450" i="7"/>
  <c r="H450" i="7"/>
  <c r="D450" i="7"/>
  <c r="J449" i="7"/>
  <c r="I449" i="7"/>
  <c r="H449" i="7"/>
  <c r="D449" i="7"/>
  <c r="J448" i="7"/>
  <c r="I448" i="7"/>
  <c r="H448" i="7"/>
  <c r="D448" i="7"/>
  <c r="J447" i="7"/>
  <c r="I447" i="7"/>
  <c r="H447" i="7"/>
  <c r="D447" i="7"/>
  <c r="J446" i="7"/>
  <c r="I446" i="7"/>
  <c r="H446" i="7"/>
  <c r="D446" i="7"/>
  <c r="J445" i="7"/>
  <c r="I445" i="7"/>
  <c r="H445" i="7"/>
  <c r="D445" i="7"/>
  <c r="J444" i="7"/>
  <c r="I444" i="7"/>
  <c r="H444" i="7"/>
  <c r="D444" i="7"/>
  <c r="J443" i="7"/>
  <c r="I443" i="7"/>
  <c r="H443" i="7"/>
  <c r="D443" i="7"/>
  <c r="J442" i="7"/>
  <c r="I442" i="7"/>
  <c r="H442" i="7"/>
  <c r="D442" i="7"/>
  <c r="J441" i="7"/>
  <c r="I441" i="7"/>
  <c r="H441" i="7"/>
  <c r="D441" i="7"/>
  <c r="J440" i="7"/>
  <c r="I440" i="7"/>
  <c r="H440" i="7"/>
  <c r="D440" i="7"/>
  <c r="J439" i="7"/>
  <c r="I439" i="7"/>
  <c r="H439" i="7"/>
  <c r="D439" i="7"/>
  <c r="J438" i="7"/>
  <c r="I438" i="7"/>
  <c r="H438" i="7"/>
  <c r="D438" i="7"/>
  <c r="J437" i="7"/>
  <c r="I437" i="7"/>
  <c r="H437" i="7"/>
  <c r="D437" i="7"/>
  <c r="J436" i="7"/>
  <c r="I436" i="7"/>
  <c r="H436" i="7"/>
  <c r="D436" i="7"/>
  <c r="J435" i="7"/>
  <c r="I435" i="7"/>
  <c r="H435" i="7"/>
  <c r="D435" i="7"/>
  <c r="J434" i="7"/>
  <c r="I434" i="7"/>
  <c r="H434" i="7"/>
  <c r="D434" i="7"/>
  <c r="J433" i="7"/>
  <c r="I433" i="7"/>
  <c r="H433" i="7"/>
  <c r="D433" i="7"/>
  <c r="J432" i="7"/>
  <c r="I432" i="7"/>
  <c r="H432" i="7"/>
  <c r="D432" i="7"/>
  <c r="J431" i="7"/>
  <c r="I431" i="7"/>
  <c r="H431" i="7"/>
  <c r="D431" i="7"/>
  <c r="J430" i="7"/>
  <c r="I430" i="7"/>
  <c r="H430" i="7"/>
  <c r="D430" i="7"/>
  <c r="J429" i="7"/>
  <c r="I429" i="7"/>
  <c r="H429" i="7"/>
  <c r="D429" i="7"/>
  <c r="J428" i="7"/>
  <c r="I428" i="7"/>
  <c r="H428" i="7"/>
  <c r="D428" i="7"/>
  <c r="J427" i="7"/>
  <c r="I427" i="7"/>
  <c r="H427" i="7"/>
  <c r="D427" i="7"/>
  <c r="J426" i="7"/>
  <c r="I426" i="7"/>
  <c r="H426" i="7"/>
  <c r="D426" i="7"/>
  <c r="J425" i="7"/>
  <c r="I425" i="7"/>
  <c r="H425" i="7"/>
  <c r="D425" i="7"/>
  <c r="J424" i="7"/>
  <c r="I424" i="7"/>
  <c r="H424" i="7"/>
  <c r="D424" i="7"/>
  <c r="J423" i="7"/>
  <c r="I423" i="7"/>
  <c r="H423" i="7"/>
  <c r="D423" i="7"/>
  <c r="J422" i="7"/>
  <c r="I422" i="7"/>
  <c r="H422" i="7"/>
  <c r="D422" i="7"/>
  <c r="J421" i="7"/>
  <c r="I421" i="7"/>
  <c r="H421" i="7"/>
  <c r="D421" i="7"/>
  <c r="J420" i="7"/>
  <c r="I420" i="7"/>
  <c r="H420" i="7"/>
  <c r="D420" i="7"/>
  <c r="J419" i="7"/>
  <c r="I419" i="7"/>
  <c r="H419" i="7"/>
  <c r="D419" i="7"/>
  <c r="J418" i="7"/>
  <c r="I418" i="7"/>
  <c r="H418" i="7"/>
  <c r="D418" i="7"/>
  <c r="J417" i="7"/>
  <c r="I417" i="7"/>
  <c r="H417" i="7"/>
  <c r="D417" i="7"/>
  <c r="J416" i="7"/>
  <c r="I416" i="7"/>
  <c r="H416" i="7"/>
  <c r="D416" i="7"/>
  <c r="J415" i="7"/>
  <c r="I415" i="7"/>
  <c r="H415" i="7"/>
  <c r="D415" i="7"/>
  <c r="J414" i="7"/>
  <c r="I414" i="7"/>
  <c r="H414" i="7"/>
  <c r="D414" i="7"/>
  <c r="J413" i="7"/>
  <c r="I413" i="7"/>
  <c r="H413" i="7"/>
  <c r="D413" i="7"/>
  <c r="J412" i="7"/>
  <c r="I412" i="7"/>
  <c r="H412" i="7"/>
  <c r="D412" i="7"/>
  <c r="J411" i="7"/>
  <c r="I411" i="7"/>
  <c r="H411" i="7"/>
  <c r="D411" i="7"/>
  <c r="J410" i="7"/>
  <c r="I410" i="7"/>
  <c r="H410" i="7"/>
  <c r="D410" i="7"/>
  <c r="J409" i="7"/>
  <c r="I409" i="7"/>
  <c r="H409" i="7"/>
  <c r="D409" i="7"/>
  <c r="J408" i="7"/>
  <c r="I408" i="7"/>
  <c r="H408" i="7"/>
  <c r="D408" i="7"/>
  <c r="J407" i="7"/>
  <c r="I407" i="7"/>
  <c r="H407" i="7"/>
  <c r="D407" i="7"/>
  <c r="J406" i="7"/>
  <c r="I406" i="7"/>
  <c r="H406" i="7"/>
  <c r="D406" i="7"/>
  <c r="J405" i="7"/>
  <c r="I405" i="7"/>
  <c r="H405" i="7"/>
  <c r="D405" i="7"/>
  <c r="J404" i="7"/>
  <c r="I404" i="7"/>
  <c r="H404" i="7"/>
  <c r="D404" i="7"/>
  <c r="J403" i="7"/>
  <c r="I403" i="7"/>
  <c r="H403" i="7"/>
  <c r="D403" i="7"/>
  <c r="J402" i="7"/>
  <c r="I402" i="7"/>
  <c r="H402" i="7"/>
  <c r="D402" i="7"/>
  <c r="J401" i="7"/>
  <c r="I401" i="7"/>
  <c r="H401" i="7"/>
  <c r="D401" i="7"/>
  <c r="J400" i="7"/>
  <c r="I400" i="7"/>
  <c r="H400" i="7"/>
  <c r="D400" i="7"/>
  <c r="J399" i="7"/>
  <c r="I399" i="7"/>
  <c r="H399" i="7"/>
  <c r="D399" i="7"/>
  <c r="J398" i="7"/>
  <c r="I398" i="7"/>
  <c r="H398" i="7"/>
  <c r="D398" i="7"/>
  <c r="J397" i="7"/>
  <c r="I397" i="7"/>
  <c r="H397" i="7"/>
  <c r="D397" i="7"/>
  <c r="J396" i="7"/>
  <c r="I396" i="7"/>
  <c r="H396" i="7"/>
  <c r="D396" i="7"/>
  <c r="J395" i="7"/>
  <c r="I395" i="7"/>
  <c r="H395" i="7"/>
  <c r="D395" i="7"/>
  <c r="J394" i="7"/>
  <c r="I394" i="7"/>
  <c r="H394" i="7"/>
  <c r="D394" i="7"/>
  <c r="J393" i="7"/>
  <c r="I393" i="7"/>
  <c r="H393" i="7"/>
  <c r="D393" i="7"/>
  <c r="J392" i="7"/>
  <c r="I392" i="7"/>
  <c r="H392" i="7"/>
  <c r="D392" i="7"/>
  <c r="J391" i="7"/>
  <c r="I391" i="7"/>
  <c r="H391" i="7"/>
  <c r="D391" i="7"/>
  <c r="J390" i="7"/>
  <c r="I390" i="7"/>
  <c r="H390" i="7"/>
  <c r="D390" i="7"/>
  <c r="J389" i="7"/>
  <c r="I389" i="7"/>
  <c r="H389" i="7"/>
  <c r="D389" i="7"/>
  <c r="J388" i="7"/>
  <c r="I388" i="7"/>
  <c r="H388" i="7"/>
  <c r="D388" i="7"/>
  <c r="J387" i="7"/>
  <c r="I387" i="7"/>
  <c r="H387" i="7"/>
  <c r="D387" i="7"/>
  <c r="J386" i="7"/>
  <c r="I386" i="7"/>
  <c r="H386" i="7"/>
  <c r="D386" i="7"/>
  <c r="J385" i="7"/>
  <c r="I385" i="7"/>
  <c r="H385" i="7"/>
  <c r="D385" i="7"/>
  <c r="J384" i="7"/>
  <c r="I384" i="7"/>
  <c r="H384" i="7"/>
  <c r="D384" i="7"/>
  <c r="J383" i="7"/>
  <c r="I383" i="7"/>
  <c r="H383" i="7"/>
  <c r="D383" i="7"/>
  <c r="J382" i="7"/>
  <c r="I382" i="7"/>
  <c r="H382" i="7"/>
  <c r="D382" i="7"/>
  <c r="J381" i="7"/>
  <c r="I381" i="7"/>
  <c r="H381" i="7"/>
  <c r="D381" i="7"/>
  <c r="J380" i="7"/>
  <c r="I380" i="7"/>
  <c r="H380" i="7"/>
  <c r="D380" i="7"/>
  <c r="J379" i="7"/>
  <c r="I379" i="7"/>
  <c r="H379" i="7"/>
  <c r="D379" i="7"/>
  <c r="J378" i="7"/>
  <c r="I378" i="7"/>
  <c r="H378" i="7"/>
  <c r="D378" i="7"/>
  <c r="J377" i="7"/>
  <c r="I377" i="7"/>
  <c r="H377" i="7"/>
  <c r="D377" i="7"/>
  <c r="J376" i="7"/>
  <c r="I376" i="7"/>
  <c r="H376" i="7"/>
  <c r="D376" i="7"/>
  <c r="J375" i="7"/>
  <c r="I375" i="7"/>
  <c r="H375" i="7"/>
  <c r="D375" i="7"/>
  <c r="J374" i="7"/>
  <c r="I374" i="7"/>
  <c r="H374" i="7"/>
  <c r="D374" i="7"/>
  <c r="J373" i="7"/>
  <c r="I373" i="7"/>
  <c r="H373" i="7"/>
  <c r="D373" i="7"/>
  <c r="J372" i="7"/>
  <c r="I372" i="7"/>
  <c r="H372" i="7"/>
  <c r="D372" i="7"/>
  <c r="J371" i="7"/>
  <c r="I371" i="7"/>
  <c r="H371" i="7"/>
  <c r="D371" i="7"/>
  <c r="J370" i="7"/>
  <c r="I370" i="7"/>
  <c r="H370" i="7"/>
  <c r="D370" i="7"/>
  <c r="J369" i="7"/>
  <c r="I369" i="7"/>
  <c r="H369" i="7"/>
  <c r="D369" i="7"/>
  <c r="J368" i="7"/>
  <c r="I368" i="7"/>
  <c r="H368" i="7"/>
  <c r="D368" i="7"/>
  <c r="J367" i="7"/>
  <c r="I367" i="7"/>
  <c r="H367" i="7"/>
  <c r="D367" i="7"/>
  <c r="J366" i="7"/>
  <c r="I366" i="7"/>
  <c r="H366" i="7"/>
  <c r="D366" i="7"/>
  <c r="J365" i="7"/>
  <c r="I365" i="7"/>
  <c r="H365" i="7"/>
  <c r="D365" i="7"/>
  <c r="J364" i="7"/>
  <c r="I364" i="7"/>
  <c r="H364" i="7"/>
  <c r="D364" i="7"/>
  <c r="J363" i="7"/>
  <c r="I363" i="7"/>
  <c r="H363" i="7"/>
  <c r="D363" i="7"/>
  <c r="J362" i="7"/>
  <c r="I362" i="7"/>
  <c r="H362" i="7"/>
  <c r="D362" i="7"/>
  <c r="J361" i="7"/>
  <c r="I361" i="7"/>
  <c r="H361" i="7"/>
  <c r="D361" i="7"/>
  <c r="J360" i="7"/>
  <c r="I360" i="7"/>
  <c r="H360" i="7"/>
  <c r="D360" i="7"/>
  <c r="J359" i="7"/>
  <c r="I359" i="7"/>
  <c r="H359" i="7"/>
  <c r="D359" i="7"/>
  <c r="J358" i="7"/>
  <c r="I358" i="7"/>
  <c r="H358" i="7"/>
  <c r="D358" i="7"/>
  <c r="J357" i="7"/>
  <c r="I357" i="7"/>
  <c r="H357" i="7"/>
  <c r="D357" i="7"/>
  <c r="J356" i="7"/>
  <c r="I356" i="7"/>
  <c r="H356" i="7"/>
  <c r="D356" i="7"/>
  <c r="J355" i="7"/>
  <c r="I355" i="7"/>
  <c r="H355" i="7"/>
  <c r="D355" i="7"/>
  <c r="J354" i="7"/>
  <c r="I354" i="7"/>
  <c r="H354" i="7"/>
  <c r="D354" i="7"/>
  <c r="J353" i="7"/>
  <c r="I353" i="7"/>
  <c r="H353" i="7"/>
  <c r="D353" i="7"/>
  <c r="J352" i="7"/>
  <c r="I352" i="7"/>
  <c r="H352" i="7"/>
  <c r="D352" i="7"/>
  <c r="J351" i="7"/>
  <c r="I351" i="7"/>
  <c r="H351" i="7"/>
  <c r="D351" i="7"/>
  <c r="J350" i="7"/>
  <c r="I350" i="7"/>
  <c r="H350" i="7"/>
  <c r="D350" i="7"/>
  <c r="J349" i="7"/>
  <c r="I349" i="7"/>
  <c r="H349" i="7"/>
  <c r="D349" i="7"/>
  <c r="J348" i="7"/>
  <c r="I348" i="7"/>
  <c r="H348" i="7"/>
  <c r="D348" i="7"/>
  <c r="J347" i="7"/>
  <c r="I347" i="7"/>
  <c r="H347" i="7"/>
  <c r="D347" i="7"/>
  <c r="J346" i="7"/>
  <c r="I346" i="7"/>
  <c r="H346" i="7"/>
  <c r="D346" i="7"/>
  <c r="J345" i="7"/>
  <c r="I345" i="7"/>
  <c r="H345" i="7"/>
  <c r="D345" i="7"/>
  <c r="J344" i="7"/>
  <c r="I344" i="7"/>
  <c r="H344" i="7"/>
  <c r="D344" i="7"/>
  <c r="J343" i="7"/>
  <c r="I343" i="7"/>
  <c r="H343" i="7"/>
  <c r="D343" i="7"/>
  <c r="J342" i="7"/>
  <c r="I342" i="7"/>
  <c r="H342" i="7"/>
  <c r="D342" i="7"/>
  <c r="J341" i="7"/>
  <c r="I341" i="7"/>
  <c r="H341" i="7"/>
  <c r="D341" i="7"/>
  <c r="J340" i="7"/>
  <c r="I340" i="7"/>
  <c r="H340" i="7"/>
  <c r="D340" i="7"/>
  <c r="J339" i="7"/>
  <c r="I339" i="7"/>
  <c r="H339" i="7"/>
  <c r="D339" i="7"/>
  <c r="J338" i="7"/>
  <c r="I338" i="7"/>
  <c r="H338" i="7"/>
  <c r="D338" i="7"/>
  <c r="J337" i="7"/>
  <c r="I337" i="7"/>
  <c r="H337" i="7"/>
  <c r="D337" i="7"/>
  <c r="J336" i="7"/>
  <c r="I336" i="7"/>
  <c r="H336" i="7"/>
  <c r="D336" i="7"/>
  <c r="J335" i="7"/>
  <c r="I335" i="7"/>
  <c r="H335" i="7"/>
  <c r="D335" i="7"/>
  <c r="J334" i="7"/>
  <c r="I334" i="7"/>
  <c r="H334" i="7"/>
  <c r="D334" i="7"/>
  <c r="J333" i="7"/>
  <c r="I333" i="7"/>
  <c r="H333" i="7"/>
  <c r="D333" i="7"/>
  <c r="J332" i="7"/>
  <c r="I332" i="7"/>
  <c r="H332" i="7"/>
  <c r="D332" i="7"/>
  <c r="J331" i="7"/>
  <c r="I331" i="7"/>
  <c r="H331" i="7"/>
  <c r="D331" i="7"/>
  <c r="J330" i="7"/>
  <c r="I330" i="7"/>
  <c r="H330" i="7"/>
  <c r="D330" i="7"/>
  <c r="J329" i="7"/>
  <c r="I329" i="7"/>
  <c r="H329" i="7"/>
  <c r="D329" i="7"/>
  <c r="J328" i="7"/>
  <c r="I328" i="7"/>
  <c r="H328" i="7"/>
  <c r="D328" i="7"/>
  <c r="J327" i="7"/>
  <c r="I327" i="7"/>
  <c r="H327" i="7"/>
  <c r="D327" i="7"/>
  <c r="J326" i="7"/>
  <c r="I326" i="7"/>
  <c r="H326" i="7"/>
  <c r="D326" i="7"/>
  <c r="J325" i="7"/>
  <c r="I325" i="7"/>
  <c r="H325" i="7"/>
  <c r="D325" i="7"/>
  <c r="J324" i="7"/>
  <c r="I324" i="7"/>
  <c r="H324" i="7"/>
  <c r="D324" i="7"/>
  <c r="J323" i="7"/>
  <c r="I323" i="7"/>
  <c r="H323" i="7"/>
  <c r="D323" i="7"/>
  <c r="J322" i="7"/>
  <c r="I322" i="7"/>
  <c r="H322" i="7"/>
  <c r="D322" i="7"/>
  <c r="J321" i="7"/>
  <c r="I321" i="7"/>
  <c r="H321" i="7"/>
  <c r="D321" i="7"/>
  <c r="J320" i="7"/>
  <c r="I320" i="7"/>
  <c r="H320" i="7"/>
  <c r="D320" i="7"/>
  <c r="J319" i="7"/>
  <c r="I319" i="7"/>
  <c r="H319" i="7"/>
  <c r="D319" i="7"/>
  <c r="J318" i="7"/>
  <c r="I318" i="7"/>
  <c r="H318" i="7"/>
  <c r="D318" i="7"/>
  <c r="J317" i="7"/>
  <c r="I317" i="7"/>
  <c r="H317" i="7"/>
  <c r="D317" i="7"/>
  <c r="J316" i="7"/>
  <c r="I316" i="7"/>
  <c r="H316" i="7"/>
  <c r="D316" i="7"/>
  <c r="J315" i="7"/>
  <c r="I315" i="7"/>
  <c r="H315" i="7"/>
  <c r="D315" i="7"/>
  <c r="J314" i="7"/>
  <c r="I314" i="7"/>
  <c r="H314" i="7"/>
  <c r="D314" i="7"/>
  <c r="J313" i="7"/>
  <c r="I313" i="7"/>
  <c r="H313" i="7"/>
  <c r="D313" i="7"/>
  <c r="J312" i="7"/>
  <c r="I312" i="7"/>
  <c r="H312" i="7"/>
  <c r="D312" i="7"/>
  <c r="J311" i="7"/>
  <c r="I311" i="7"/>
  <c r="H311" i="7"/>
  <c r="D311" i="7"/>
  <c r="J310" i="7"/>
  <c r="I310" i="7"/>
  <c r="H310" i="7"/>
  <c r="D310" i="7"/>
  <c r="J309" i="7"/>
  <c r="I309" i="7"/>
  <c r="H309" i="7"/>
  <c r="D309" i="7"/>
  <c r="J308" i="7"/>
  <c r="I308" i="7"/>
  <c r="H308" i="7"/>
  <c r="D308" i="7"/>
  <c r="J307" i="7"/>
  <c r="I307" i="7"/>
  <c r="H307" i="7"/>
  <c r="D307" i="7"/>
  <c r="J306" i="7"/>
  <c r="I306" i="7"/>
  <c r="H306" i="7"/>
  <c r="D306" i="7"/>
  <c r="J305" i="7"/>
  <c r="I305" i="7"/>
  <c r="H305" i="7"/>
  <c r="D305" i="7"/>
  <c r="J304" i="7"/>
  <c r="I304" i="7"/>
  <c r="H304" i="7"/>
  <c r="D304" i="7"/>
  <c r="J303" i="7"/>
  <c r="I303" i="7"/>
  <c r="H303" i="7"/>
  <c r="D303" i="7"/>
  <c r="J302" i="7"/>
  <c r="I302" i="7"/>
  <c r="H302" i="7"/>
  <c r="D302" i="7"/>
  <c r="J301" i="7"/>
  <c r="I301" i="7"/>
  <c r="H301" i="7"/>
  <c r="D301" i="7"/>
  <c r="J300" i="7"/>
  <c r="I300" i="7"/>
  <c r="H300" i="7"/>
  <c r="D300" i="7"/>
  <c r="J299" i="7"/>
  <c r="I299" i="7"/>
  <c r="H299" i="7"/>
  <c r="D299" i="7"/>
  <c r="J298" i="7"/>
  <c r="I298" i="7"/>
  <c r="H298" i="7"/>
  <c r="D298" i="7"/>
  <c r="J297" i="7"/>
  <c r="I297" i="7"/>
  <c r="H297" i="7"/>
  <c r="D297" i="7"/>
  <c r="J296" i="7"/>
  <c r="I296" i="7"/>
  <c r="H296" i="7"/>
  <c r="D296" i="7"/>
  <c r="J295" i="7"/>
  <c r="I295" i="7"/>
  <c r="H295" i="7"/>
  <c r="D295" i="7"/>
  <c r="J294" i="7"/>
  <c r="I294" i="7"/>
  <c r="H294" i="7"/>
  <c r="D294" i="7"/>
  <c r="J293" i="7"/>
  <c r="I293" i="7"/>
  <c r="H293" i="7"/>
  <c r="D293" i="7"/>
  <c r="J292" i="7"/>
  <c r="I292" i="7"/>
  <c r="H292" i="7"/>
  <c r="D292" i="7"/>
  <c r="J291" i="7"/>
  <c r="I291" i="7"/>
  <c r="H291" i="7"/>
  <c r="D291" i="7"/>
  <c r="J290" i="7"/>
  <c r="I290" i="7"/>
  <c r="H290" i="7"/>
  <c r="D290" i="7"/>
  <c r="J289" i="7"/>
  <c r="I289" i="7"/>
  <c r="H289" i="7"/>
  <c r="D289" i="7"/>
  <c r="J288" i="7"/>
  <c r="I288" i="7"/>
  <c r="H288" i="7"/>
  <c r="D288" i="7"/>
  <c r="J287" i="7"/>
  <c r="I287" i="7"/>
  <c r="H287" i="7"/>
  <c r="D287" i="7"/>
  <c r="J286" i="7"/>
  <c r="I286" i="7"/>
  <c r="H286" i="7"/>
  <c r="D286" i="7"/>
  <c r="J285" i="7"/>
  <c r="I285" i="7"/>
  <c r="H285" i="7"/>
  <c r="D285" i="7"/>
  <c r="J284" i="7"/>
  <c r="I284" i="7"/>
  <c r="H284" i="7"/>
  <c r="D284" i="7"/>
  <c r="J283" i="7"/>
  <c r="I283" i="7"/>
  <c r="H283" i="7"/>
  <c r="D283" i="7"/>
  <c r="J282" i="7"/>
  <c r="I282" i="7"/>
  <c r="H282" i="7"/>
  <c r="D282" i="7"/>
  <c r="J281" i="7"/>
  <c r="I281" i="7"/>
  <c r="H281" i="7"/>
  <c r="D281" i="7"/>
  <c r="J280" i="7"/>
  <c r="I280" i="7"/>
  <c r="H280" i="7"/>
  <c r="D280" i="7"/>
  <c r="J279" i="7"/>
  <c r="I279" i="7"/>
  <c r="H279" i="7"/>
  <c r="D279" i="7"/>
  <c r="J278" i="7"/>
  <c r="I278" i="7"/>
  <c r="H278" i="7"/>
  <c r="D278" i="7"/>
  <c r="J277" i="7"/>
  <c r="I277" i="7"/>
  <c r="H277" i="7"/>
  <c r="D277" i="7"/>
  <c r="J276" i="7"/>
  <c r="I276" i="7"/>
  <c r="H276" i="7"/>
  <c r="D276" i="7"/>
  <c r="J275" i="7"/>
  <c r="I275" i="7"/>
  <c r="H275" i="7"/>
  <c r="D275" i="7"/>
  <c r="J274" i="7"/>
  <c r="I274" i="7"/>
  <c r="H274" i="7"/>
  <c r="D274" i="7"/>
  <c r="J273" i="7"/>
  <c r="I273" i="7"/>
  <c r="H273" i="7"/>
  <c r="D273" i="7"/>
  <c r="J272" i="7"/>
  <c r="I272" i="7"/>
  <c r="H272" i="7"/>
  <c r="D272" i="7"/>
  <c r="J271" i="7"/>
  <c r="I271" i="7"/>
  <c r="H271" i="7"/>
  <c r="D271" i="7"/>
  <c r="J270" i="7"/>
  <c r="I270" i="7"/>
  <c r="H270" i="7"/>
  <c r="D270" i="7"/>
  <c r="J269" i="7"/>
  <c r="I269" i="7"/>
  <c r="H269" i="7"/>
  <c r="D269" i="7"/>
  <c r="J268" i="7"/>
  <c r="I268" i="7"/>
  <c r="H268" i="7"/>
  <c r="D268" i="7"/>
  <c r="J267" i="7"/>
  <c r="I267" i="7"/>
  <c r="H267" i="7"/>
  <c r="D267" i="7"/>
  <c r="J266" i="7"/>
  <c r="I266" i="7"/>
  <c r="H266" i="7"/>
  <c r="D266" i="7"/>
  <c r="J265" i="7"/>
  <c r="I265" i="7"/>
  <c r="H265" i="7"/>
  <c r="D265" i="7"/>
  <c r="J264" i="7"/>
  <c r="I264" i="7"/>
  <c r="H264" i="7"/>
  <c r="D264" i="7"/>
  <c r="J263" i="7"/>
  <c r="I263" i="7"/>
  <c r="H263" i="7"/>
  <c r="D263" i="7"/>
  <c r="J262" i="7"/>
  <c r="I262" i="7"/>
  <c r="H262" i="7"/>
  <c r="D262" i="7"/>
  <c r="J261" i="7"/>
  <c r="I261" i="7"/>
  <c r="H261" i="7"/>
  <c r="D261" i="7"/>
  <c r="J260" i="7"/>
  <c r="I260" i="7"/>
  <c r="H260" i="7"/>
  <c r="D260" i="7"/>
  <c r="J259" i="7"/>
  <c r="I259" i="7"/>
  <c r="H259" i="7"/>
  <c r="D259" i="7"/>
  <c r="J258" i="7"/>
  <c r="I258" i="7"/>
  <c r="H258" i="7"/>
  <c r="D258" i="7"/>
  <c r="J257" i="7"/>
  <c r="I257" i="7"/>
  <c r="H257" i="7"/>
  <c r="D257" i="7"/>
  <c r="J256" i="7"/>
  <c r="I256" i="7"/>
  <c r="H256" i="7"/>
  <c r="D256" i="7"/>
  <c r="J255" i="7"/>
  <c r="I255" i="7"/>
  <c r="H255" i="7"/>
  <c r="D255" i="7"/>
  <c r="J254" i="7"/>
  <c r="I254" i="7"/>
  <c r="H254" i="7"/>
  <c r="D254" i="7"/>
  <c r="J253" i="7"/>
  <c r="I253" i="7"/>
  <c r="H253" i="7"/>
  <c r="D253" i="7"/>
  <c r="J252" i="7"/>
  <c r="I252" i="7"/>
  <c r="H252" i="7"/>
  <c r="D252" i="7"/>
  <c r="J251" i="7"/>
  <c r="I251" i="7"/>
  <c r="H251" i="7"/>
  <c r="D251" i="7"/>
  <c r="J250" i="7"/>
  <c r="I250" i="7"/>
  <c r="H250" i="7"/>
  <c r="D250" i="7"/>
  <c r="J249" i="7"/>
  <c r="I249" i="7"/>
  <c r="H249" i="7"/>
  <c r="D249" i="7"/>
  <c r="J248" i="7"/>
  <c r="I248" i="7"/>
  <c r="H248" i="7"/>
  <c r="D248" i="7"/>
  <c r="J247" i="7"/>
  <c r="I247" i="7"/>
  <c r="H247" i="7"/>
  <c r="D247" i="7"/>
  <c r="J246" i="7"/>
  <c r="I246" i="7"/>
  <c r="H246" i="7"/>
  <c r="D246" i="7"/>
  <c r="J245" i="7"/>
  <c r="I245" i="7"/>
  <c r="H245" i="7"/>
  <c r="D245" i="7"/>
  <c r="J244" i="7"/>
  <c r="I244" i="7"/>
  <c r="H244" i="7"/>
  <c r="D244" i="7"/>
  <c r="J243" i="7"/>
  <c r="I243" i="7"/>
  <c r="H243" i="7"/>
  <c r="D243" i="7"/>
  <c r="J242" i="7"/>
  <c r="I242" i="7"/>
  <c r="H242" i="7"/>
  <c r="D242" i="7"/>
  <c r="J241" i="7"/>
  <c r="I241" i="7"/>
  <c r="H241" i="7"/>
  <c r="D241" i="7"/>
  <c r="J240" i="7"/>
  <c r="I240" i="7"/>
  <c r="H240" i="7"/>
  <c r="D240" i="7"/>
  <c r="J239" i="7"/>
  <c r="I239" i="7"/>
  <c r="H239" i="7"/>
  <c r="D239" i="7"/>
  <c r="J238" i="7"/>
  <c r="I238" i="7"/>
  <c r="H238" i="7"/>
  <c r="D238" i="7"/>
  <c r="J237" i="7"/>
  <c r="I237" i="7"/>
  <c r="H237" i="7"/>
  <c r="D237" i="7"/>
  <c r="J236" i="7"/>
  <c r="I236" i="7"/>
  <c r="H236" i="7"/>
  <c r="D236" i="7"/>
  <c r="J235" i="7"/>
  <c r="I235" i="7"/>
  <c r="H235" i="7"/>
  <c r="D235" i="7"/>
  <c r="J234" i="7"/>
  <c r="I234" i="7"/>
  <c r="H234" i="7"/>
  <c r="D234" i="7"/>
  <c r="J233" i="7"/>
  <c r="I233" i="7"/>
  <c r="H233" i="7"/>
  <c r="D233" i="7"/>
  <c r="J232" i="7"/>
  <c r="I232" i="7"/>
  <c r="H232" i="7"/>
  <c r="D232" i="7"/>
  <c r="J231" i="7"/>
  <c r="I231" i="7"/>
  <c r="H231" i="7"/>
  <c r="D231" i="7"/>
  <c r="J230" i="7"/>
  <c r="I230" i="7"/>
  <c r="H230" i="7"/>
  <c r="D230" i="7"/>
  <c r="J229" i="7"/>
  <c r="I229" i="7"/>
  <c r="H229" i="7"/>
  <c r="D229" i="7"/>
  <c r="J228" i="7"/>
  <c r="I228" i="7"/>
  <c r="H228" i="7"/>
  <c r="D228" i="7"/>
  <c r="J227" i="7"/>
  <c r="I227" i="7"/>
  <c r="H227" i="7"/>
  <c r="D227" i="7"/>
  <c r="J226" i="7"/>
  <c r="I226" i="7"/>
  <c r="H226" i="7"/>
  <c r="D226" i="7"/>
  <c r="J225" i="7"/>
  <c r="I225" i="7"/>
  <c r="H225" i="7"/>
  <c r="D225" i="7"/>
  <c r="J224" i="7"/>
  <c r="I224" i="7"/>
  <c r="H224" i="7"/>
  <c r="D224" i="7"/>
  <c r="J223" i="7"/>
  <c r="I223" i="7"/>
  <c r="H223" i="7"/>
  <c r="D223" i="7"/>
  <c r="J222" i="7"/>
  <c r="I222" i="7"/>
  <c r="H222" i="7"/>
  <c r="D222" i="7"/>
  <c r="J221" i="7"/>
  <c r="I221" i="7"/>
  <c r="H221" i="7"/>
  <c r="D221" i="7"/>
  <c r="J220" i="7"/>
  <c r="I220" i="7"/>
  <c r="H220" i="7"/>
  <c r="D220" i="7"/>
  <c r="J219" i="7"/>
  <c r="I219" i="7"/>
  <c r="H219" i="7"/>
  <c r="D219" i="7"/>
  <c r="J218" i="7"/>
  <c r="I218" i="7"/>
  <c r="H218" i="7"/>
  <c r="D218" i="7"/>
  <c r="J217" i="7"/>
  <c r="I217" i="7"/>
  <c r="H217" i="7"/>
  <c r="D217" i="7"/>
  <c r="J216" i="7"/>
  <c r="I216" i="7"/>
  <c r="H216" i="7"/>
  <c r="D216" i="7"/>
  <c r="J215" i="7"/>
  <c r="I215" i="7"/>
  <c r="H215" i="7"/>
  <c r="D215" i="7"/>
  <c r="J214" i="7"/>
  <c r="I214" i="7"/>
  <c r="H214" i="7"/>
  <c r="D214" i="7"/>
  <c r="J213" i="7"/>
  <c r="I213" i="7"/>
  <c r="H213" i="7"/>
  <c r="D213" i="7"/>
  <c r="J212" i="7"/>
  <c r="I212" i="7"/>
  <c r="H212" i="7"/>
  <c r="D212" i="7"/>
  <c r="J211" i="7"/>
  <c r="I211" i="7"/>
  <c r="H211" i="7"/>
  <c r="D211" i="7"/>
  <c r="J210" i="7"/>
  <c r="I210" i="7"/>
  <c r="H210" i="7"/>
  <c r="D210" i="7"/>
  <c r="J209" i="7"/>
  <c r="I209" i="7"/>
  <c r="H209" i="7"/>
  <c r="D209" i="7"/>
  <c r="J208" i="7"/>
  <c r="I208" i="7"/>
  <c r="H208" i="7"/>
  <c r="D208" i="7"/>
  <c r="J207" i="7"/>
  <c r="I207" i="7"/>
  <c r="H207" i="7"/>
  <c r="D207" i="7"/>
  <c r="J206" i="7"/>
  <c r="I206" i="7"/>
  <c r="H206" i="7"/>
  <c r="D206" i="7"/>
  <c r="J205" i="7"/>
  <c r="I205" i="7"/>
  <c r="H205" i="7"/>
  <c r="D205" i="7"/>
  <c r="J204" i="7"/>
  <c r="I204" i="7"/>
  <c r="H204" i="7"/>
  <c r="D204" i="7"/>
  <c r="J203" i="7"/>
  <c r="I203" i="7"/>
  <c r="H203" i="7"/>
  <c r="D203" i="7"/>
  <c r="J202" i="7"/>
  <c r="I202" i="7"/>
  <c r="H202" i="7"/>
  <c r="D202" i="7"/>
  <c r="J201" i="7"/>
  <c r="I201" i="7"/>
  <c r="H201" i="7"/>
  <c r="D201" i="7"/>
  <c r="J200" i="7"/>
  <c r="I200" i="7"/>
  <c r="H200" i="7"/>
  <c r="D200" i="7"/>
  <c r="J199" i="7"/>
  <c r="I199" i="7"/>
  <c r="H199" i="7"/>
  <c r="D199" i="7"/>
  <c r="J198" i="7"/>
  <c r="I198" i="7"/>
  <c r="H198" i="7"/>
  <c r="D198" i="7"/>
  <c r="J197" i="7"/>
  <c r="I197" i="7"/>
  <c r="H197" i="7"/>
  <c r="D197" i="7"/>
  <c r="J196" i="7"/>
  <c r="I196" i="7"/>
  <c r="H196" i="7"/>
  <c r="D196" i="7"/>
  <c r="J195" i="7"/>
  <c r="I195" i="7"/>
  <c r="H195" i="7"/>
  <c r="D195" i="7"/>
  <c r="J194" i="7"/>
  <c r="I194" i="7"/>
  <c r="H194" i="7"/>
  <c r="D194" i="7"/>
  <c r="J193" i="7"/>
  <c r="I193" i="7"/>
  <c r="H193" i="7"/>
  <c r="D193" i="7"/>
  <c r="J192" i="7"/>
  <c r="I192" i="7"/>
  <c r="H192" i="7"/>
  <c r="D192" i="7"/>
  <c r="J191" i="7"/>
  <c r="I191" i="7"/>
  <c r="H191" i="7"/>
  <c r="D191" i="7"/>
  <c r="J190" i="7"/>
  <c r="I190" i="7"/>
  <c r="H190" i="7"/>
  <c r="D190" i="7"/>
  <c r="J189" i="7"/>
  <c r="I189" i="7"/>
  <c r="H189" i="7"/>
  <c r="D189" i="7"/>
  <c r="J188" i="7"/>
  <c r="I188" i="7"/>
  <c r="H188" i="7"/>
  <c r="D188" i="7"/>
  <c r="J187" i="7"/>
  <c r="I187" i="7"/>
  <c r="H187" i="7"/>
  <c r="D187" i="7"/>
  <c r="J186" i="7"/>
  <c r="I186" i="7"/>
  <c r="H186" i="7"/>
  <c r="D186" i="7"/>
  <c r="J185" i="7"/>
  <c r="I185" i="7"/>
  <c r="H185" i="7"/>
  <c r="D185" i="7"/>
  <c r="J184" i="7"/>
  <c r="I184" i="7"/>
  <c r="H184" i="7"/>
  <c r="D184" i="7"/>
  <c r="J183" i="7"/>
  <c r="I183" i="7"/>
  <c r="H183" i="7"/>
  <c r="D183" i="7"/>
  <c r="J182" i="7"/>
  <c r="I182" i="7"/>
  <c r="H182" i="7"/>
  <c r="D182" i="7"/>
  <c r="J181" i="7"/>
  <c r="I181" i="7"/>
  <c r="H181" i="7"/>
  <c r="D181" i="7"/>
  <c r="J180" i="7"/>
  <c r="I180" i="7"/>
  <c r="H180" i="7"/>
  <c r="D180" i="7"/>
  <c r="J179" i="7"/>
  <c r="I179" i="7"/>
  <c r="H179" i="7"/>
  <c r="D179" i="7"/>
  <c r="J178" i="7"/>
  <c r="I178" i="7"/>
  <c r="H178" i="7"/>
  <c r="D178" i="7"/>
  <c r="J177" i="7"/>
  <c r="I177" i="7"/>
  <c r="H177" i="7"/>
  <c r="D177" i="7"/>
  <c r="J176" i="7"/>
  <c r="I176" i="7"/>
  <c r="H176" i="7"/>
  <c r="D176" i="7"/>
  <c r="J175" i="7"/>
  <c r="I175" i="7"/>
  <c r="H175" i="7"/>
  <c r="D175" i="7"/>
  <c r="J174" i="7"/>
  <c r="I174" i="7"/>
  <c r="H174" i="7"/>
  <c r="D174" i="7"/>
  <c r="J173" i="7"/>
  <c r="I173" i="7"/>
  <c r="H173" i="7"/>
  <c r="D173" i="7"/>
  <c r="J172" i="7"/>
  <c r="I172" i="7"/>
  <c r="H172" i="7"/>
  <c r="D172" i="7"/>
  <c r="J171" i="7"/>
  <c r="I171" i="7"/>
  <c r="H171" i="7"/>
  <c r="D171" i="7"/>
  <c r="J170" i="7"/>
  <c r="I170" i="7"/>
  <c r="H170" i="7"/>
  <c r="D170" i="7"/>
  <c r="J169" i="7"/>
  <c r="I169" i="7"/>
  <c r="H169" i="7"/>
  <c r="D169" i="7"/>
  <c r="J168" i="7"/>
  <c r="I168" i="7"/>
  <c r="H168" i="7"/>
  <c r="D168" i="7"/>
  <c r="J167" i="7"/>
  <c r="I167" i="7"/>
  <c r="H167" i="7"/>
  <c r="D167" i="7"/>
  <c r="J166" i="7"/>
  <c r="I166" i="7"/>
  <c r="H166" i="7"/>
  <c r="D166" i="7"/>
  <c r="J165" i="7"/>
  <c r="I165" i="7"/>
  <c r="H165" i="7"/>
  <c r="D165" i="7"/>
  <c r="J164" i="7"/>
  <c r="I164" i="7"/>
  <c r="H164" i="7"/>
  <c r="D164" i="7"/>
  <c r="J163" i="7"/>
  <c r="I163" i="7"/>
  <c r="H163" i="7"/>
  <c r="D163" i="7"/>
  <c r="J162" i="7"/>
  <c r="I162" i="7"/>
  <c r="H162" i="7"/>
  <c r="D162" i="7"/>
  <c r="J161" i="7"/>
  <c r="I161" i="7"/>
  <c r="H161" i="7"/>
  <c r="D161" i="7"/>
  <c r="J160" i="7"/>
  <c r="I160" i="7"/>
  <c r="H160" i="7"/>
  <c r="D160" i="7"/>
  <c r="J159" i="7"/>
  <c r="I159" i="7"/>
  <c r="H159" i="7"/>
  <c r="D159" i="7"/>
  <c r="J158" i="7"/>
  <c r="I158" i="7"/>
  <c r="H158" i="7"/>
  <c r="D158" i="7"/>
  <c r="J157" i="7"/>
  <c r="I157" i="7"/>
  <c r="H157" i="7"/>
  <c r="D157" i="7"/>
  <c r="J156" i="7"/>
  <c r="I156" i="7"/>
  <c r="H156" i="7"/>
  <c r="D156" i="7"/>
  <c r="J155" i="7"/>
  <c r="I155" i="7"/>
  <c r="H155" i="7"/>
  <c r="D155" i="7"/>
  <c r="J154" i="7"/>
  <c r="I154" i="7"/>
  <c r="H154" i="7"/>
  <c r="D154" i="7"/>
  <c r="J153" i="7"/>
  <c r="I153" i="7"/>
  <c r="H153" i="7"/>
  <c r="D153" i="7"/>
  <c r="J152" i="7"/>
  <c r="I152" i="7"/>
  <c r="H152" i="7"/>
  <c r="D152" i="7"/>
  <c r="J151" i="7"/>
  <c r="I151" i="7"/>
  <c r="H151" i="7"/>
  <c r="D151" i="7"/>
  <c r="J150" i="7"/>
  <c r="I150" i="7"/>
  <c r="H150" i="7"/>
  <c r="D150" i="7"/>
  <c r="J149" i="7"/>
  <c r="I149" i="7"/>
  <c r="H149" i="7"/>
  <c r="D149" i="7"/>
  <c r="J148" i="7"/>
  <c r="I148" i="7"/>
  <c r="H148" i="7"/>
  <c r="D148" i="7"/>
  <c r="J147" i="7"/>
  <c r="I147" i="7"/>
  <c r="H147" i="7"/>
  <c r="D147" i="7"/>
  <c r="J146" i="7"/>
  <c r="I146" i="7"/>
  <c r="H146" i="7"/>
  <c r="D146" i="7"/>
  <c r="J145" i="7"/>
  <c r="I145" i="7"/>
  <c r="H145" i="7"/>
  <c r="D145" i="7"/>
  <c r="J144" i="7"/>
  <c r="I144" i="7"/>
  <c r="H144" i="7"/>
  <c r="D144" i="7"/>
  <c r="J143" i="7"/>
  <c r="I143" i="7"/>
  <c r="H143" i="7"/>
  <c r="D143" i="7"/>
  <c r="J142" i="7"/>
  <c r="I142" i="7"/>
  <c r="H142" i="7"/>
  <c r="D142" i="7"/>
  <c r="J141" i="7"/>
  <c r="I141" i="7"/>
  <c r="H141" i="7"/>
  <c r="D141" i="7"/>
  <c r="J140" i="7"/>
  <c r="I140" i="7"/>
  <c r="H140" i="7"/>
  <c r="D140" i="7"/>
  <c r="J139" i="7"/>
  <c r="I139" i="7"/>
  <c r="H139" i="7"/>
  <c r="D139" i="7"/>
  <c r="J138" i="7"/>
  <c r="I138" i="7"/>
  <c r="H138" i="7"/>
  <c r="D138" i="7"/>
  <c r="J137" i="7"/>
  <c r="I137" i="7"/>
  <c r="H137" i="7"/>
  <c r="D137" i="7"/>
  <c r="J136" i="7"/>
  <c r="I136" i="7"/>
  <c r="H136" i="7"/>
  <c r="D136" i="7"/>
  <c r="J135" i="7"/>
  <c r="I135" i="7"/>
  <c r="H135" i="7"/>
  <c r="D135" i="7"/>
  <c r="J134" i="7"/>
  <c r="I134" i="7"/>
  <c r="H134" i="7"/>
  <c r="D134" i="7"/>
  <c r="J133" i="7"/>
  <c r="I133" i="7"/>
  <c r="H133" i="7"/>
  <c r="D133" i="7"/>
  <c r="J132" i="7"/>
  <c r="I132" i="7"/>
  <c r="H132" i="7"/>
  <c r="D132" i="7"/>
  <c r="J131" i="7"/>
  <c r="I131" i="7"/>
  <c r="H131" i="7"/>
  <c r="D131" i="7"/>
  <c r="J130" i="7"/>
  <c r="I130" i="7"/>
  <c r="H130" i="7"/>
  <c r="D130" i="7"/>
  <c r="J129" i="7"/>
  <c r="I129" i="7"/>
  <c r="H129" i="7"/>
  <c r="D129" i="7"/>
  <c r="J128" i="7"/>
  <c r="I128" i="7"/>
  <c r="H128" i="7"/>
  <c r="D128" i="7"/>
  <c r="J127" i="7"/>
  <c r="I127" i="7"/>
  <c r="H127" i="7"/>
  <c r="D127" i="7"/>
  <c r="J126" i="7"/>
  <c r="I126" i="7"/>
  <c r="H126" i="7"/>
  <c r="D126" i="7"/>
  <c r="J125" i="7"/>
  <c r="I125" i="7"/>
  <c r="H125" i="7"/>
  <c r="D125" i="7"/>
  <c r="J124" i="7"/>
  <c r="I124" i="7"/>
  <c r="H124" i="7"/>
  <c r="D124" i="7"/>
  <c r="J123" i="7"/>
  <c r="I123" i="7"/>
  <c r="H123" i="7"/>
  <c r="D123" i="7"/>
  <c r="J122" i="7"/>
  <c r="I122" i="7"/>
  <c r="H122" i="7"/>
  <c r="D122" i="7"/>
  <c r="J121" i="7"/>
  <c r="I121" i="7"/>
  <c r="H121" i="7"/>
  <c r="D121" i="7"/>
  <c r="J120" i="7"/>
  <c r="I120" i="7"/>
  <c r="H120" i="7"/>
  <c r="D120" i="7"/>
  <c r="J119" i="7"/>
  <c r="I119" i="7"/>
  <c r="H119" i="7"/>
  <c r="D119" i="7"/>
  <c r="J118" i="7"/>
  <c r="I118" i="7"/>
  <c r="H118" i="7"/>
  <c r="D118" i="7"/>
  <c r="J117" i="7"/>
  <c r="I117" i="7"/>
  <c r="H117" i="7"/>
  <c r="D117" i="7"/>
  <c r="J116" i="7"/>
  <c r="I116" i="7"/>
  <c r="H116" i="7"/>
  <c r="D116" i="7"/>
  <c r="J115" i="7"/>
  <c r="I115" i="7"/>
  <c r="H115" i="7"/>
  <c r="D115" i="7"/>
  <c r="J114" i="7"/>
  <c r="I114" i="7"/>
  <c r="H114" i="7"/>
  <c r="D114" i="7"/>
  <c r="J113" i="7"/>
  <c r="I113" i="7"/>
  <c r="H113" i="7"/>
  <c r="D113" i="7"/>
  <c r="J112" i="7"/>
  <c r="I112" i="7"/>
  <c r="H112" i="7"/>
  <c r="D112" i="7"/>
  <c r="J111" i="7"/>
  <c r="I111" i="7"/>
  <c r="H111" i="7"/>
  <c r="D111" i="7"/>
  <c r="J110" i="7"/>
  <c r="I110" i="7"/>
  <c r="H110" i="7"/>
  <c r="D110" i="7"/>
  <c r="J109" i="7"/>
  <c r="I109" i="7"/>
  <c r="H109" i="7"/>
  <c r="D109" i="7"/>
  <c r="J108" i="7"/>
  <c r="I108" i="7"/>
  <c r="H108" i="7"/>
  <c r="D108" i="7"/>
  <c r="J107" i="7"/>
  <c r="I107" i="7"/>
  <c r="H107" i="7"/>
  <c r="D107" i="7"/>
  <c r="J106" i="7"/>
  <c r="I106" i="7"/>
  <c r="H106" i="7"/>
  <c r="D106" i="7"/>
  <c r="J105" i="7"/>
  <c r="I105" i="7"/>
  <c r="H105" i="7"/>
  <c r="D105" i="7"/>
  <c r="J104" i="7"/>
  <c r="I104" i="7"/>
  <c r="H104" i="7"/>
  <c r="D104" i="7"/>
  <c r="J103" i="7"/>
  <c r="I103" i="7"/>
  <c r="H103" i="7"/>
  <c r="D103" i="7"/>
  <c r="J102" i="7"/>
  <c r="I102" i="7"/>
  <c r="H102" i="7"/>
  <c r="D102" i="7"/>
  <c r="J101" i="7"/>
  <c r="I101" i="7"/>
  <c r="H101" i="7"/>
  <c r="D101" i="7"/>
  <c r="J100" i="7"/>
  <c r="I100" i="7"/>
  <c r="H100" i="7"/>
  <c r="D100" i="7"/>
  <c r="J99" i="7"/>
  <c r="I99" i="7"/>
  <c r="H99" i="7"/>
  <c r="D99" i="7"/>
  <c r="J98" i="7"/>
  <c r="I98" i="7"/>
  <c r="H98" i="7"/>
  <c r="D98" i="7"/>
  <c r="J97" i="7"/>
  <c r="I97" i="7"/>
  <c r="H97" i="7"/>
  <c r="D97" i="7"/>
  <c r="J96" i="7"/>
  <c r="I96" i="7"/>
  <c r="H96" i="7"/>
  <c r="D96" i="7"/>
  <c r="J95" i="7"/>
  <c r="I95" i="7"/>
  <c r="H95" i="7"/>
  <c r="D95" i="7"/>
  <c r="J94" i="7"/>
  <c r="I94" i="7"/>
  <c r="H94" i="7"/>
  <c r="D94" i="7"/>
  <c r="J93" i="7"/>
  <c r="I93" i="7"/>
  <c r="H93" i="7"/>
  <c r="D93" i="7"/>
  <c r="J92" i="7"/>
  <c r="I92" i="7"/>
  <c r="H92" i="7"/>
  <c r="D92" i="7"/>
  <c r="J91" i="7"/>
  <c r="I91" i="7"/>
  <c r="H91" i="7"/>
  <c r="D91" i="7"/>
  <c r="J90" i="7"/>
  <c r="I90" i="7"/>
  <c r="H90" i="7"/>
  <c r="D90" i="7"/>
  <c r="J89" i="7"/>
  <c r="I89" i="7"/>
  <c r="H89" i="7"/>
  <c r="D89" i="7"/>
  <c r="J88" i="7"/>
  <c r="I88" i="7"/>
  <c r="H88" i="7"/>
  <c r="D88" i="7"/>
  <c r="J87" i="7"/>
  <c r="I87" i="7"/>
  <c r="H87" i="7"/>
  <c r="D87" i="7"/>
  <c r="J86" i="7"/>
  <c r="I86" i="7"/>
  <c r="H86" i="7"/>
  <c r="D86" i="7"/>
  <c r="J85" i="7"/>
  <c r="I85" i="7"/>
  <c r="H85" i="7"/>
  <c r="D85" i="7"/>
  <c r="J84" i="7"/>
  <c r="I84" i="7"/>
  <c r="H84" i="7"/>
  <c r="D84" i="7"/>
  <c r="J83" i="7"/>
  <c r="I83" i="7"/>
  <c r="H83" i="7"/>
  <c r="D83" i="7"/>
  <c r="J82" i="7"/>
  <c r="I82" i="7"/>
  <c r="H82" i="7"/>
  <c r="D82" i="7"/>
  <c r="J81" i="7"/>
  <c r="I81" i="7"/>
  <c r="H81" i="7"/>
  <c r="D81" i="7"/>
  <c r="J80" i="7"/>
  <c r="I80" i="7"/>
  <c r="H80" i="7"/>
  <c r="D80" i="7"/>
  <c r="J79" i="7"/>
  <c r="I79" i="7"/>
  <c r="H79" i="7"/>
  <c r="D79" i="7"/>
  <c r="J78" i="7"/>
  <c r="I78" i="7"/>
  <c r="H78" i="7"/>
  <c r="D78" i="7"/>
  <c r="J77" i="7"/>
  <c r="I77" i="7"/>
  <c r="H77" i="7"/>
  <c r="D77" i="7"/>
  <c r="J76" i="7"/>
  <c r="I76" i="7"/>
  <c r="H76" i="7"/>
  <c r="D76" i="7"/>
  <c r="J75" i="7"/>
  <c r="I75" i="7"/>
  <c r="H75" i="7"/>
  <c r="D75" i="7"/>
  <c r="J74" i="7"/>
  <c r="I74" i="7"/>
  <c r="H74" i="7"/>
  <c r="D74" i="7"/>
  <c r="J73" i="7"/>
  <c r="I73" i="7"/>
  <c r="H73" i="7"/>
  <c r="D73" i="7"/>
  <c r="J72" i="7"/>
  <c r="I72" i="7"/>
  <c r="H72" i="7"/>
  <c r="D72" i="7"/>
  <c r="J71" i="7"/>
  <c r="I71" i="7"/>
  <c r="H71" i="7"/>
  <c r="D71" i="7"/>
  <c r="J70" i="7"/>
  <c r="I70" i="7"/>
  <c r="H70" i="7"/>
  <c r="D70" i="7"/>
  <c r="J69" i="7"/>
  <c r="I69" i="7"/>
  <c r="H69" i="7"/>
  <c r="D69" i="7"/>
  <c r="J68" i="7"/>
  <c r="I68" i="7"/>
  <c r="H68" i="7"/>
  <c r="D68" i="7"/>
  <c r="J67" i="7"/>
  <c r="I67" i="7"/>
  <c r="H67" i="7"/>
  <c r="D67" i="7"/>
  <c r="J66" i="7"/>
  <c r="I66" i="7"/>
  <c r="H66" i="7"/>
  <c r="D66" i="7"/>
  <c r="J65" i="7"/>
  <c r="I65" i="7"/>
  <c r="H65" i="7"/>
  <c r="D65" i="7"/>
  <c r="J64" i="7"/>
  <c r="I64" i="7"/>
  <c r="H64" i="7"/>
  <c r="D64" i="7"/>
  <c r="J63" i="7"/>
  <c r="I63" i="7"/>
  <c r="H63" i="7"/>
  <c r="D63" i="7"/>
  <c r="J62" i="7"/>
  <c r="I62" i="7"/>
  <c r="H62" i="7"/>
  <c r="D62" i="7"/>
  <c r="J61" i="7"/>
  <c r="I61" i="7"/>
  <c r="H61" i="7"/>
  <c r="D61" i="7"/>
  <c r="J60" i="7"/>
  <c r="I60" i="7"/>
  <c r="H60" i="7"/>
  <c r="D60" i="7"/>
  <c r="J59" i="7"/>
  <c r="I59" i="7"/>
  <c r="H59" i="7"/>
  <c r="D59" i="7"/>
  <c r="J58" i="7"/>
  <c r="I58" i="7"/>
  <c r="H58" i="7"/>
  <c r="D58" i="7"/>
  <c r="J57" i="7"/>
  <c r="I57" i="7"/>
  <c r="H57" i="7"/>
  <c r="D57" i="7"/>
  <c r="J56" i="7"/>
  <c r="I56" i="7"/>
  <c r="H56" i="7"/>
  <c r="D56" i="7"/>
  <c r="J55" i="7"/>
  <c r="I55" i="7"/>
  <c r="H55" i="7"/>
  <c r="D55" i="7"/>
  <c r="J54" i="7"/>
  <c r="I54" i="7"/>
  <c r="H54" i="7"/>
  <c r="D54" i="7"/>
  <c r="J53" i="7"/>
  <c r="I53" i="7"/>
  <c r="H53" i="7"/>
  <c r="D53" i="7"/>
  <c r="J52" i="7"/>
  <c r="I52" i="7"/>
  <c r="H52" i="7"/>
  <c r="D52" i="7"/>
  <c r="J51" i="7"/>
  <c r="I51" i="7"/>
  <c r="H51" i="7"/>
  <c r="D51" i="7"/>
  <c r="J50" i="7"/>
  <c r="I50" i="7"/>
  <c r="H50" i="7"/>
  <c r="D50" i="7"/>
  <c r="J49" i="7"/>
  <c r="I49" i="7"/>
  <c r="H49" i="7"/>
  <c r="D49" i="7"/>
  <c r="J48" i="7"/>
  <c r="I48" i="7"/>
  <c r="H48" i="7"/>
  <c r="D48" i="7"/>
  <c r="J47" i="7"/>
  <c r="I47" i="7"/>
  <c r="H47" i="7"/>
  <c r="D47" i="7"/>
  <c r="J46" i="7"/>
  <c r="I46" i="7"/>
  <c r="H46" i="7"/>
  <c r="D46" i="7"/>
  <c r="J45" i="7"/>
  <c r="I45" i="7"/>
  <c r="H45" i="7"/>
  <c r="D45" i="7"/>
  <c r="J44" i="7"/>
  <c r="I44" i="7"/>
  <c r="H44" i="7"/>
  <c r="D44" i="7"/>
  <c r="J43" i="7"/>
  <c r="I43" i="7"/>
  <c r="H43" i="7"/>
  <c r="D43" i="7"/>
  <c r="J42" i="7"/>
  <c r="I42" i="7"/>
  <c r="H42" i="7"/>
  <c r="D42" i="7"/>
  <c r="J41" i="7"/>
  <c r="I41" i="7"/>
  <c r="H41" i="7"/>
  <c r="D41" i="7"/>
  <c r="J40" i="7"/>
  <c r="I40" i="7"/>
  <c r="H40" i="7"/>
  <c r="D40" i="7"/>
  <c r="J39" i="7"/>
  <c r="I39" i="7"/>
  <c r="H39" i="7"/>
  <c r="D39" i="7"/>
  <c r="J38" i="7"/>
  <c r="I38" i="7"/>
  <c r="H38" i="7"/>
  <c r="D38" i="7"/>
  <c r="J37" i="7"/>
  <c r="I37" i="7"/>
  <c r="H37" i="7"/>
  <c r="D37" i="7"/>
  <c r="J36" i="7"/>
  <c r="I36" i="7"/>
  <c r="H36" i="7"/>
  <c r="D36" i="7"/>
  <c r="J35" i="7"/>
  <c r="I35" i="7"/>
  <c r="H35" i="7"/>
  <c r="D35" i="7"/>
  <c r="J34" i="7"/>
  <c r="I34" i="7"/>
  <c r="H34" i="7"/>
  <c r="D34" i="7"/>
  <c r="J33" i="7"/>
  <c r="I33" i="7"/>
  <c r="H33" i="7"/>
  <c r="D33" i="7"/>
  <c r="J32" i="7"/>
  <c r="I32" i="7"/>
  <c r="H32" i="7"/>
  <c r="D32" i="7"/>
  <c r="J31" i="7"/>
  <c r="I31" i="7"/>
  <c r="H31" i="7"/>
  <c r="D31" i="7"/>
  <c r="J30" i="7"/>
  <c r="I30" i="7"/>
  <c r="H30" i="7"/>
  <c r="D30" i="7"/>
  <c r="J29" i="7"/>
  <c r="I29" i="7"/>
  <c r="H29" i="7"/>
  <c r="D29" i="7"/>
  <c r="J28" i="7"/>
  <c r="I28" i="7"/>
  <c r="H28" i="7"/>
  <c r="D28" i="7"/>
  <c r="J27" i="7"/>
  <c r="I27" i="7"/>
  <c r="H27" i="7"/>
  <c r="D27" i="7"/>
  <c r="J26" i="7"/>
  <c r="I26" i="7"/>
  <c r="H26" i="7"/>
  <c r="D26" i="7"/>
  <c r="J25" i="7"/>
  <c r="I25" i="7"/>
  <c r="H25" i="7"/>
  <c r="D25" i="7"/>
  <c r="J24" i="7"/>
  <c r="I24" i="7"/>
  <c r="H24" i="7"/>
  <c r="D24" i="7"/>
  <c r="J23" i="7"/>
  <c r="I23" i="7"/>
  <c r="H23" i="7"/>
  <c r="D23" i="7"/>
  <c r="J22" i="7"/>
  <c r="I22" i="7"/>
  <c r="H22" i="7"/>
  <c r="D22" i="7"/>
  <c r="J21" i="7"/>
  <c r="I21" i="7"/>
  <c r="H21" i="7"/>
  <c r="D21" i="7"/>
  <c r="J20" i="7"/>
  <c r="I20" i="7"/>
  <c r="H20" i="7"/>
  <c r="D20" i="7"/>
  <c r="J19" i="7"/>
  <c r="I19" i="7"/>
  <c r="H19" i="7"/>
  <c r="D19" i="7"/>
  <c r="J18" i="7"/>
  <c r="I18" i="7"/>
  <c r="H18" i="7"/>
  <c r="D18" i="7"/>
  <c r="J17" i="7"/>
  <c r="I17" i="7"/>
  <c r="H17" i="7"/>
  <c r="D17" i="7"/>
  <c r="J16" i="7"/>
  <c r="I16" i="7"/>
  <c r="H16" i="7"/>
  <c r="D16" i="7"/>
  <c r="J15" i="7"/>
  <c r="I15" i="7"/>
  <c r="H15" i="7"/>
  <c r="D15" i="7"/>
  <c r="J14" i="7"/>
  <c r="I14" i="7"/>
  <c r="H14" i="7"/>
  <c r="D14" i="7"/>
  <c r="J13" i="7"/>
  <c r="I13" i="7"/>
  <c r="H13" i="7"/>
  <c r="D13" i="7"/>
  <c r="J12" i="7"/>
  <c r="I12" i="7"/>
  <c r="H12" i="7"/>
  <c r="D12" i="7"/>
  <c r="J11" i="7"/>
  <c r="I11" i="7"/>
  <c r="H11" i="7"/>
  <c r="D11" i="7"/>
  <c r="J10" i="7"/>
  <c r="I10" i="7"/>
  <c r="H10" i="7"/>
  <c r="D10" i="7"/>
  <c r="J9" i="7"/>
  <c r="I9" i="7"/>
  <c r="H9" i="7"/>
  <c r="D9" i="7"/>
  <c r="J8" i="7"/>
  <c r="I8" i="7"/>
  <c r="H8" i="7"/>
  <c r="D8" i="7"/>
  <c r="J7" i="7"/>
  <c r="I7" i="7"/>
  <c r="H7" i="7"/>
  <c r="D7" i="7"/>
  <c r="J6" i="7"/>
  <c r="I6" i="7"/>
  <c r="H6" i="7"/>
  <c r="D6" i="7"/>
  <c r="J5" i="7"/>
  <c r="I5" i="7"/>
  <c r="H5" i="7"/>
  <c r="D5" i="7"/>
  <c r="J4" i="7"/>
  <c r="I4" i="7"/>
  <c r="H4" i="7"/>
  <c r="D4" i="7"/>
  <c r="J3" i="7"/>
  <c r="I3" i="7"/>
  <c r="H3" i="7"/>
  <c r="D3" i="7"/>
  <c r="J2" i="7"/>
  <c r="I2" i="7"/>
  <c r="H2" i="7"/>
  <c r="D2" i="7"/>
  <c r="AG110" i="6"/>
  <c r="AF110" i="6"/>
  <c r="AE110" i="6"/>
  <c r="AD110" i="6"/>
  <c r="AC110" i="6"/>
  <c r="AB110" i="6"/>
  <c r="AA110" i="6"/>
  <c r="Z110" i="6"/>
  <c r="Y110" i="6"/>
  <c r="X110" i="6"/>
  <c r="V109" i="6"/>
  <c r="T109" i="6"/>
  <c r="S109" i="6"/>
  <c r="M109" i="6"/>
  <c r="V108" i="6"/>
  <c r="T108" i="6"/>
  <c r="S108" i="6"/>
  <c r="M108" i="6"/>
  <c r="V107" i="6"/>
  <c r="T107" i="6"/>
  <c r="S107" i="6"/>
  <c r="M107" i="6"/>
  <c r="V106" i="6"/>
  <c r="T106" i="6"/>
  <c r="S106" i="6"/>
  <c r="M106" i="6"/>
  <c r="V105" i="6"/>
  <c r="T105" i="6"/>
  <c r="S105" i="6"/>
  <c r="M105" i="6"/>
  <c r="V104" i="6"/>
  <c r="T104" i="6"/>
  <c r="S104" i="6"/>
  <c r="M104" i="6"/>
  <c r="V103" i="6"/>
  <c r="T103" i="6"/>
  <c r="S103" i="6"/>
  <c r="M103" i="6"/>
  <c r="V102" i="6"/>
  <c r="T102" i="6"/>
  <c r="S102" i="6"/>
  <c r="M102" i="6"/>
  <c r="V101" i="6"/>
  <c r="T101" i="6"/>
  <c r="S101" i="6"/>
  <c r="M101" i="6"/>
  <c r="V100" i="6"/>
  <c r="T100" i="6"/>
  <c r="S100" i="6"/>
  <c r="M100" i="6"/>
  <c r="V99" i="6"/>
  <c r="T99" i="6"/>
  <c r="S99" i="6"/>
  <c r="M99" i="6"/>
  <c r="V98" i="6"/>
  <c r="T98" i="6"/>
  <c r="S98" i="6"/>
  <c r="M98" i="6"/>
  <c r="V97" i="6"/>
  <c r="T97" i="6"/>
  <c r="S97" i="6"/>
  <c r="M97" i="6"/>
  <c r="V96" i="6"/>
  <c r="T96" i="6"/>
  <c r="S96" i="6"/>
  <c r="M96" i="6"/>
  <c r="V95" i="6"/>
  <c r="T95" i="6"/>
  <c r="S95" i="6"/>
  <c r="M95" i="6"/>
  <c r="V94" i="6"/>
  <c r="T94" i="6"/>
  <c r="S94" i="6"/>
  <c r="M94" i="6"/>
  <c r="V93" i="6"/>
  <c r="T93" i="6"/>
  <c r="S93" i="6"/>
  <c r="M93" i="6"/>
  <c r="V92" i="6"/>
  <c r="T92" i="6"/>
  <c r="S92" i="6"/>
  <c r="M92" i="6"/>
  <c r="V91" i="6"/>
  <c r="T91" i="6"/>
  <c r="S91" i="6"/>
  <c r="M91" i="6"/>
  <c r="V90" i="6"/>
  <c r="T90" i="6"/>
  <c r="S90" i="6"/>
  <c r="M90" i="6"/>
  <c r="V89" i="6"/>
  <c r="T89" i="6"/>
  <c r="S89" i="6"/>
  <c r="M89" i="6"/>
  <c r="D89" i="6"/>
  <c r="T88" i="6"/>
  <c r="V88" i="6" s="1"/>
  <c r="S88" i="6"/>
  <c r="M88" i="6"/>
  <c r="T87" i="6"/>
  <c r="V87" i="6" s="1"/>
  <c r="S87" i="6"/>
  <c r="M87" i="6"/>
  <c r="V86" i="6"/>
  <c r="T86" i="6"/>
  <c r="S86" i="6"/>
  <c r="M86" i="6"/>
  <c r="G86" i="6"/>
  <c r="G87" i="6" s="1"/>
  <c r="T85" i="6"/>
  <c r="V85" i="6" s="1"/>
  <c r="S85" i="6"/>
  <c r="M85" i="6"/>
  <c r="T84" i="6"/>
  <c r="V84" i="6" s="1"/>
  <c r="S84" i="6"/>
  <c r="M84" i="6"/>
  <c r="T83" i="6"/>
  <c r="V83" i="6" s="1"/>
  <c r="S83" i="6"/>
  <c r="M83" i="6"/>
  <c r="T82" i="6"/>
  <c r="V82" i="6" s="1"/>
  <c r="S82" i="6"/>
  <c r="M82" i="6"/>
  <c r="T81" i="6"/>
  <c r="V81" i="6" s="1"/>
  <c r="S81" i="6"/>
  <c r="M81" i="6"/>
  <c r="T80" i="6"/>
  <c r="V80" i="6" s="1"/>
  <c r="S80" i="6"/>
  <c r="M80" i="6"/>
  <c r="T79" i="6"/>
  <c r="V79" i="6" s="1"/>
  <c r="S79" i="6"/>
  <c r="M79" i="6"/>
  <c r="T78" i="6"/>
  <c r="V78" i="6" s="1"/>
  <c r="S78" i="6"/>
  <c r="M78" i="6"/>
  <c r="T77" i="6"/>
  <c r="V77" i="6" s="1"/>
  <c r="S77" i="6"/>
  <c r="M77" i="6"/>
  <c r="T76" i="6"/>
  <c r="V76" i="6" s="1"/>
  <c r="S76" i="6"/>
  <c r="M76" i="6"/>
  <c r="T75" i="6"/>
  <c r="V75" i="6" s="1"/>
  <c r="S75" i="6"/>
  <c r="M75" i="6"/>
  <c r="T74" i="6"/>
  <c r="V74" i="6" s="1"/>
  <c r="S74" i="6"/>
  <c r="M74" i="6"/>
  <c r="T73" i="6"/>
  <c r="V73" i="6" s="1"/>
  <c r="S73" i="6"/>
  <c r="M73" i="6"/>
  <c r="T72" i="6"/>
  <c r="V72" i="6" s="1"/>
  <c r="S72" i="6"/>
  <c r="M72" i="6"/>
  <c r="T71" i="6"/>
  <c r="V71" i="6" s="1"/>
  <c r="S71" i="6"/>
  <c r="M71" i="6"/>
  <c r="T70" i="6"/>
  <c r="V70" i="6" s="1"/>
  <c r="S70" i="6"/>
  <c r="M70" i="6"/>
  <c r="T69" i="6"/>
  <c r="V69" i="6" s="1"/>
  <c r="S69" i="6"/>
  <c r="M69" i="6"/>
  <c r="T68" i="6"/>
  <c r="V68" i="6" s="1"/>
  <c r="S68" i="6"/>
  <c r="M68" i="6"/>
  <c r="T67" i="6"/>
  <c r="V67" i="6" s="1"/>
  <c r="S67" i="6"/>
  <c r="M67" i="6"/>
  <c r="T66" i="6"/>
  <c r="V66" i="6" s="1"/>
  <c r="S66" i="6"/>
  <c r="M66" i="6"/>
  <c r="T65" i="6"/>
  <c r="V65" i="6" s="1"/>
  <c r="S65" i="6"/>
  <c r="M65" i="6"/>
  <c r="T64" i="6"/>
  <c r="V64" i="6" s="1"/>
  <c r="S64" i="6"/>
  <c r="M64" i="6"/>
  <c r="T63" i="6"/>
  <c r="V63" i="6" s="1"/>
  <c r="S63" i="6"/>
  <c r="M63" i="6"/>
  <c r="T62" i="6"/>
  <c r="V62" i="6" s="1"/>
  <c r="S62" i="6"/>
  <c r="M62" i="6"/>
  <c r="T61" i="6"/>
  <c r="V61" i="6" s="1"/>
  <c r="S61" i="6"/>
  <c r="M61" i="6"/>
  <c r="T60" i="6"/>
  <c r="V60" i="6" s="1"/>
  <c r="S60" i="6"/>
  <c r="M60" i="6"/>
  <c r="T59" i="6"/>
  <c r="V59" i="6" s="1"/>
  <c r="S59" i="6"/>
  <c r="M59" i="6"/>
  <c r="T58" i="6"/>
  <c r="V58" i="6" s="1"/>
  <c r="S58" i="6"/>
  <c r="M58" i="6"/>
  <c r="T57" i="6"/>
  <c r="V57" i="6" s="1"/>
  <c r="S57" i="6"/>
  <c r="M57" i="6"/>
  <c r="T56" i="6"/>
  <c r="V56" i="6" s="1"/>
  <c r="S56" i="6"/>
  <c r="M56" i="6"/>
  <c r="T55" i="6"/>
  <c r="V55" i="6" s="1"/>
  <c r="S55" i="6"/>
  <c r="M55" i="6"/>
  <c r="T54" i="6"/>
  <c r="V54" i="6" s="1"/>
  <c r="S54" i="6"/>
  <c r="M54" i="6"/>
  <c r="T53" i="6"/>
  <c r="V53" i="6" s="1"/>
  <c r="S53" i="6"/>
  <c r="M53" i="6"/>
  <c r="T52" i="6"/>
  <c r="V52" i="6" s="1"/>
  <c r="S52" i="6"/>
  <c r="M52" i="6"/>
  <c r="T51" i="6"/>
  <c r="V51" i="6" s="1"/>
  <c r="S51" i="6"/>
  <c r="M51" i="6"/>
  <c r="T50" i="6"/>
  <c r="V50" i="6" s="1"/>
  <c r="S50" i="6"/>
  <c r="M50" i="6"/>
  <c r="T49" i="6"/>
  <c r="V49" i="6" s="1"/>
  <c r="S49" i="6"/>
  <c r="M49" i="6"/>
  <c r="T48" i="6"/>
  <c r="V48" i="6" s="1"/>
  <c r="S48" i="6"/>
  <c r="M48" i="6"/>
  <c r="T47" i="6"/>
  <c r="V47" i="6" s="1"/>
  <c r="S47" i="6"/>
  <c r="M47" i="6"/>
  <c r="T46" i="6"/>
  <c r="V46" i="6" s="1"/>
  <c r="S46" i="6"/>
  <c r="M46" i="6"/>
  <c r="T45" i="6"/>
  <c r="V45" i="6" s="1"/>
  <c r="S45" i="6"/>
  <c r="M45" i="6"/>
  <c r="T44" i="6"/>
  <c r="V44" i="6" s="1"/>
  <c r="S44" i="6"/>
  <c r="M44" i="6"/>
  <c r="T43" i="6"/>
  <c r="V43" i="6" s="1"/>
  <c r="S43" i="6"/>
  <c r="M43" i="6"/>
  <c r="T42" i="6"/>
  <c r="V42" i="6" s="1"/>
  <c r="S42" i="6"/>
  <c r="M42" i="6"/>
  <c r="T41" i="6"/>
  <c r="V41" i="6" s="1"/>
  <c r="S41" i="6"/>
  <c r="M41" i="6"/>
  <c r="T40" i="6"/>
  <c r="V40" i="6" s="1"/>
  <c r="S40" i="6"/>
  <c r="M40" i="6"/>
  <c r="T39" i="6"/>
  <c r="V39" i="6" s="1"/>
  <c r="S39" i="6"/>
  <c r="M39" i="6"/>
  <c r="T38" i="6"/>
  <c r="V38" i="6" s="1"/>
  <c r="S38" i="6"/>
  <c r="M38" i="6"/>
  <c r="T37" i="6"/>
  <c r="V37" i="6" s="1"/>
  <c r="S37" i="6"/>
  <c r="M37" i="6"/>
  <c r="T36" i="6"/>
  <c r="V36" i="6" s="1"/>
  <c r="S36" i="6"/>
  <c r="M36" i="6"/>
  <c r="T35" i="6"/>
  <c r="V35" i="6" s="1"/>
  <c r="S35" i="6"/>
  <c r="M35" i="6"/>
  <c r="T34" i="6"/>
  <c r="V34" i="6" s="1"/>
  <c r="S34" i="6"/>
  <c r="M34" i="6"/>
  <c r="T33" i="6"/>
  <c r="V33" i="6" s="1"/>
  <c r="S33" i="6"/>
  <c r="M33" i="6"/>
  <c r="T32" i="6"/>
  <c r="V32" i="6" s="1"/>
  <c r="S32" i="6"/>
  <c r="M32" i="6"/>
  <c r="T31" i="6"/>
  <c r="V31" i="6" s="1"/>
  <c r="S31" i="6"/>
  <c r="M31" i="6"/>
  <c r="T30" i="6"/>
  <c r="V30" i="6" s="1"/>
  <c r="S30" i="6"/>
  <c r="M30" i="6"/>
  <c r="T29" i="6"/>
  <c r="V29" i="6" s="1"/>
  <c r="S29" i="6"/>
  <c r="M29" i="6"/>
  <c r="T28" i="6"/>
  <c r="V28" i="6" s="1"/>
  <c r="S28" i="6"/>
  <c r="M28" i="6"/>
  <c r="T27" i="6"/>
  <c r="V27" i="6" s="1"/>
  <c r="S27" i="6"/>
  <c r="M27" i="6"/>
  <c r="T26" i="6"/>
  <c r="V26" i="6" s="1"/>
  <c r="S26" i="6"/>
  <c r="M26" i="6"/>
  <c r="T25" i="6"/>
  <c r="V25" i="6" s="1"/>
  <c r="S25" i="6"/>
  <c r="M25" i="6"/>
  <c r="T24" i="6"/>
  <c r="V24" i="6" s="1"/>
  <c r="S24" i="6"/>
  <c r="M24" i="6"/>
  <c r="T23" i="6"/>
  <c r="V23" i="6" s="1"/>
  <c r="S23" i="6"/>
  <c r="M23" i="6"/>
  <c r="T22" i="6"/>
  <c r="V22" i="6" s="1"/>
  <c r="S22" i="6"/>
  <c r="M22" i="6"/>
  <c r="T21" i="6"/>
  <c r="V21" i="6" s="1"/>
  <c r="S21" i="6"/>
  <c r="M21" i="6"/>
  <c r="T20" i="6"/>
  <c r="V20" i="6" s="1"/>
  <c r="S20" i="6"/>
  <c r="M20" i="6"/>
  <c r="T19" i="6"/>
  <c r="V19" i="6" s="1"/>
  <c r="S19" i="6"/>
  <c r="M19" i="6"/>
  <c r="V18" i="6"/>
  <c r="T18" i="6"/>
  <c r="S18" i="6"/>
  <c r="M18" i="6"/>
  <c r="V17" i="6"/>
  <c r="T17" i="6"/>
  <c r="S17" i="6"/>
  <c r="M17" i="6"/>
  <c r="V16" i="6"/>
  <c r="T16" i="6"/>
  <c r="S16" i="6"/>
  <c r="M16" i="6"/>
  <c r="V15" i="6"/>
  <c r="T15" i="6"/>
  <c r="S15" i="6"/>
  <c r="M15" i="6"/>
  <c r="V14" i="6"/>
  <c r="T14" i="6"/>
  <c r="S14" i="6"/>
  <c r="M14" i="6"/>
  <c r="V13" i="6"/>
  <c r="T13" i="6"/>
  <c r="S13" i="6"/>
  <c r="M13" i="6"/>
  <c r="V12" i="6"/>
  <c r="T12" i="6"/>
  <c r="S12" i="6"/>
  <c r="M12" i="6"/>
  <c r="V11" i="6"/>
  <c r="T11" i="6"/>
  <c r="S11" i="6"/>
  <c r="AE110" i="5"/>
  <c r="AD110" i="5"/>
  <c r="AC110" i="5"/>
  <c r="AB110" i="5"/>
  <c r="AA110" i="5"/>
  <c r="Z110" i="5"/>
  <c r="Y110" i="5"/>
  <c r="X110" i="5"/>
  <c r="T109" i="5"/>
  <c r="V109" i="5" s="1"/>
  <c r="S109" i="5"/>
  <c r="M109" i="5"/>
  <c r="T108" i="5"/>
  <c r="V108" i="5" s="1"/>
  <c r="S108" i="5"/>
  <c r="M108" i="5"/>
  <c r="T107" i="5"/>
  <c r="V107" i="5" s="1"/>
  <c r="S107" i="5"/>
  <c r="M107" i="5"/>
  <c r="T106" i="5"/>
  <c r="V106" i="5" s="1"/>
  <c r="S106" i="5"/>
  <c r="M106" i="5"/>
  <c r="T105" i="5"/>
  <c r="V105" i="5" s="1"/>
  <c r="S105" i="5"/>
  <c r="M105" i="5"/>
  <c r="T104" i="5"/>
  <c r="V104" i="5" s="1"/>
  <c r="S104" i="5"/>
  <c r="M104" i="5"/>
  <c r="T103" i="5"/>
  <c r="V103" i="5" s="1"/>
  <c r="S103" i="5"/>
  <c r="M103" i="5"/>
  <c r="T102" i="5"/>
  <c r="V102" i="5" s="1"/>
  <c r="S102" i="5"/>
  <c r="M102" i="5"/>
  <c r="T101" i="5"/>
  <c r="V101" i="5" s="1"/>
  <c r="S101" i="5"/>
  <c r="M101" i="5"/>
  <c r="T100" i="5"/>
  <c r="V100" i="5" s="1"/>
  <c r="S100" i="5"/>
  <c r="M100" i="5"/>
  <c r="T99" i="5"/>
  <c r="V99" i="5" s="1"/>
  <c r="S99" i="5"/>
  <c r="M99" i="5"/>
  <c r="T98" i="5"/>
  <c r="V98" i="5" s="1"/>
  <c r="S98" i="5"/>
  <c r="M98" i="5"/>
  <c r="T97" i="5"/>
  <c r="V97" i="5" s="1"/>
  <c r="S97" i="5"/>
  <c r="M97" i="5"/>
  <c r="T96" i="5"/>
  <c r="V96" i="5" s="1"/>
  <c r="S96" i="5"/>
  <c r="M96" i="5"/>
  <c r="T95" i="5"/>
  <c r="V95" i="5" s="1"/>
  <c r="S95" i="5"/>
  <c r="M95" i="5"/>
  <c r="T94" i="5"/>
  <c r="V94" i="5" s="1"/>
  <c r="S94" i="5"/>
  <c r="M94" i="5"/>
  <c r="T93" i="5"/>
  <c r="V93" i="5" s="1"/>
  <c r="S93" i="5"/>
  <c r="M93" i="5"/>
  <c r="T92" i="5"/>
  <c r="V92" i="5" s="1"/>
  <c r="S92" i="5"/>
  <c r="M92" i="5"/>
  <c r="T91" i="5"/>
  <c r="V91" i="5" s="1"/>
  <c r="S91" i="5"/>
  <c r="M91" i="5"/>
  <c r="T90" i="5"/>
  <c r="V90" i="5" s="1"/>
  <c r="S90" i="5"/>
  <c r="M90" i="5"/>
  <c r="T89" i="5"/>
  <c r="V89" i="5" s="1"/>
  <c r="S89" i="5"/>
  <c r="M89" i="5"/>
  <c r="D89" i="5"/>
  <c r="V88" i="5"/>
  <c r="T88" i="5"/>
  <c r="S88" i="5"/>
  <c r="M88" i="5"/>
  <c r="V87" i="5"/>
  <c r="T87" i="5"/>
  <c r="S87" i="5"/>
  <c r="M87" i="5"/>
  <c r="G87" i="5"/>
  <c r="T86" i="5"/>
  <c r="V86" i="5" s="1"/>
  <c r="S86" i="5"/>
  <c r="M86" i="5"/>
  <c r="G86" i="5"/>
  <c r="V85" i="5"/>
  <c r="T85" i="5"/>
  <c r="S85" i="5"/>
  <c r="M85" i="5"/>
  <c r="V84" i="5"/>
  <c r="T84" i="5"/>
  <c r="S84" i="5"/>
  <c r="M84" i="5"/>
  <c r="V83" i="5"/>
  <c r="T83" i="5"/>
  <c r="S83" i="5"/>
  <c r="M83" i="5"/>
  <c r="V82" i="5"/>
  <c r="T82" i="5"/>
  <c r="S82" i="5"/>
  <c r="M82" i="5"/>
  <c r="V81" i="5"/>
  <c r="T81" i="5"/>
  <c r="S81" i="5"/>
  <c r="M81" i="5"/>
  <c r="V80" i="5"/>
  <c r="T80" i="5"/>
  <c r="S80" i="5"/>
  <c r="M80" i="5"/>
  <c r="V79" i="5"/>
  <c r="T79" i="5"/>
  <c r="S79" i="5"/>
  <c r="M79" i="5"/>
  <c r="V78" i="5"/>
  <c r="T78" i="5"/>
  <c r="S78" i="5"/>
  <c r="M78" i="5"/>
  <c r="V77" i="5"/>
  <c r="T77" i="5"/>
  <c r="S77" i="5"/>
  <c r="M77" i="5"/>
  <c r="V76" i="5"/>
  <c r="T76" i="5"/>
  <c r="S76" i="5"/>
  <c r="M76" i="5"/>
  <c r="V75" i="5"/>
  <c r="T75" i="5"/>
  <c r="S75" i="5"/>
  <c r="M75" i="5"/>
  <c r="V74" i="5"/>
  <c r="T74" i="5"/>
  <c r="S74" i="5"/>
  <c r="M74" i="5"/>
  <c r="V73" i="5"/>
  <c r="T73" i="5"/>
  <c r="S73" i="5"/>
  <c r="M73" i="5"/>
  <c r="V72" i="5"/>
  <c r="T72" i="5"/>
  <c r="S72" i="5"/>
  <c r="M72" i="5"/>
  <c r="V71" i="5"/>
  <c r="T71" i="5"/>
  <c r="S71" i="5"/>
  <c r="M71" i="5"/>
  <c r="V70" i="5"/>
  <c r="T70" i="5"/>
  <c r="S70" i="5"/>
  <c r="M70" i="5"/>
  <c r="V69" i="5"/>
  <c r="T69" i="5"/>
  <c r="S69" i="5"/>
  <c r="M69" i="5"/>
  <c r="V68" i="5"/>
  <c r="T68" i="5"/>
  <c r="S68" i="5"/>
  <c r="M68" i="5"/>
  <c r="V67" i="5"/>
  <c r="T67" i="5"/>
  <c r="S67" i="5"/>
  <c r="M67" i="5"/>
  <c r="V66" i="5"/>
  <c r="T66" i="5"/>
  <c r="S66" i="5"/>
  <c r="M66" i="5"/>
  <c r="V65" i="5"/>
  <c r="T65" i="5"/>
  <c r="S65" i="5"/>
  <c r="M65" i="5"/>
  <c r="V64" i="5"/>
  <c r="T64" i="5"/>
  <c r="S64" i="5"/>
  <c r="M64" i="5"/>
  <c r="V63" i="5"/>
  <c r="T63" i="5"/>
  <c r="S63" i="5"/>
  <c r="M63" i="5"/>
  <c r="V62" i="5"/>
  <c r="T62" i="5"/>
  <c r="S62" i="5"/>
  <c r="M62" i="5"/>
  <c r="V61" i="5"/>
  <c r="T61" i="5"/>
  <c r="S61" i="5"/>
  <c r="M61" i="5"/>
  <c r="V60" i="5"/>
  <c r="T60" i="5"/>
  <c r="S60" i="5"/>
  <c r="M60" i="5"/>
  <c r="V59" i="5"/>
  <c r="T59" i="5"/>
  <c r="S59" i="5"/>
  <c r="M59" i="5"/>
  <c r="V58" i="5"/>
  <c r="T58" i="5"/>
  <c r="S58" i="5"/>
  <c r="M58" i="5"/>
  <c r="V57" i="5"/>
  <c r="T57" i="5"/>
  <c r="S57" i="5"/>
  <c r="M57" i="5"/>
  <c r="V56" i="5"/>
  <c r="T56" i="5"/>
  <c r="S56" i="5"/>
  <c r="M56" i="5"/>
  <c r="V55" i="5"/>
  <c r="T55" i="5"/>
  <c r="S55" i="5"/>
  <c r="M55" i="5"/>
  <c r="V54" i="5"/>
  <c r="T54" i="5"/>
  <c r="S54" i="5"/>
  <c r="M54" i="5"/>
  <c r="V53" i="5"/>
  <c r="T53" i="5"/>
  <c r="S53" i="5"/>
  <c r="M53" i="5"/>
  <c r="V52" i="5"/>
  <c r="T52" i="5"/>
  <c r="S52" i="5"/>
  <c r="M52" i="5"/>
  <c r="V51" i="5"/>
  <c r="T51" i="5"/>
  <c r="S51" i="5"/>
  <c r="M51" i="5"/>
  <c r="V50" i="5"/>
  <c r="T50" i="5"/>
  <c r="S50" i="5"/>
  <c r="M50" i="5"/>
  <c r="V49" i="5"/>
  <c r="T49" i="5"/>
  <c r="S49" i="5"/>
  <c r="M49" i="5"/>
  <c r="V48" i="5"/>
  <c r="T48" i="5"/>
  <c r="S48" i="5"/>
  <c r="M48" i="5"/>
  <c r="V47" i="5"/>
  <c r="T47" i="5"/>
  <c r="S47" i="5"/>
  <c r="M47" i="5"/>
  <c r="V46" i="5"/>
  <c r="T46" i="5"/>
  <c r="S46" i="5"/>
  <c r="M46" i="5"/>
  <c r="V45" i="5"/>
  <c r="T45" i="5"/>
  <c r="S45" i="5"/>
  <c r="M45" i="5"/>
  <c r="V44" i="5"/>
  <c r="T44" i="5"/>
  <c r="S44" i="5"/>
  <c r="M44" i="5"/>
  <c r="V43" i="5"/>
  <c r="T43" i="5"/>
  <c r="S43" i="5"/>
  <c r="M43" i="5"/>
  <c r="V42" i="5"/>
  <c r="T42" i="5"/>
  <c r="S42" i="5"/>
  <c r="M42" i="5"/>
  <c r="V41" i="5"/>
  <c r="T41" i="5"/>
  <c r="S41" i="5"/>
  <c r="M41" i="5"/>
  <c r="V40" i="5"/>
  <c r="T40" i="5"/>
  <c r="S40" i="5"/>
  <c r="M40" i="5"/>
  <c r="V39" i="5"/>
  <c r="T39" i="5"/>
  <c r="S39" i="5"/>
  <c r="M39" i="5"/>
  <c r="V38" i="5"/>
  <c r="T38" i="5"/>
  <c r="S38" i="5"/>
  <c r="M38" i="5"/>
  <c r="V37" i="5"/>
  <c r="T37" i="5"/>
  <c r="S37" i="5"/>
  <c r="M37" i="5"/>
  <c r="V36" i="5"/>
  <c r="T36" i="5"/>
  <c r="S36" i="5"/>
  <c r="M36" i="5"/>
  <c r="V35" i="5"/>
  <c r="T35" i="5"/>
  <c r="S35" i="5"/>
  <c r="M35" i="5"/>
  <c r="V34" i="5"/>
  <c r="T34" i="5"/>
  <c r="S34" i="5"/>
  <c r="M34" i="5"/>
  <c r="V33" i="5"/>
  <c r="T33" i="5"/>
  <c r="S33" i="5"/>
  <c r="M33" i="5"/>
  <c r="V32" i="5"/>
  <c r="T32" i="5"/>
  <c r="S32" i="5"/>
  <c r="M32" i="5"/>
  <c r="V31" i="5"/>
  <c r="T31" i="5"/>
  <c r="S31" i="5"/>
  <c r="M31" i="5"/>
  <c r="V30" i="5"/>
  <c r="T30" i="5"/>
  <c r="S30" i="5"/>
  <c r="M30" i="5"/>
  <c r="V29" i="5"/>
  <c r="T29" i="5"/>
  <c r="S29" i="5"/>
  <c r="M29" i="5"/>
  <c r="V28" i="5"/>
  <c r="T28" i="5"/>
  <c r="S28" i="5"/>
  <c r="M28" i="5"/>
  <c r="V27" i="5"/>
  <c r="T27" i="5"/>
  <c r="S27" i="5"/>
  <c r="M27" i="5"/>
  <c r="V26" i="5"/>
  <c r="T26" i="5"/>
  <c r="S26" i="5"/>
  <c r="M26" i="5"/>
  <c r="V25" i="5"/>
  <c r="T25" i="5"/>
  <c r="S25" i="5"/>
  <c r="M25" i="5"/>
  <c r="V24" i="5"/>
  <c r="T24" i="5"/>
  <c r="S24" i="5"/>
  <c r="M24" i="5"/>
  <c r="V23" i="5"/>
  <c r="T23" i="5"/>
  <c r="S23" i="5"/>
  <c r="M23" i="5"/>
  <c r="V22" i="5"/>
  <c r="T22" i="5"/>
  <c r="S22" i="5"/>
  <c r="M22" i="5"/>
  <c r="V21" i="5"/>
  <c r="T21" i="5"/>
  <c r="S21" i="5"/>
  <c r="M21" i="5"/>
  <c r="V20" i="5"/>
  <c r="T20" i="5"/>
  <c r="S20" i="5"/>
  <c r="M20" i="5"/>
  <c r="V19" i="5"/>
  <c r="T19" i="5"/>
  <c r="S19" i="5"/>
  <c r="M19" i="5"/>
  <c r="V18" i="5"/>
  <c r="T18" i="5"/>
  <c r="S18" i="5"/>
  <c r="M18" i="5"/>
  <c r="V17" i="5"/>
  <c r="T17" i="5"/>
  <c r="S17" i="5"/>
  <c r="M17" i="5"/>
  <c r="V16" i="5"/>
  <c r="T16" i="5"/>
  <c r="S16" i="5"/>
  <c r="M16" i="5"/>
  <c r="V15" i="5"/>
  <c r="T15" i="5"/>
  <c r="S15" i="5"/>
  <c r="M15" i="5"/>
  <c r="V14" i="5"/>
  <c r="T14" i="5"/>
  <c r="S14" i="5"/>
  <c r="M14" i="5"/>
  <c r="V13" i="5"/>
  <c r="T13" i="5"/>
  <c r="S13" i="5"/>
  <c r="M13" i="5"/>
  <c r="V12" i="5"/>
  <c r="T12" i="5"/>
  <c r="S12" i="5"/>
  <c r="M12" i="5"/>
  <c r="V11" i="5"/>
  <c r="T11" i="5"/>
  <c r="S11" i="5"/>
  <c r="AG110" i="4"/>
  <c r="AF110" i="4"/>
  <c r="AE110" i="4"/>
  <c r="AD110" i="4"/>
  <c r="AC110" i="4"/>
  <c r="AB110" i="4"/>
  <c r="AA110" i="4"/>
  <c r="Z110" i="4"/>
  <c r="Y110" i="4"/>
  <c r="X110" i="4"/>
  <c r="T109" i="4"/>
  <c r="V109" i="4" s="1"/>
  <c r="S109" i="4"/>
  <c r="M109" i="4"/>
  <c r="T108" i="4"/>
  <c r="V108" i="4" s="1"/>
  <c r="S108" i="4"/>
  <c r="M108" i="4"/>
  <c r="T107" i="4"/>
  <c r="V107" i="4" s="1"/>
  <c r="S107" i="4"/>
  <c r="M107" i="4"/>
  <c r="T106" i="4"/>
  <c r="V106" i="4" s="1"/>
  <c r="S106" i="4"/>
  <c r="M106" i="4"/>
  <c r="T105" i="4"/>
  <c r="V105" i="4" s="1"/>
  <c r="S105" i="4"/>
  <c r="M105" i="4"/>
  <c r="T104" i="4"/>
  <c r="V104" i="4" s="1"/>
  <c r="S104" i="4"/>
  <c r="M104" i="4"/>
  <c r="T103" i="4"/>
  <c r="V103" i="4" s="1"/>
  <c r="S103" i="4"/>
  <c r="M103" i="4"/>
  <c r="T102" i="4"/>
  <c r="V102" i="4" s="1"/>
  <c r="S102" i="4"/>
  <c r="M102" i="4"/>
  <c r="T101" i="4"/>
  <c r="V101" i="4" s="1"/>
  <c r="S101" i="4"/>
  <c r="M101" i="4"/>
  <c r="T100" i="4"/>
  <c r="V100" i="4" s="1"/>
  <c r="S100" i="4"/>
  <c r="M100" i="4"/>
  <c r="D100" i="4"/>
  <c r="V99" i="4"/>
  <c r="T99" i="4"/>
  <c r="S99" i="4"/>
  <c r="M99" i="4"/>
  <c r="V98" i="4"/>
  <c r="T98" i="4"/>
  <c r="S98" i="4"/>
  <c r="M98" i="4"/>
  <c r="V97" i="4"/>
  <c r="T97" i="4"/>
  <c r="S97" i="4"/>
  <c r="M97" i="4"/>
  <c r="V96" i="4"/>
  <c r="T96" i="4"/>
  <c r="S96" i="4"/>
  <c r="M96" i="4"/>
  <c r="T95" i="4"/>
  <c r="V95" i="4" s="1"/>
  <c r="S95" i="4"/>
  <c r="M95" i="4"/>
  <c r="V94" i="4"/>
  <c r="T94" i="4"/>
  <c r="S94" i="4"/>
  <c r="M94" i="4"/>
  <c r="V93" i="4"/>
  <c r="T93" i="4"/>
  <c r="S93" i="4"/>
  <c r="M93" i="4"/>
  <c r="V92" i="4"/>
  <c r="T92" i="4"/>
  <c r="S92" i="4"/>
  <c r="M92" i="4"/>
  <c r="V91" i="4"/>
  <c r="T91" i="4"/>
  <c r="S91" i="4"/>
  <c r="M91" i="4"/>
  <c r="V90" i="4"/>
  <c r="T90" i="4"/>
  <c r="S90" i="4"/>
  <c r="M90" i="4"/>
  <c r="V89" i="4"/>
  <c r="T89" i="4"/>
  <c r="S89" i="4"/>
  <c r="M89" i="4"/>
  <c r="V88" i="4"/>
  <c r="T88" i="4"/>
  <c r="S88" i="4"/>
  <c r="M88" i="4"/>
  <c r="V87" i="4"/>
  <c r="T87" i="4"/>
  <c r="S87" i="4"/>
  <c r="M87" i="4"/>
  <c r="V86" i="4"/>
  <c r="T86" i="4"/>
  <c r="S86" i="4"/>
  <c r="M86" i="4"/>
  <c r="V85" i="4"/>
  <c r="T85" i="4"/>
  <c r="S85" i="4"/>
  <c r="M85" i="4"/>
  <c r="V84" i="4"/>
  <c r="T84" i="4"/>
  <c r="S84" i="4"/>
  <c r="M84" i="4"/>
  <c r="V83" i="4"/>
  <c r="T83" i="4"/>
  <c r="S83" i="4"/>
  <c r="M83" i="4"/>
  <c r="V82" i="4"/>
  <c r="T82" i="4"/>
  <c r="S82" i="4"/>
  <c r="M82" i="4"/>
  <c r="V81" i="4"/>
  <c r="T81" i="4"/>
  <c r="S81" i="4"/>
  <c r="M81" i="4"/>
  <c r="V80" i="4"/>
  <c r="T80" i="4"/>
  <c r="S80" i="4"/>
  <c r="M80" i="4"/>
  <c r="G80" i="4"/>
  <c r="T79" i="4"/>
  <c r="V79" i="4" s="1"/>
  <c r="S79" i="4"/>
  <c r="M79" i="4"/>
  <c r="G79" i="4"/>
  <c r="V78" i="4"/>
  <c r="T78" i="4"/>
  <c r="S78" i="4"/>
  <c r="M78" i="4"/>
  <c r="G78" i="4"/>
  <c r="T77" i="4"/>
  <c r="V77" i="4" s="1"/>
  <c r="S77" i="4"/>
  <c r="M77" i="4"/>
  <c r="G77" i="4"/>
  <c r="V76" i="4"/>
  <c r="T76" i="4"/>
  <c r="S76" i="4"/>
  <c r="M76" i="4"/>
  <c r="G76" i="4"/>
  <c r="T75" i="4"/>
  <c r="V75" i="4" s="1"/>
  <c r="S75" i="4"/>
  <c r="M75" i="4"/>
  <c r="G75" i="4"/>
  <c r="V74" i="4"/>
  <c r="T74" i="4"/>
  <c r="S74" i="4"/>
  <c r="M74" i="4"/>
  <c r="G74" i="4"/>
  <c r="T73" i="4"/>
  <c r="V73" i="4" s="1"/>
  <c r="S73" i="4"/>
  <c r="M73" i="4"/>
  <c r="G73" i="4"/>
  <c r="V72" i="4"/>
  <c r="T72" i="4"/>
  <c r="S72" i="4"/>
  <c r="M72" i="4"/>
  <c r="G72" i="4"/>
  <c r="T71" i="4"/>
  <c r="V71" i="4" s="1"/>
  <c r="S71" i="4"/>
  <c r="M71" i="4"/>
  <c r="G71" i="4"/>
  <c r="V70" i="4"/>
  <c r="T70" i="4"/>
  <c r="S70" i="4"/>
  <c r="M70" i="4"/>
  <c r="G70" i="4"/>
  <c r="T69" i="4"/>
  <c r="V69" i="4" s="1"/>
  <c r="S69" i="4"/>
  <c r="M69" i="4"/>
  <c r="G69" i="4"/>
  <c r="V68" i="4"/>
  <c r="T68" i="4"/>
  <c r="S68" i="4"/>
  <c r="M68" i="4"/>
  <c r="G68" i="4"/>
  <c r="T67" i="4"/>
  <c r="V67" i="4" s="1"/>
  <c r="S67" i="4"/>
  <c r="M67" i="4"/>
  <c r="G67" i="4"/>
  <c r="V66" i="4"/>
  <c r="T66" i="4"/>
  <c r="S66" i="4"/>
  <c r="M66" i="4"/>
  <c r="G66" i="4"/>
  <c r="T65" i="4"/>
  <c r="V65" i="4" s="1"/>
  <c r="S65" i="4"/>
  <c r="M65" i="4"/>
  <c r="G65" i="4"/>
  <c r="V64" i="4"/>
  <c r="T64" i="4"/>
  <c r="S64" i="4"/>
  <c r="M64" i="4"/>
  <c r="G64" i="4"/>
  <c r="T63" i="4"/>
  <c r="V63" i="4" s="1"/>
  <c r="S63" i="4"/>
  <c r="M63" i="4"/>
  <c r="G63" i="4"/>
  <c r="V62" i="4"/>
  <c r="T62" i="4"/>
  <c r="S62" i="4"/>
  <c r="M62" i="4"/>
  <c r="G62" i="4"/>
  <c r="T61" i="4"/>
  <c r="V61" i="4" s="1"/>
  <c r="S61" i="4"/>
  <c r="M61" i="4"/>
  <c r="G61" i="4"/>
  <c r="V60" i="4"/>
  <c r="T60" i="4"/>
  <c r="S60" i="4"/>
  <c r="M60" i="4"/>
  <c r="G60" i="4"/>
  <c r="T59" i="4"/>
  <c r="V59" i="4" s="1"/>
  <c r="S59" i="4"/>
  <c r="M59" i="4"/>
  <c r="G59" i="4"/>
  <c r="V58" i="4"/>
  <c r="T58" i="4"/>
  <c r="S58" i="4"/>
  <c r="M58" i="4"/>
  <c r="G58" i="4"/>
  <c r="T57" i="4"/>
  <c r="V57" i="4" s="1"/>
  <c r="S57" i="4"/>
  <c r="M57" i="4"/>
  <c r="G57" i="4"/>
  <c r="V56" i="4"/>
  <c r="T56" i="4"/>
  <c r="S56" i="4"/>
  <c r="M56" i="4"/>
  <c r="G56" i="4"/>
  <c r="T55" i="4"/>
  <c r="V55" i="4" s="1"/>
  <c r="S55" i="4"/>
  <c r="M55" i="4"/>
  <c r="G55" i="4"/>
  <c r="V54" i="4"/>
  <c r="T54" i="4"/>
  <c r="S54" i="4"/>
  <c r="M54" i="4"/>
  <c r="G54" i="4"/>
  <c r="T53" i="4"/>
  <c r="V53" i="4" s="1"/>
  <c r="S53" i="4"/>
  <c r="M53" i="4"/>
  <c r="G53" i="4"/>
  <c r="V52" i="4"/>
  <c r="T52" i="4"/>
  <c r="S52" i="4"/>
  <c r="M52" i="4"/>
  <c r="G52" i="4"/>
  <c r="T51" i="4"/>
  <c r="V51" i="4" s="1"/>
  <c r="S51" i="4"/>
  <c r="M51" i="4"/>
  <c r="G51" i="4"/>
  <c r="V50" i="4"/>
  <c r="T50" i="4"/>
  <c r="S50" i="4"/>
  <c r="M50" i="4"/>
  <c r="G50" i="4"/>
  <c r="T49" i="4"/>
  <c r="V49" i="4" s="1"/>
  <c r="S49" i="4"/>
  <c r="M49" i="4"/>
  <c r="G49" i="4"/>
  <c r="V48" i="4"/>
  <c r="T48" i="4"/>
  <c r="S48" i="4"/>
  <c r="M48" i="4"/>
  <c r="G48" i="4"/>
  <c r="T47" i="4"/>
  <c r="V47" i="4" s="1"/>
  <c r="S47" i="4"/>
  <c r="M47" i="4"/>
  <c r="G47" i="4"/>
  <c r="V46" i="4"/>
  <c r="T46" i="4"/>
  <c r="S46" i="4"/>
  <c r="M46" i="4"/>
  <c r="G46" i="4"/>
  <c r="T45" i="4"/>
  <c r="V45" i="4" s="1"/>
  <c r="S45" i="4"/>
  <c r="M45" i="4"/>
  <c r="G45" i="4"/>
  <c r="V44" i="4"/>
  <c r="T44" i="4"/>
  <c r="S44" i="4"/>
  <c r="M44" i="4"/>
  <c r="G44" i="4"/>
  <c r="T43" i="4"/>
  <c r="V43" i="4" s="1"/>
  <c r="S43" i="4"/>
  <c r="M43" i="4"/>
  <c r="G43" i="4"/>
  <c r="V42" i="4"/>
  <c r="T42" i="4"/>
  <c r="S42" i="4"/>
  <c r="M42" i="4"/>
  <c r="G42" i="4"/>
  <c r="T41" i="4"/>
  <c r="V41" i="4" s="1"/>
  <c r="S41" i="4"/>
  <c r="M41" i="4"/>
  <c r="G41" i="4"/>
  <c r="V40" i="4"/>
  <c r="T40" i="4"/>
  <c r="S40" i="4"/>
  <c r="M40" i="4"/>
  <c r="G40" i="4"/>
  <c r="T39" i="4"/>
  <c r="V39" i="4" s="1"/>
  <c r="S39" i="4"/>
  <c r="M39" i="4"/>
  <c r="G39" i="4"/>
  <c r="V38" i="4"/>
  <c r="T38" i="4"/>
  <c r="S38" i="4"/>
  <c r="M38" i="4"/>
  <c r="G38" i="4"/>
  <c r="T37" i="4"/>
  <c r="V37" i="4" s="1"/>
  <c r="S37" i="4"/>
  <c r="M37" i="4"/>
  <c r="G37" i="4"/>
  <c r="V36" i="4"/>
  <c r="T36" i="4"/>
  <c r="S36" i="4"/>
  <c r="M36" i="4"/>
  <c r="G36" i="4"/>
  <c r="T35" i="4"/>
  <c r="V35" i="4" s="1"/>
  <c r="S35" i="4"/>
  <c r="M35" i="4"/>
  <c r="G35" i="4"/>
  <c r="V34" i="4"/>
  <c r="T34" i="4"/>
  <c r="S34" i="4"/>
  <c r="M34" i="4"/>
  <c r="G34" i="4"/>
  <c r="T33" i="4"/>
  <c r="V33" i="4" s="1"/>
  <c r="S33" i="4"/>
  <c r="M33" i="4"/>
  <c r="G33" i="4"/>
  <c r="V32" i="4"/>
  <c r="T32" i="4"/>
  <c r="S32" i="4"/>
  <c r="M32" i="4"/>
  <c r="G32" i="4"/>
  <c r="T31" i="4"/>
  <c r="V31" i="4" s="1"/>
  <c r="S31" i="4"/>
  <c r="M31" i="4"/>
  <c r="G31" i="4"/>
  <c r="V30" i="4"/>
  <c r="T30" i="4"/>
  <c r="S30" i="4"/>
  <c r="M30" i="4"/>
  <c r="G30" i="4"/>
  <c r="T29" i="4"/>
  <c r="V29" i="4" s="1"/>
  <c r="S29" i="4"/>
  <c r="M29" i="4"/>
  <c r="G29" i="4"/>
  <c r="V28" i="4"/>
  <c r="T28" i="4"/>
  <c r="S28" i="4"/>
  <c r="M28" i="4"/>
  <c r="G28" i="4"/>
  <c r="T27" i="4"/>
  <c r="V27" i="4" s="1"/>
  <c r="S27" i="4"/>
  <c r="M27" i="4"/>
  <c r="G27" i="4"/>
  <c r="V26" i="4"/>
  <c r="T26" i="4"/>
  <c r="S26" i="4"/>
  <c r="M26" i="4"/>
  <c r="G26" i="4"/>
  <c r="T25" i="4"/>
  <c r="V25" i="4" s="1"/>
  <c r="S25" i="4"/>
  <c r="M25" i="4"/>
  <c r="G25" i="4"/>
  <c r="V24" i="4"/>
  <c r="T24" i="4"/>
  <c r="S24" i="4"/>
  <c r="M24" i="4"/>
  <c r="G24" i="4"/>
  <c r="T23" i="4"/>
  <c r="V23" i="4" s="1"/>
  <c r="S23" i="4"/>
  <c r="M23" i="4"/>
  <c r="G23" i="4"/>
  <c r="V22" i="4"/>
  <c r="T22" i="4"/>
  <c r="S22" i="4"/>
  <c r="M22" i="4"/>
  <c r="G22" i="4"/>
  <c r="T21" i="4"/>
  <c r="V21" i="4" s="1"/>
  <c r="S21" i="4"/>
  <c r="M21" i="4"/>
  <c r="G21" i="4"/>
  <c r="V20" i="4"/>
  <c r="T20" i="4"/>
  <c r="S20" i="4"/>
  <c r="M20" i="4"/>
  <c r="G20" i="4"/>
  <c r="T19" i="4"/>
  <c r="V19" i="4" s="1"/>
  <c r="S19" i="4"/>
  <c r="M19" i="4"/>
  <c r="G19" i="4"/>
  <c r="V18" i="4"/>
  <c r="T18" i="4"/>
  <c r="S18" i="4"/>
  <c r="M18" i="4"/>
  <c r="G18" i="4"/>
  <c r="T17" i="4"/>
  <c r="V17" i="4" s="1"/>
  <c r="S17" i="4"/>
  <c r="M17" i="4"/>
  <c r="G17" i="4"/>
  <c r="V16" i="4"/>
  <c r="T16" i="4"/>
  <c r="S16" i="4"/>
  <c r="M16" i="4"/>
  <c r="G16" i="4"/>
  <c r="T15" i="4"/>
  <c r="V15" i="4" s="1"/>
  <c r="S15" i="4"/>
  <c r="M15" i="4"/>
  <c r="G15" i="4"/>
  <c r="V14" i="4"/>
  <c r="T14" i="4"/>
  <c r="S14" i="4"/>
  <c r="M14" i="4"/>
  <c r="G14" i="4"/>
  <c r="T13" i="4"/>
  <c r="V13" i="4" s="1"/>
  <c r="S13" i="4"/>
  <c r="M13" i="4"/>
  <c r="G13" i="4"/>
  <c r="V12" i="4"/>
  <c r="T12" i="4"/>
  <c r="S12" i="4"/>
  <c r="M12" i="4"/>
  <c r="G12" i="4"/>
  <c r="T11" i="4"/>
  <c r="V11" i="4" s="1"/>
  <c r="S11" i="4"/>
  <c r="G11" i="4"/>
  <c r="AG110" i="3"/>
  <c r="AF110" i="3"/>
  <c r="AE110" i="3"/>
  <c r="AD110" i="3"/>
  <c r="AC110" i="3"/>
  <c r="AB110" i="3"/>
  <c r="AA110" i="3"/>
  <c r="Z110" i="3"/>
  <c r="Y110" i="3"/>
  <c r="X110" i="3"/>
  <c r="T109" i="3"/>
  <c r="V109" i="3" s="1"/>
  <c r="S109" i="3"/>
  <c r="M109" i="3"/>
  <c r="T108" i="3"/>
  <c r="V108" i="3" s="1"/>
  <c r="S108" i="3"/>
  <c r="M108" i="3"/>
  <c r="T107" i="3"/>
  <c r="V107" i="3" s="1"/>
  <c r="S107" i="3"/>
  <c r="M107" i="3"/>
  <c r="T106" i="3"/>
  <c r="V106" i="3" s="1"/>
  <c r="S106" i="3"/>
  <c r="M106" i="3"/>
  <c r="T105" i="3"/>
  <c r="V105" i="3" s="1"/>
  <c r="S105" i="3"/>
  <c r="M105" i="3"/>
  <c r="T104" i="3"/>
  <c r="V104" i="3" s="1"/>
  <c r="S104" i="3"/>
  <c r="M104" i="3"/>
  <c r="T103" i="3"/>
  <c r="V103" i="3" s="1"/>
  <c r="S103" i="3"/>
  <c r="M103" i="3"/>
  <c r="T102" i="3"/>
  <c r="V102" i="3" s="1"/>
  <c r="S102" i="3"/>
  <c r="M102" i="3"/>
  <c r="T101" i="3"/>
  <c r="V101" i="3" s="1"/>
  <c r="S101" i="3"/>
  <c r="M101" i="3"/>
  <c r="T100" i="3"/>
  <c r="V100" i="3" s="1"/>
  <c r="S100" i="3"/>
  <c r="M100" i="3"/>
  <c r="D100" i="3"/>
  <c r="V99" i="3"/>
  <c r="T99" i="3"/>
  <c r="S99" i="3"/>
  <c r="M99" i="3"/>
  <c r="V98" i="3"/>
  <c r="T98" i="3"/>
  <c r="S98" i="3"/>
  <c r="M98" i="3"/>
  <c r="V97" i="3"/>
  <c r="T97" i="3"/>
  <c r="S97" i="3"/>
  <c r="M97" i="3"/>
  <c r="V96" i="3"/>
  <c r="T96" i="3"/>
  <c r="S96" i="3"/>
  <c r="M96" i="3"/>
  <c r="T95" i="3"/>
  <c r="V95" i="3" s="1"/>
  <c r="S95" i="3"/>
  <c r="M95" i="3"/>
  <c r="V94" i="3"/>
  <c r="T94" i="3"/>
  <c r="S94" i="3"/>
  <c r="M94" i="3"/>
  <c r="V93" i="3"/>
  <c r="T93" i="3"/>
  <c r="S93" i="3"/>
  <c r="M93" i="3"/>
  <c r="V92" i="3"/>
  <c r="T92" i="3"/>
  <c r="S92" i="3"/>
  <c r="M92" i="3"/>
  <c r="V91" i="3"/>
  <c r="T91" i="3"/>
  <c r="S91" i="3"/>
  <c r="M91" i="3"/>
  <c r="V90" i="3"/>
  <c r="T90" i="3"/>
  <c r="S90" i="3"/>
  <c r="M90" i="3"/>
  <c r="V89" i="3"/>
  <c r="T89" i="3"/>
  <c r="S89" i="3"/>
  <c r="M89" i="3"/>
  <c r="V88" i="3"/>
  <c r="T88" i="3"/>
  <c r="S88" i="3"/>
  <c r="M88" i="3"/>
  <c r="V87" i="3"/>
  <c r="T87" i="3"/>
  <c r="S87" i="3"/>
  <c r="M87" i="3"/>
  <c r="V86" i="3"/>
  <c r="T86" i="3"/>
  <c r="S86" i="3"/>
  <c r="M86" i="3"/>
  <c r="V85" i="3"/>
  <c r="T85" i="3"/>
  <c r="S85" i="3"/>
  <c r="M85" i="3"/>
  <c r="V84" i="3"/>
  <c r="T84" i="3"/>
  <c r="S84" i="3"/>
  <c r="M84" i="3"/>
  <c r="V83" i="3"/>
  <c r="T83" i="3"/>
  <c r="S83" i="3"/>
  <c r="M83" i="3"/>
  <c r="V82" i="3"/>
  <c r="T82" i="3"/>
  <c r="S82" i="3"/>
  <c r="M82" i="3"/>
  <c r="V81" i="3"/>
  <c r="T81" i="3"/>
  <c r="S81" i="3"/>
  <c r="M81" i="3"/>
  <c r="V80" i="3"/>
  <c r="T80" i="3"/>
  <c r="S80" i="3"/>
  <c r="M80" i="3"/>
  <c r="G80" i="3"/>
  <c r="T79" i="3"/>
  <c r="V79" i="3" s="1"/>
  <c r="S79" i="3"/>
  <c r="M79" i="3"/>
  <c r="G79" i="3"/>
  <c r="V78" i="3"/>
  <c r="T78" i="3"/>
  <c r="S78" i="3"/>
  <c r="M78" i="3"/>
  <c r="G78" i="3"/>
  <c r="T77" i="3"/>
  <c r="V77" i="3" s="1"/>
  <c r="S77" i="3"/>
  <c r="M77" i="3"/>
  <c r="G77" i="3"/>
  <c r="V76" i="3"/>
  <c r="T76" i="3"/>
  <c r="S76" i="3"/>
  <c r="M76" i="3"/>
  <c r="G76" i="3"/>
  <c r="T75" i="3"/>
  <c r="V75" i="3" s="1"/>
  <c r="S75" i="3"/>
  <c r="M75" i="3"/>
  <c r="G75" i="3"/>
  <c r="V74" i="3"/>
  <c r="T74" i="3"/>
  <c r="S74" i="3"/>
  <c r="M74" i="3"/>
  <c r="G74" i="3"/>
  <c r="T73" i="3"/>
  <c r="V73" i="3" s="1"/>
  <c r="S73" i="3"/>
  <c r="M73" i="3"/>
  <c r="G73" i="3"/>
  <c r="V72" i="3"/>
  <c r="T72" i="3"/>
  <c r="S72" i="3"/>
  <c r="M72" i="3"/>
  <c r="G72" i="3"/>
  <c r="T71" i="3"/>
  <c r="V71" i="3" s="1"/>
  <c r="S71" i="3"/>
  <c r="M71" i="3"/>
  <c r="G71" i="3"/>
  <c r="V70" i="3"/>
  <c r="T70" i="3"/>
  <c r="S70" i="3"/>
  <c r="M70" i="3"/>
  <c r="G70" i="3"/>
  <c r="T69" i="3"/>
  <c r="V69" i="3" s="1"/>
  <c r="S69" i="3"/>
  <c r="M69" i="3"/>
  <c r="G69" i="3"/>
  <c r="V68" i="3"/>
  <c r="T68" i="3"/>
  <c r="S68" i="3"/>
  <c r="M68" i="3"/>
  <c r="G68" i="3"/>
  <c r="T67" i="3"/>
  <c r="V67" i="3" s="1"/>
  <c r="S67" i="3"/>
  <c r="M67" i="3"/>
  <c r="G67" i="3"/>
  <c r="V66" i="3"/>
  <c r="T66" i="3"/>
  <c r="S66" i="3"/>
  <c r="M66" i="3"/>
  <c r="G66" i="3"/>
  <c r="T65" i="3"/>
  <c r="V65" i="3" s="1"/>
  <c r="S65" i="3"/>
  <c r="M65" i="3"/>
  <c r="G65" i="3"/>
  <c r="V64" i="3"/>
  <c r="T64" i="3"/>
  <c r="S64" i="3"/>
  <c r="M64" i="3"/>
  <c r="G64" i="3"/>
  <c r="T63" i="3"/>
  <c r="V63" i="3" s="1"/>
  <c r="S63" i="3"/>
  <c r="M63" i="3"/>
  <c r="G63" i="3"/>
  <c r="V62" i="3"/>
  <c r="T62" i="3"/>
  <c r="S62" i="3"/>
  <c r="M62" i="3"/>
  <c r="G62" i="3"/>
  <c r="T61" i="3"/>
  <c r="V61" i="3" s="1"/>
  <c r="S61" i="3"/>
  <c r="M61" i="3"/>
  <c r="G61" i="3"/>
  <c r="V60" i="3"/>
  <c r="T60" i="3"/>
  <c r="S60" i="3"/>
  <c r="M60" i="3"/>
  <c r="G60" i="3"/>
  <c r="T59" i="3"/>
  <c r="V59" i="3" s="1"/>
  <c r="S59" i="3"/>
  <c r="M59" i="3"/>
  <c r="G59" i="3"/>
  <c r="V58" i="3"/>
  <c r="T58" i="3"/>
  <c r="S58" i="3"/>
  <c r="M58" i="3"/>
  <c r="G58" i="3"/>
  <c r="T57" i="3"/>
  <c r="V57" i="3" s="1"/>
  <c r="S57" i="3"/>
  <c r="M57" i="3"/>
  <c r="G57" i="3"/>
  <c r="V56" i="3"/>
  <c r="T56" i="3"/>
  <c r="S56" i="3"/>
  <c r="M56" i="3"/>
  <c r="G56" i="3"/>
  <c r="T55" i="3"/>
  <c r="V55" i="3" s="1"/>
  <c r="S55" i="3"/>
  <c r="M55" i="3"/>
  <c r="G55" i="3"/>
  <c r="V54" i="3"/>
  <c r="T54" i="3"/>
  <c r="S54" i="3"/>
  <c r="M54" i="3"/>
  <c r="G54" i="3"/>
  <c r="T53" i="3"/>
  <c r="V53" i="3" s="1"/>
  <c r="S53" i="3"/>
  <c r="M53" i="3"/>
  <c r="G53" i="3"/>
  <c r="V52" i="3"/>
  <c r="T52" i="3"/>
  <c r="S52" i="3"/>
  <c r="M52" i="3"/>
  <c r="G52" i="3"/>
  <c r="T51" i="3"/>
  <c r="V51" i="3" s="1"/>
  <c r="S51" i="3"/>
  <c r="M51" i="3"/>
  <c r="G51" i="3"/>
  <c r="V50" i="3"/>
  <c r="T50" i="3"/>
  <c r="S50" i="3"/>
  <c r="M50" i="3"/>
  <c r="G50" i="3"/>
  <c r="T49" i="3"/>
  <c r="V49" i="3" s="1"/>
  <c r="S49" i="3"/>
  <c r="M49" i="3"/>
  <c r="G49" i="3"/>
  <c r="V48" i="3"/>
  <c r="T48" i="3"/>
  <c r="S48" i="3"/>
  <c r="M48" i="3"/>
  <c r="G48" i="3"/>
  <c r="T47" i="3"/>
  <c r="V47" i="3" s="1"/>
  <c r="S47" i="3"/>
  <c r="M47" i="3"/>
  <c r="G47" i="3"/>
  <c r="V46" i="3"/>
  <c r="T46" i="3"/>
  <c r="S46" i="3"/>
  <c r="M46" i="3"/>
  <c r="G46" i="3"/>
  <c r="T45" i="3"/>
  <c r="V45" i="3" s="1"/>
  <c r="S45" i="3"/>
  <c r="M45" i="3"/>
  <c r="G45" i="3"/>
  <c r="V44" i="3"/>
  <c r="T44" i="3"/>
  <c r="S44" i="3"/>
  <c r="M44" i="3"/>
  <c r="G44" i="3"/>
  <c r="T43" i="3"/>
  <c r="V43" i="3" s="1"/>
  <c r="S43" i="3"/>
  <c r="M43" i="3"/>
  <c r="G43" i="3"/>
  <c r="V42" i="3"/>
  <c r="T42" i="3"/>
  <c r="S42" i="3"/>
  <c r="M42" i="3"/>
  <c r="G42" i="3"/>
  <c r="T41" i="3"/>
  <c r="V41" i="3" s="1"/>
  <c r="S41" i="3"/>
  <c r="M41" i="3"/>
  <c r="G41" i="3"/>
  <c r="V40" i="3"/>
  <c r="T40" i="3"/>
  <c r="S40" i="3"/>
  <c r="M40" i="3"/>
  <c r="G40" i="3"/>
  <c r="T39" i="3"/>
  <c r="V39" i="3" s="1"/>
  <c r="S39" i="3"/>
  <c r="M39" i="3"/>
  <c r="G39" i="3"/>
  <c r="V38" i="3"/>
  <c r="T38" i="3"/>
  <c r="S38" i="3"/>
  <c r="M38" i="3"/>
  <c r="G38" i="3"/>
  <c r="T37" i="3"/>
  <c r="V37" i="3" s="1"/>
  <c r="S37" i="3"/>
  <c r="M37" i="3"/>
  <c r="G37" i="3"/>
  <c r="V36" i="3"/>
  <c r="T36" i="3"/>
  <c r="S36" i="3"/>
  <c r="M36" i="3"/>
  <c r="G36" i="3"/>
  <c r="T35" i="3"/>
  <c r="V35" i="3" s="1"/>
  <c r="S35" i="3"/>
  <c r="M35" i="3"/>
  <c r="G35" i="3"/>
  <c r="V34" i="3"/>
  <c r="T34" i="3"/>
  <c r="S34" i="3"/>
  <c r="M34" i="3"/>
  <c r="G34" i="3"/>
  <c r="T33" i="3"/>
  <c r="V33" i="3" s="1"/>
  <c r="S33" i="3"/>
  <c r="M33" i="3"/>
  <c r="G33" i="3"/>
  <c r="V32" i="3"/>
  <c r="T32" i="3"/>
  <c r="S32" i="3"/>
  <c r="M32" i="3"/>
  <c r="G32" i="3"/>
  <c r="T31" i="3"/>
  <c r="V31" i="3" s="1"/>
  <c r="S31" i="3"/>
  <c r="M31" i="3"/>
  <c r="G31" i="3"/>
  <c r="V30" i="3"/>
  <c r="T30" i="3"/>
  <c r="S30" i="3"/>
  <c r="M30" i="3"/>
  <c r="G30" i="3"/>
  <c r="T29" i="3"/>
  <c r="V29" i="3" s="1"/>
  <c r="S29" i="3"/>
  <c r="M29" i="3"/>
  <c r="G29" i="3"/>
  <c r="V28" i="3"/>
  <c r="T28" i="3"/>
  <c r="S28" i="3"/>
  <c r="M28" i="3"/>
  <c r="G28" i="3"/>
  <c r="T27" i="3"/>
  <c r="V27" i="3" s="1"/>
  <c r="S27" i="3"/>
  <c r="M27" i="3"/>
  <c r="G27" i="3"/>
  <c r="V26" i="3"/>
  <c r="T26" i="3"/>
  <c r="S26" i="3"/>
  <c r="M26" i="3"/>
  <c r="G26" i="3"/>
  <c r="T25" i="3"/>
  <c r="V25" i="3" s="1"/>
  <c r="S25" i="3"/>
  <c r="M25" i="3"/>
  <c r="G25" i="3"/>
  <c r="V24" i="3"/>
  <c r="T24" i="3"/>
  <c r="S24" i="3"/>
  <c r="M24" i="3"/>
  <c r="G24" i="3"/>
  <c r="T23" i="3"/>
  <c r="V23" i="3" s="1"/>
  <c r="S23" i="3"/>
  <c r="M23" i="3"/>
  <c r="G23" i="3"/>
  <c r="V22" i="3"/>
  <c r="T22" i="3"/>
  <c r="S22" i="3"/>
  <c r="M22" i="3"/>
  <c r="G22" i="3"/>
  <c r="T21" i="3"/>
  <c r="V21" i="3" s="1"/>
  <c r="S21" i="3"/>
  <c r="M21" i="3"/>
  <c r="G21" i="3"/>
  <c r="V20" i="3"/>
  <c r="T20" i="3"/>
  <c r="S20" i="3"/>
  <c r="M20" i="3"/>
  <c r="G20" i="3"/>
  <c r="T19" i="3"/>
  <c r="V19" i="3" s="1"/>
  <c r="S19" i="3"/>
  <c r="M19" i="3"/>
  <c r="G19" i="3"/>
  <c r="V18" i="3"/>
  <c r="T18" i="3"/>
  <c r="S18" i="3"/>
  <c r="M18" i="3"/>
  <c r="G18" i="3"/>
  <c r="T17" i="3"/>
  <c r="V17" i="3" s="1"/>
  <c r="S17" i="3"/>
  <c r="M17" i="3"/>
  <c r="G17" i="3"/>
  <c r="V16" i="3"/>
  <c r="T16" i="3"/>
  <c r="S16" i="3"/>
  <c r="M16" i="3"/>
  <c r="G16" i="3"/>
  <c r="T15" i="3"/>
  <c r="V15" i="3" s="1"/>
  <c r="S15" i="3"/>
  <c r="M15" i="3"/>
  <c r="G15" i="3"/>
  <c r="V14" i="3"/>
  <c r="T14" i="3"/>
  <c r="S14" i="3"/>
  <c r="M14" i="3"/>
  <c r="G14" i="3"/>
  <c r="T13" i="3"/>
  <c r="V13" i="3" s="1"/>
  <c r="S13" i="3"/>
  <c r="M13" i="3"/>
  <c r="G13" i="3"/>
  <c r="V12" i="3"/>
  <c r="T12" i="3"/>
  <c r="S12" i="3"/>
  <c r="M12" i="3"/>
  <c r="G12" i="3"/>
  <c r="T11" i="3"/>
  <c r="V11" i="3" s="1"/>
  <c r="S11" i="3"/>
  <c r="G11" i="3"/>
  <c r="D117" i="2"/>
  <c r="G113" i="2"/>
  <c r="G112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V109" i="2"/>
  <c r="R109" i="2" s="1"/>
  <c r="T109" i="2"/>
  <c r="S109" i="2"/>
  <c r="M109" i="2"/>
  <c r="T108" i="2"/>
  <c r="V108" i="2" s="1"/>
  <c r="R108" i="2" s="1"/>
  <c r="S108" i="2"/>
  <c r="M108" i="2"/>
  <c r="V107" i="2"/>
  <c r="R107" i="2" s="1"/>
  <c r="T107" i="2"/>
  <c r="S107" i="2"/>
  <c r="M107" i="2"/>
  <c r="T106" i="2"/>
  <c r="V106" i="2" s="1"/>
  <c r="R106" i="2" s="1"/>
  <c r="S106" i="2"/>
  <c r="M106" i="2"/>
  <c r="V105" i="2"/>
  <c r="R105" i="2" s="1"/>
  <c r="T105" i="2"/>
  <c r="S105" i="2"/>
  <c r="M105" i="2"/>
  <c r="T104" i="2"/>
  <c r="V104" i="2" s="1"/>
  <c r="R104" i="2" s="1"/>
  <c r="S104" i="2"/>
  <c r="M104" i="2"/>
  <c r="V103" i="2"/>
  <c r="R103" i="2" s="1"/>
  <c r="T103" i="2"/>
  <c r="S103" i="2"/>
  <c r="M103" i="2"/>
  <c r="T102" i="2"/>
  <c r="V102" i="2" s="1"/>
  <c r="R102" i="2" s="1"/>
  <c r="S102" i="2"/>
  <c r="M102" i="2"/>
  <c r="V101" i="2"/>
  <c r="R101" i="2" s="1"/>
  <c r="T101" i="2"/>
  <c r="S101" i="2"/>
  <c r="M101" i="2"/>
  <c r="T100" i="2"/>
  <c r="V100" i="2" s="1"/>
  <c r="R100" i="2" s="1"/>
  <c r="S100" i="2"/>
  <c r="M100" i="2"/>
  <c r="V99" i="2"/>
  <c r="R99" i="2" s="1"/>
  <c r="T99" i="2"/>
  <c r="S99" i="2"/>
  <c r="M99" i="2"/>
  <c r="T98" i="2"/>
  <c r="V98" i="2" s="1"/>
  <c r="R98" i="2" s="1"/>
  <c r="S98" i="2"/>
  <c r="M98" i="2"/>
  <c r="V97" i="2"/>
  <c r="R97" i="2" s="1"/>
  <c r="T97" i="2"/>
  <c r="S97" i="2"/>
  <c r="M97" i="2"/>
  <c r="T96" i="2"/>
  <c r="V96" i="2" s="1"/>
  <c r="R96" i="2" s="1"/>
  <c r="S96" i="2"/>
  <c r="M96" i="2"/>
  <c r="V95" i="2"/>
  <c r="R95" i="2" s="1"/>
  <c r="T95" i="2"/>
  <c r="S95" i="2"/>
  <c r="M95" i="2"/>
  <c r="T94" i="2"/>
  <c r="V94" i="2" s="1"/>
  <c r="R94" i="2" s="1"/>
  <c r="S94" i="2"/>
  <c r="M94" i="2"/>
  <c r="V93" i="2"/>
  <c r="R93" i="2" s="1"/>
  <c r="T93" i="2"/>
  <c r="S93" i="2"/>
  <c r="M93" i="2"/>
  <c r="T92" i="2"/>
  <c r="V92" i="2" s="1"/>
  <c r="R92" i="2" s="1"/>
  <c r="S92" i="2"/>
  <c r="M92" i="2"/>
  <c r="V91" i="2"/>
  <c r="R91" i="2" s="1"/>
  <c r="T91" i="2"/>
  <c r="S91" i="2"/>
  <c r="M91" i="2"/>
  <c r="T90" i="2"/>
  <c r="V90" i="2" s="1"/>
  <c r="R90" i="2" s="1"/>
  <c r="S90" i="2"/>
  <c r="M90" i="2"/>
  <c r="V89" i="2"/>
  <c r="R89" i="2" s="1"/>
  <c r="T89" i="2"/>
  <c r="S89" i="2"/>
  <c r="M89" i="2"/>
  <c r="T88" i="2"/>
  <c r="V88" i="2" s="1"/>
  <c r="R88" i="2" s="1"/>
  <c r="S88" i="2"/>
  <c r="M88" i="2"/>
  <c r="V87" i="2"/>
  <c r="R87" i="2" s="1"/>
  <c r="T87" i="2"/>
  <c r="S87" i="2"/>
  <c r="M87" i="2"/>
  <c r="T86" i="2"/>
  <c r="V86" i="2" s="1"/>
  <c r="R86" i="2" s="1"/>
  <c r="S86" i="2"/>
  <c r="M86" i="2"/>
  <c r="V85" i="2"/>
  <c r="R85" i="2" s="1"/>
  <c r="T85" i="2"/>
  <c r="S85" i="2"/>
  <c r="M85" i="2"/>
  <c r="T84" i="2"/>
  <c r="V84" i="2" s="1"/>
  <c r="R84" i="2" s="1"/>
  <c r="S84" i="2"/>
  <c r="M84" i="2"/>
  <c r="V83" i="2"/>
  <c r="R83" i="2" s="1"/>
  <c r="T83" i="2"/>
  <c r="S83" i="2"/>
  <c r="M83" i="2"/>
  <c r="T82" i="2"/>
  <c r="V82" i="2" s="1"/>
  <c r="R82" i="2" s="1"/>
  <c r="S82" i="2"/>
  <c r="M82" i="2"/>
  <c r="V81" i="2"/>
  <c r="R81" i="2" s="1"/>
  <c r="T81" i="2"/>
  <c r="S81" i="2"/>
  <c r="M81" i="2"/>
  <c r="T80" i="2"/>
  <c r="V80" i="2" s="1"/>
  <c r="R80" i="2" s="1"/>
  <c r="S80" i="2"/>
  <c r="M80" i="2"/>
  <c r="V79" i="2"/>
  <c r="R79" i="2" s="1"/>
  <c r="T79" i="2"/>
  <c r="S79" i="2"/>
  <c r="M79" i="2"/>
  <c r="T78" i="2"/>
  <c r="V78" i="2" s="1"/>
  <c r="R78" i="2" s="1"/>
  <c r="S78" i="2"/>
  <c r="M78" i="2"/>
  <c r="V77" i="2"/>
  <c r="R77" i="2" s="1"/>
  <c r="T77" i="2"/>
  <c r="S77" i="2"/>
  <c r="M77" i="2"/>
  <c r="T76" i="2"/>
  <c r="V76" i="2" s="1"/>
  <c r="R76" i="2" s="1"/>
  <c r="S76" i="2"/>
  <c r="M76" i="2"/>
  <c r="V75" i="2"/>
  <c r="R75" i="2" s="1"/>
  <c r="T75" i="2"/>
  <c r="S75" i="2"/>
  <c r="M75" i="2"/>
  <c r="T74" i="2"/>
  <c r="V74" i="2" s="1"/>
  <c r="R74" i="2" s="1"/>
  <c r="S74" i="2"/>
  <c r="M74" i="2"/>
  <c r="V73" i="2"/>
  <c r="R73" i="2" s="1"/>
  <c r="T73" i="2"/>
  <c r="S73" i="2"/>
  <c r="M73" i="2"/>
  <c r="T72" i="2"/>
  <c r="V72" i="2" s="1"/>
  <c r="R72" i="2" s="1"/>
  <c r="S72" i="2"/>
  <c r="M72" i="2"/>
  <c r="V71" i="2"/>
  <c r="R71" i="2" s="1"/>
  <c r="T71" i="2"/>
  <c r="S71" i="2"/>
  <c r="M71" i="2"/>
  <c r="T70" i="2"/>
  <c r="V70" i="2" s="1"/>
  <c r="R70" i="2" s="1"/>
  <c r="S70" i="2"/>
  <c r="M70" i="2"/>
  <c r="V69" i="2"/>
  <c r="R69" i="2" s="1"/>
  <c r="T69" i="2"/>
  <c r="S69" i="2"/>
  <c r="M69" i="2"/>
  <c r="T68" i="2"/>
  <c r="V68" i="2" s="1"/>
  <c r="R68" i="2" s="1"/>
  <c r="S68" i="2"/>
  <c r="M68" i="2"/>
  <c r="V67" i="2"/>
  <c r="R67" i="2" s="1"/>
  <c r="T67" i="2"/>
  <c r="S67" i="2"/>
  <c r="M67" i="2"/>
  <c r="T66" i="2"/>
  <c r="V66" i="2" s="1"/>
  <c r="R66" i="2" s="1"/>
  <c r="S66" i="2"/>
  <c r="M66" i="2"/>
  <c r="V65" i="2"/>
  <c r="R65" i="2" s="1"/>
  <c r="T65" i="2"/>
  <c r="S65" i="2"/>
  <c r="M65" i="2"/>
  <c r="T64" i="2"/>
  <c r="V64" i="2" s="1"/>
  <c r="R64" i="2" s="1"/>
  <c r="S64" i="2"/>
  <c r="M64" i="2"/>
  <c r="V63" i="2"/>
  <c r="R63" i="2" s="1"/>
  <c r="T63" i="2"/>
  <c r="S63" i="2"/>
  <c r="M63" i="2"/>
  <c r="T62" i="2"/>
  <c r="V62" i="2" s="1"/>
  <c r="R62" i="2" s="1"/>
  <c r="S62" i="2"/>
  <c r="M62" i="2"/>
  <c r="V61" i="2"/>
  <c r="R61" i="2" s="1"/>
  <c r="T61" i="2"/>
  <c r="S61" i="2"/>
  <c r="M61" i="2"/>
  <c r="T60" i="2"/>
  <c r="V60" i="2" s="1"/>
  <c r="R60" i="2" s="1"/>
  <c r="S60" i="2"/>
  <c r="M60" i="2"/>
  <c r="V59" i="2"/>
  <c r="R59" i="2" s="1"/>
  <c r="T59" i="2"/>
  <c r="S59" i="2"/>
  <c r="M59" i="2"/>
  <c r="T58" i="2"/>
  <c r="V58" i="2" s="1"/>
  <c r="R58" i="2" s="1"/>
  <c r="S58" i="2"/>
  <c r="M58" i="2"/>
  <c r="V57" i="2"/>
  <c r="R57" i="2" s="1"/>
  <c r="T57" i="2"/>
  <c r="S57" i="2"/>
  <c r="M57" i="2"/>
  <c r="T56" i="2"/>
  <c r="V56" i="2" s="1"/>
  <c r="R56" i="2" s="1"/>
  <c r="S56" i="2"/>
  <c r="M56" i="2"/>
  <c r="V55" i="2"/>
  <c r="R55" i="2" s="1"/>
  <c r="T55" i="2"/>
  <c r="S55" i="2"/>
  <c r="M55" i="2"/>
  <c r="T54" i="2"/>
  <c r="V54" i="2" s="1"/>
  <c r="R54" i="2" s="1"/>
  <c r="S54" i="2"/>
  <c r="M54" i="2"/>
  <c r="V53" i="2"/>
  <c r="R53" i="2" s="1"/>
  <c r="T53" i="2"/>
  <c r="S53" i="2"/>
  <c r="M53" i="2"/>
  <c r="T52" i="2"/>
  <c r="V52" i="2" s="1"/>
  <c r="R52" i="2" s="1"/>
  <c r="S52" i="2"/>
  <c r="M52" i="2"/>
  <c r="V51" i="2"/>
  <c r="R51" i="2" s="1"/>
  <c r="T51" i="2"/>
  <c r="S51" i="2"/>
  <c r="M51" i="2"/>
  <c r="T50" i="2"/>
  <c r="V50" i="2" s="1"/>
  <c r="R50" i="2" s="1"/>
  <c r="S50" i="2"/>
  <c r="M50" i="2"/>
  <c r="V49" i="2"/>
  <c r="R49" i="2" s="1"/>
  <c r="T49" i="2"/>
  <c r="S49" i="2"/>
  <c r="M49" i="2"/>
  <c r="T48" i="2"/>
  <c r="V48" i="2" s="1"/>
  <c r="R48" i="2" s="1"/>
  <c r="S48" i="2"/>
  <c r="M48" i="2"/>
  <c r="V47" i="2"/>
  <c r="R47" i="2" s="1"/>
  <c r="T47" i="2"/>
  <c r="S47" i="2"/>
  <c r="M47" i="2"/>
  <c r="T46" i="2"/>
  <c r="V46" i="2" s="1"/>
  <c r="R46" i="2" s="1"/>
  <c r="S46" i="2"/>
  <c r="M46" i="2"/>
  <c r="V45" i="2"/>
  <c r="R45" i="2" s="1"/>
  <c r="T45" i="2"/>
  <c r="S45" i="2"/>
  <c r="M45" i="2"/>
  <c r="T44" i="2"/>
  <c r="V44" i="2" s="1"/>
  <c r="R44" i="2" s="1"/>
  <c r="S44" i="2"/>
  <c r="M44" i="2"/>
  <c r="V43" i="2"/>
  <c r="R43" i="2" s="1"/>
  <c r="T43" i="2"/>
  <c r="S43" i="2"/>
  <c r="M43" i="2"/>
  <c r="T42" i="2"/>
  <c r="V42" i="2" s="1"/>
  <c r="R42" i="2" s="1"/>
  <c r="S42" i="2"/>
  <c r="M42" i="2"/>
  <c r="T41" i="2"/>
  <c r="V41" i="2" s="1"/>
  <c r="R41" i="2" s="1"/>
  <c r="S41" i="2"/>
  <c r="M41" i="2"/>
  <c r="T40" i="2"/>
  <c r="V40" i="2" s="1"/>
  <c r="R40" i="2" s="1"/>
  <c r="S40" i="2"/>
  <c r="M40" i="2"/>
  <c r="V39" i="2"/>
  <c r="R39" i="2" s="1"/>
  <c r="T39" i="2"/>
  <c r="S39" i="2"/>
  <c r="M39" i="2"/>
  <c r="T38" i="2"/>
  <c r="V38" i="2" s="1"/>
  <c r="S38" i="2"/>
  <c r="R38" i="2" s="1"/>
  <c r="M38" i="2"/>
  <c r="T37" i="2"/>
  <c r="V37" i="2" s="1"/>
  <c r="R37" i="2" s="1"/>
  <c r="S37" i="2"/>
  <c r="M37" i="2"/>
  <c r="T36" i="2"/>
  <c r="V36" i="2" s="1"/>
  <c r="R36" i="2" s="1"/>
  <c r="S36" i="2"/>
  <c r="M36" i="2"/>
  <c r="V35" i="2"/>
  <c r="R35" i="2" s="1"/>
  <c r="T35" i="2"/>
  <c r="S35" i="2"/>
  <c r="M35" i="2"/>
  <c r="T34" i="2"/>
  <c r="V34" i="2" s="1"/>
  <c r="R34" i="2" s="1"/>
  <c r="S34" i="2"/>
  <c r="M34" i="2"/>
  <c r="T33" i="2"/>
  <c r="V33" i="2" s="1"/>
  <c r="R33" i="2" s="1"/>
  <c r="S33" i="2"/>
  <c r="M33" i="2"/>
  <c r="T32" i="2"/>
  <c r="V32" i="2" s="1"/>
  <c r="R32" i="2" s="1"/>
  <c r="S32" i="2"/>
  <c r="M32" i="2"/>
  <c r="V31" i="2"/>
  <c r="R31" i="2" s="1"/>
  <c r="T31" i="2"/>
  <c r="S31" i="2"/>
  <c r="M31" i="2"/>
  <c r="T30" i="2"/>
  <c r="V30" i="2" s="1"/>
  <c r="S30" i="2"/>
  <c r="R30" i="2" s="1"/>
  <c r="M30" i="2"/>
  <c r="T29" i="2"/>
  <c r="V29" i="2" s="1"/>
  <c r="R29" i="2" s="1"/>
  <c r="S29" i="2"/>
  <c r="M29" i="2"/>
  <c r="T28" i="2"/>
  <c r="V28" i="2" s="1"/>
  <c r="R28" i="2" s="1"/>
  <c r="S28" i="2"/>
  <c r="M28" i="2"/>
  <c r="V27" i="2"/>
  <c r="R27" i="2" s="1"/>
  <c r="T27" i="2"/>
  <c r="S27" i="2"/>
  <c r="M27" i="2"/>
  <c r="T26" i="2"/>
  <c r="V26" i="2" s="1"/>
  <c r="R26" i="2" s="1"/>
  <c r="S26" i="2"/>
  <c r="M26" i="2"/>
  <c r="T25" i="2"/>
  <c r="V25" i="2" s="1"/>
  <c r="R25" i="2" s="1"/>
  <c r="S25" i="2"/>
  <c r="M25" i="2"/>
  <c r="T24" i="2"/>
  <c r="V24" i="2" s="1"/>
  <c r="R24" i="2" s="1"/>
  <c r="S24" i="2"/>
  <c r="M24" i="2"/>
  <c r="V23" i="2"/>
  <c r="R23" i="2" s="1"/>
  <c r="T23" i="2"/>
  <c r="S23" i="2"/>
  <c r="M23" i="2"/>
  <c r="T22" i="2"/>
  <c r="V22" i="2" s="1"/>
  <c r="S22" i="2"/>
  <c r="R22" i="2" s="1"/>
  <c r="M22" i="2"/>
  <c r="T21" i="2"/>
  <c r="V21" i="2" s="1"/>
  <c r="R21" i="2" s="1"/>
  <c r="S21" i="2"/>
  <c r="M21" i="2"/>
  <c r="T20" i="2"/>
  <c r="V20" i="2" s="1"/>
  <c r="R20" i="2" s="1"/>
  <c r="S20" i="2"/>
  <c r="M20" i="2"/>
  <c r="V19" i="2"/>
  <c r="R19" i="2" s="1"/>
  <c r="T19" i="2"/>
  <c r="S19" i="2"/>
  <c r="M19" i="2"/>
  <c r="T18" i="2"/>
  <c r="V18" i="2" s="1"/>
  <c r="R18" i="2" s="1"/>
  <c r="S18" i="2"/>
  <c r="M18" i="2"/>
  <c r="T17" i="2"/>
  <c r="V17" i="2" s="1"/>
  <c r="R17" i="2" s="1"/>
  <c r="S17" i="2"/>
  <c r="M17" i="2"/>
  <c r="T16" i="2"/>
  <c r="V16" i="2" s="1"/>
  <c r="R16" i="2" s="1"/>
  <c r="S16" i="2"/>
  <c r="M16" i="2"/>
  <c r="V15" i="2"/>
  <c r="R15" i="2" s="1"/>
  <c r="T15" i="2"/>
  <c r="S15" i="2"/>
  <c r="M15" i="2"/>
  <c r="T14" i="2"/>
  <c r="V14" i="2" s="1"/>
  <c r="S14" i="2"/>
  <c r="R14" i="2" s="1"/>
  <c r="M14" i="2"/>
  <c r="T13" i="2"/>
  <c r="V13" i="2" s="1"/>
  <c r="R13" i="2" s="1"/>
  <c r="S13" i="2"/>
  <c r="M13" i="2"/>
  <c r="T12" i="2"/>
  <c r="V12" i="2" s="1"/>
  <c r="R12" i="2" s="1"/>
  <c r="S12" i="2"/>
  <c r="M12" i="2"/>
  <c r="V11" i="2"/>
  <c r="R11" i="2" s="1"/>
  <c r="T11" i="2"/>
  <c r="S11" i="2"/>
  <c r="G95" i="4" l="1"/>
  <c r="G96" i="4" s="1"/>
  <c r="G95" i="3"/>
  <c r="G96" i="3" s="1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J652" i="7"/>
  <c r="J656" i="7"/>
  <c r="J660" i="7"/>
  <c r="J664" i="7"/>
  <c r="J668" i="7"/>
  <c r="J672" i="7"/>
  <c r="J676" i="7"/>
  <c r="J680" i="7"/>
  <c r="J684" i="7"/>
  <c r="J688" i="7"/>
  <c r="J692" i="7"/>
  <c r="J696" i="7"/>
  <c r="J700" i="7"/>
  <c r="J704" i="7"/>
  <c r="J708" i="7"/>
  <c r="J712" i="7"/>
  <c r="J716" i="7"/>
  <c r="J720" i="7"/>
  <c r="J724" i="7"/>
  <c r="J667" i="7"/>
  <c r="J671" i="7"/>
  <c r="J675" i="7"/>
  <c r="J679" i="7"/>
  <c r="J683" i="7"/>
  <c r="J687" i="7"/>
  <c r="J691" i="7"/>
  <c r="J695" i="7"/>
  <c r="J699" i="7"/>
  <c r="J703" i="7"/>
  <c r="J707" i="7"/>
  <c r="J711" i="7"/>
  <c r="J715" i="7"/>
  <c r="J719" i="7"/>
  <c r="J723" i="7"/>
  <c r="J658" i="7"/>
  <c r="J662" i="7"/>
  <c r="J666" i="7"/>
  <c r="J670" i="7"/>
  <c r="J674" i="7"/>
  <c r="J678" i="7"/>
  <c r="J682" i="7"/>
  <c r="J686" i="7"/>
  <c r="J690" i="7"/>
  <c r="J694" i="7"/>
  <c r="J698" i="7"/>
  <c r="J702" i="7"/>
  <c r="J706" i="7"/>
  <c r="J710" i="7"/>
  <c r="J714" i="7"/>
  <c r="J718" i="7"/>
  <c r="J722" i="7"/>
  <c r="J72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600-000001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Receive = 1, Waiting =0</t>
        </r>
      </text>
    </comment>
    <comment ref="H1" authorId="0" shapeId="0" xr:uid="{00000000-0006-0000-0600-000002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 = Cannot use after 1 Jan 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Copy column O&amp;P, Q&amp;R to this area. Sort for A-&gt;Z, Remove blank cells. Recheck if there is duplicated nb or unable with future range</t>
        </r>
      </text>
    </comment>
  </commentList>
</comments>
</file>

<file path=xl/sharedStrings.xml><?xml version="1.0" encoding="utf-8"?>
<sst xmlns="http://schemas.openxmlformats.org/spreadsheetml/2006/main" count="6418" uniqueCount="3022">
  <si>
    <t>TO</t>
  </si>
  <si>
    <t>DATE</t>
  </si>
  <si>
    <t>FROM</t>
  </si>
  <si>
    <t>Kh.JIRAKIT B. H323802 / TBM</t>
  </si>
  <si>
    <t>ลงข้อมูลที่ update จากการสั่งครั้งก่อนโดยนำเบอร์ที่สั่งไปแล้วจาก C-F มาupdate ในช่อง N-Q เพื่อที่จะได้เบอร์ของ barcode ที่จะสั่งครั้งต่อไปในช่อง S-T-V (สูตร) ที่ได้ run number ในการสั่งเบอร์ถัดไป</t>
  </si>
  <si>
    <t>SUBJECT</t>
  </si>
  <si>
    <t>BARCODE LABEL ORDER</t>
  </si>
  <si>
    <t>(0ตรวจสอบ กรณี run ข้ามเบอร์</t>
  </si>
  <si>
    <t>12 กลุ่ม</t>
  </si>
  <si>
    <t>PLEASE ORDER BARCODE LABEL AS FOLLOW</t>
  </si>
  <si>
    <t>Barcode ซ้ำ</t>
  </si>
  <si>
    <t>ไม่ต้องแก้ไขเอาข้อมูลมาจาก column O-S</t>
  </si>
  <si>
    <t>Month order</t>
  </si>
  <si>
    <t>Group</t>
  </si>
  <si>
    <t>Start</t>
  </si>
  <si>
    <t>End</t>
  </si>
  <si>
    <t>Barcode</t>
  </si>
  <si>
    <t>Old lot =&gt; last order number</t>
  </si>
  <si>
    <t>GROUP</t>
  </si>
  <si>
    <t>New lot</t>
  </si>
  <si>
    <t>Quan.</t>
  </si>
  <si>
    <t>Jan'14</t>
  </si>
  <si>
    <t>Mar'14</t>
  </si>
  <si>
    <t>Jun'14</t>
  </si>
  <si>
    <t>Oct'14</t>
  </si>
  <si>
    <t>Jan'15</t>
  </si>
  <si>
    <t>Apr'15</t>
  </si>
  <si>
    <t>Jun'16</t>
  </si>
  <si>
    <t>S3LAB006</t>
  </si>
  <si>
    <t>01</t>
  </si>
  <si>
    <t>----&gt;</t>
  </si>
  <si>
    <t>02</t>
  </si>
  <si>
    <t>03</t>
  </si>
  <si>
    <t>04</t>
  </si>
  <si>
    <t>05</t>
  </si>
  <si>
    <t>06</t>
  </si>
  <si>
    <t>07</t>
  </si>
  <si>
    <t>08</t>
  </si>
  <si>
    <t>09</t>
  </si>
  <si>
    <t>35*</t>
  </si>
  <si>
    <t>49*</t>
  </si>
  <si>
    <t>52*</t>
  </si>
  <si>
    <t>55</t>
  </si>
  <si>
    <t>56*</t>
  </si>
  <si>
    <t>57*</t>
  </si>
  <si>
    <t>68*</t>
  </si>
  <si>
    <t>85*</t>
  </si>
  <si>
    <t>88*</t>
  </si>
  <si>
    <t>90*</t>
  </si>
  <si>
    <t>93*</t>
  </si>
  <si>
    <t>95*</t>
  </si>
  <si>
    <t>97*</t>
  </si>
  <si>
    <t>count</t>
  </si>
  <si>
    <t>SUB TOTAL</t>
  </si>
  <si>
    <t>TOTAL</t>
  </si>
  <si>
    <t>CURRENCY CODE</t>
  </si>
  <si>
    <t>JPY</t>
  </si>
  <si>
    <t>ETA - MSC</t>
  </si>
  <si>
    <t>MODE OF SHIPMENT</t>
  </si>
  <si>
    <t>AIR FREIGHT</t>
  </si>
  <si>
    <t>PO. NUMBER</t>
  </si>
  <si>
    <t>Kh.DOUNGKAEW</t>
  </si>
  <si>
    <t>091999</t>
  </si>
  <si>
    <t>Kh.SUCHART W. H321062 /TBM</t>
  </si>
  <si>
    <t>Old lot</t>
  </si>
  <si>
    <t>27</t>
  </si>
  <si>
    <t>29</t>
  </si>
  <si>
    <t>30</t>
  </si>
  <si>
    <t>32</t>
  </si>
  <si>
    <t>37</t>
  </si>
  <si>
    <t>38</t>
  </si>
  <si>
    <t>42</t>
  </si>
  <si>
    <t>43</t>
  </si>
  <si>
    <t>49</t>
  </si>
  <si>
    <t>51</t>
  </si>
  <si>
    <t>53</t>
  </si>
  <si>
    <t>54</t>
  </si>
  <si>
    <t>60</t>
  </si>
  <si>
    <t>63</t>
  </si>
  <si>
    <t>64</t>
  </si>
  <si>
    <t>68</t>
  </si>
  <si>
    <t>72</t>
  </si>
  <si>
    <t>83</t>
  </si>
  <si>
    <t>86</t>
  </si>
  <si>
    <t>87</t>
  </si>
  <si>
    <t>88</t>
  </si>
  <si>
    <t>90</t>
  </si>
  <si>
    <t>91</t>
  </si>
  <si>
    <t>93</t>
  </si>
  <si>
    <t>95</t>
  </si>
  <si>
    <t>99</t>
  </si>
  <si>
    <t>Prefix</t>
  </si>
  <si>
    <t>Order Qty</t>
  </si>
  <si>
    <t>Order Date</t>
  </si>
  <si>
    <t>Status1</t>
  </si>
  <si>
    <t>check future prefix</t>
  </si>
  <si>
    <t>FIRST
NB</t>
  </si>
  <si>
    <t>LAST
NB</t>
  </si>
  <si>
    <t>010</t>
  </si>
  <si>
    <t>01070000</t>
  </si>
  <si>
    <t>01099999</t>
  </si>
  <si>
    <t>2017-09-13</t>
  </si>
  <si>
    <t>011</t>
  </si>
  <si>
    <t>01100000</t>
  </si>
  <si>
    <t>01141999</t>
  </si>
  <si>
    <t>01142000</t>
  </si>
  <si>
    <t>01177999</t>
  </si>
  <si>
    <t>2018-01-19</t>
  </si>
  <si>
    <t>01178000</t>
  </si>
  <si>
    <t>01199999</t>
  </si>
  <si>
    <t>2018-05-07</t>
  </si>
  <si>
    <t>012</t>
  </si>
  <si>
    <t>01200000</t>
  </si>
  <si>
    <t>01213999</t>
  </si>
  <si>
    <t>01214000</t>
  </si>
  <si>
    <t>01285999</t>
  </si>
  <si>
    <t>2019-05-23</t>
  </si>
  <si>
    <t>01286000</t>
  </si>
  <si>
    <t>01299999</t>
  </si>
  <si>
    <t>2019-11-04</t>
  </si>
  <si>
    <t>013</t>
  </si>
  <si>
    <t>01300000</t>
  </si>
  <si>
    <t>01321999</t>
  </si>
  <si>
    <t>01322000</t>
  </si>
  <si>
    <t>01393999</t>
  </si>
  <si>
    <t>2020-09-16</t>
  </si>
  <si>
    <t>020</t>
  </si>
  <si>
    <t>02072000</t>
  </si>
  <si>
    <t>02099999</t>
  </si>
  <si>
    <t>021</t>
  </si>
  <si>
    <t>02100000</t>
  </si>
  <si>
    <t>02143999</t>
  </si>
  <si>
    <t>02144000</t>
  </si>
  <si>
    <t>02179999</t>
  </si>
  <si>
    <t>02180000</t>
  </si>
  <si>
    <t>02199999</t>
  </si>
  <si>
    <t>022</t>
  </si>
  <si>
    <t>02200000</t>
  </si>
  <si>
    <t>02251999</t>
  </si>
  <si>
    <t>02252000</t>
  </si>
  <si>
    <t>02299999</t>
  </si>
  <si>
    <t>023</t>
  </si>
  <si>
    <t>02300000</t>
  </si>
  <si>
    <t>02323999</t>
  </si>
  <si>
    <t>02324000</t>
  </si>
  <si>
    <t>02395999</t>
  </si>
  <si>
    <t>02396000</t>
  </si>
  <si>
    <t>02399999</t>
  </si>
  <si>
    <t>024</t>
  </si>
  <si>
    <t>02400000</t>
  </si>
  <si>
    <t>02431999</t>
  </si>
  <si>
    <t>032</t>
  </si>
  <si>
    <t>03216000</t>
  </si>
  <si>
    <t>03287999</t>
  </si>
  <si>
    <t>03288000</t>
  </si>
  <si>
    <t>03299999</t>
  </si>
  <si>
    <t>033</t>
  </si>
  <si>
    <t>03300000</t>
  </si>
  <si>
    <t>03323999</t>
  </si>
  <si>
    <t>03324000</t>
  </si>
  <si>
    <t>03359999</t>
  </si>
  <si>
    <t>03360000</t>
  </si>
  <si>
    <t>03399999</t>
  </si>
  <si>
    <t>034</t>
  </si>
  <si>
    <t>03400000</t>
  </si>
  <si>
    <t>03431999</t>
  </si>
  <si>
    <t>03432000</t>
  </si>
  <si>
    <t>03467999</t>
  </si>
  <si>
    <t>03468000</t>
  </si>
  <si>
    <t>03499999</t>
  </si>
  <si>
    <t>035</t>
  </si>
  <si>
    <t>03500000</t>
  </si>
  <si>
    <t>03539999</t>
  </si>
  <si>
    <t>040</t>
  </si>
  <si>
    <t>04000000</t>
  </si>
  <si>
    <t>04071999</t>
  </si>
  <si>
    <t>04072000</t>
  </si>
  <si>
    <t>04099999</t>
  </si>
  <si>
    <t>041</t>
  </si>
  <si>
    <t>04100000</t>
  </si>
  <si>
    <t>04107999</t>
  </si>
  <si>
    <t>04108000</t>
  </si>
  <si>
    <t>04143999</t>
  </si>
  <si>
    <t>04144000</t>
  </si>
  <si>
    <t>04199999</t>
  </si>
  <si>
    <t>042</t>
  </si>
  <si>
    <t>04200000</t>
  </si>
  <si>
    <t>04215999</t>
  </si>
  <si>
    <t>049</t>
  </si>
  <si>
    <t>04909000</t>
  </si>
  <si>
    <t>04980999</t>
  </si>
  <si>
    <t>051</t>
  </si>
  <si>
    <t>05197000</t>
  </si>
  <si>
    <t>05199999</t>
  </si>
  <si>
    <t>052</t>
  </si>
  <si>
    <t>05200000</t>
  </si>
  <si>
    <t>05268999</t>
  </si>
  <si>
    <t>053</t>
  </si>
  <si>
    <t>05305000</t>
  </si>
  <si>
    <t>05399999</t>
  </si>
  <si>
    <t>054</t>
  </si>
  <si>
    <t>05400000</t>
  </si>
  <si>
    <t>05412999</t>
  </si>
  <si>
    <t>05413000</t>
  </si>
  <si>
    <t>05448999</t>
  </si>
  <si>
    <t>05449000</t>
  </si>
  <si>
    <t>05499999</t>
  </si>
  <si>
    <t>055</t>
  </si>
  <si>
    <t>05500000</t>
  </si>
  <si>
    <t>05520999</t>
  </si>
  <si>
    <t>060</t>
  </si>
  <si>
    <t>06072000</t>
  </si>
  <si>
    <t>06099999</t>
  </si>
  <si>
    <t>061</t>
  </si>
  <si>
    <t>06100000</t>
  </si>
  <si>
    <t>06143999</t>
  </si>
  <si>
    <t>06144000</t>
  </si>
  <si>
    <t>06179999</t>
  </si>
  <si>
    <t>06180000</t>
  </si>
  <si>
    <t>06199999</t>
  </si>
  <si>
    <t>062</t>
  </si>
  <si>
    <t>06200000</t>
  </si>
  <si>
    <t>06215999</t>
  </si>
  <si>
    <t>06216000</t>
  </si>
  <si>
    <t>06287999</t>
  </si>
  <si>
    <t>06288000</t>
  </si>
  <si>
    <t>06299999</t>
  </si>
  <si>
    <t>063</t>
  </si>
  <si>
    <t>06300000</t>
  </si>
  <si>
    <t>06359999</t>
  </si>
  <si>
    <t>072</t>
  </si>
  <si>
    <t>07216000</t>
  </si>
  <si>
    <t>07287999</t>
  </si>
  <si>
    <t>07288000</t>
  </si>
  <si>
    <t>07299999</t>
  </si>
  <si>
    <t>073</t>
  </si>
  <si>
    <t>07300000</t>
  </si>
  <si>
    <t>07323999</t>
  </si>
  <si>
    <t>07324000</t>
  </si>
  <si>
    <t>07359999</t>
  </si>
  <si>
    <t>07360000</t>
  </si>
  <si>
    <t>07395999</t>
  </si>
  <si>
    <t>07396000</t>
  </si>
  <si>
    <t>07399999</t>
  </si>
  <si>
    <t>074</t>
  </si>
  <si>
    <t>07400000</t>
  </si>
  <si>
    <t>07467999</t>
  </si>
  <si>
    <t>07468000</t>
  </si>
  <si>
    <t>07499999</t>
  </si>
  <si>
    <t>075</t>
  </si>
  <si>
    <t>07500000</t>
  </si>
  <si>
    <t>07539999</t>
  </si>
  <si>
    <t>080</t>
  </si>
  <si>
    <t>08072000</t>
  </si>
  <si>
    <t>08099999</t>
  </si>
  <si>
    <t>081</t>
  </si>
  <si>
    <t>08100000</t>
  </si>
  <si>
    <t>08143999</t>
  </si>
  <si>
    <t>08144000</t>
  </si>
  <si>
    <t>08179999</t>
  </si>
  <si>
    <t>08180000</t>
  </si>
  <si>
    <t>08199999</t>
  </si>
  <si>
    <t>082</t>
  </si>
  <si>
    <t>08200000</t>
  </si>
  <si>
    <t>08251999</t>
  </si>
  <si>
    <t>08252000</t>
  </si>
  <si>
    <t>08287999</t>
  </si>
  <si>
    <t>08288000</t>
  </si>
  <si>
    <t>08299999</t>
  </si>
  <si>
    <t>083</t>
  </si>
  <si>
    <t>08300000</t>
  </si>
  <si>
    <t>08359999</t>
  </si>
  <si>
    <t>091</t>
  </si>
  <si>
    <t>09144000</t>
  </si>
  <si>
    <t>09199999</t>
  </si>
  <si>
    <t>092</t>
  </si>
  <si>
    <t>09200000</t>
  </si>
  <si>
    <t>09215999</t>
  </si>
  <si>
    <t>09216000</t>
  </si>
  <si>
    <t>09287999</t>
  </si>
  <si>
    <t>09288000</t>
  </si>
  <si>
    <t>09299999</t>
  </si>
  <si>
    <t>093</t>
  </si>
  <si>
    <t>09300000</t>
  </si>
  <si>
    <t>09323999</t>
  </si>
  <si>
    <t>09324000</t>
  </si>
  <si>
    <t>09359999</t>
  </si>
  <si>
    <t>09360000</t>
  </si>
  <si>
    <t>09395999</t>
  </si>
  <si>
    <t>09396000</t>
  </si>
  <si>
    <t>09399999</t>
  </si>
  <si>
    <t>094</t>
  </si>
  <si>
    <t>09400000</t>
  </si>
  <si>
    <t>09431999</t>
  </si>
  <si>
    <t>100</t>
  </si>
  <si>
    <t>10000000</t>
  </si>
  <si>
    <t>10035999</t>
  </si>
  <si>
    <t>10036000</t>
  </si>
  <si>
    <t>10071999</t>
  </si>
  <si>
    <t>10072000</t>
  </si>
  <si>
    <t>10099999</t>
  </si>
  <si>
    <t>101</t>
  </si>
  <si>
    <t>10100000</t>
  </si>
  <si>
    <t>10107999</t>
  </si>
  <si>
    <t>10108000</t>
  </si>
  <si>
    <t>10179999</t>
  </si>
  <si>
    <t>10180000</t>
  </si>
  <si>
    <t>10199999</t>
  </si>
  <si>
    <t>102</t>
  </si>
  <si>
    <t>10200000</t>
  </si>
  <si>
    <t>10215999</t>
  </si>
  <si>
    <t>10216000</t>
  </si>
  <si>
    <t>10287999</t>
  </si>
  <si>
    <t>110</t>
  </si>
  <si>
    <t>11000000</t>
  </si>
  <si>
    <t>11035999</t>
  </si>
  <si>
    <t>11036000</t>
  </si>
  <si>
    <t>11071999</t>
  </si>
  <si>
    <t>11072000</t>
  </si>
  <si>
    <t>11099999</t>
  </si>
  <si>
    <t>111</t>
  </si>
  <si>
    <t>11100000</t>
  </si>
  <si>
    <t>11107999</t>
  </si>
  <si>
    <t>11108000</t>
  </si>
  <si>
    <t>11179999</t>
  </si>
  <si>
    <t>11180000</t>
  </si>
  <si>
    <t>11199999</t>
  </si>
  <si>
    <t>112</t>
  </si>
  <si>
    <t>11200000</t>
  </si>
  <si>
    <t>11251999</t>
  </si>
  <si>
    <t>11252000</t>
  </si>
  <si>
    <t>11287999</t>
  </si>
  <si>
    <t>120</t>
  </si>
  <si>
    <t>12000000</t>
  </si>
  <si>
    <t>12035999</t>
  </si>
  <si>
    <t>12036000</t>
  </si>
  <si>
    <t>12071999</t>
  </si>
  <si>
    <t>12072000</t>
  </si>
  <si>
    <t>12099999</t>
  </si>
  <si>
    <t>121</t>
  </si>
  <si>
    <t>12100000</t>
  </si>
  <si>
    <t>12143999</t>
  </si>
  <si>
    <t>12108000</t>
  </si>
  <si>
    <t>12179999</t>
  </si>
  <si>
    <t>12180000</t>
  </si>
  <si>
    <t>12199999</t>
  </si>
  <si>
    <t>122</t>
  </si>
  <si>
    <t>12200000</t>
  </si>
  <si>
    <t>12215999</t>
  </si>
  <si>
    <t>12216000</t>
  </si>
  <si>
    <t>12251999</t>
  </si>
  <si>
    <t>130</t>
  </si>
  <si>
    <t>13000000</t>
  </si>
  <si>
    <t>13035999</t>
  </si>
  <si>
    <t>13036000</t>
  </si>
  <si>
    <t>13071999</t>
  </si>
  <si>
    <t>13072000</t>
  </si>
  <si>
    <t>13099999</t>
  </si>
  <si>
    <t>131</t>
  </si>
  <si>
    <t>13100000</t>
  </si>
  <si>
    <t>13107999</t>
  </si>
  <si>
    <t>13144000</t>
  </si>
  <si>
    <t>13179999</t>
  </si>
  <si>
    <t>13180000</t>
  </si>
  <si>
    <t>13199999</t>
  </si>
  <si>
    <t>132</t>
  </si>
  <si>
    <t>13200000</t>
  </si>
  <si>
    <t>13215999</t>
  </si>
  <si>
    <t>13216000</t>
  </si>
  <si>
    <t>13251999</t>
  </si>
  <si>
    <t>141</t>
  </si>
  <si>
    <t>14164000</t>
  </si>
  <si>
    <t>14199999</t>
  </si>
  <si>
    <t>142</t>
  </si>
  <si>
    <t>14200000</t>
  </si>
  <si>
    <t>14235999</t>
  </si>
  <si>
    <t>14272000</t>
  </si>
  <si>
    <t>14299999</t>
  </si>
  <si>
    <t>143</t>
  </si>
  <si>
    <t>14300000</t>
  </si>
  <si>
    <t>14307999</t>
  </si>
  <si>
    <t>14308000</t>
  </si>
  <si>
    <t>14399999</t>
  </si>
  <si>
    <t>144</t>
  </si>
  <si>
    <t>14400000</t>
  </si>
  <si>
    <t>14415999</t>
  </si>
  <si>
    <t>14416000</t>
  </si>
  <si>
    <t>14451999</t>
  </si>
  <si>
    <t>150</t>
  </si>
  <si>
    <t>15000000</t>
  </si>
  <si>
    <t>15035999</t>
  </si>
  <si>
    <t>15036000</t>
  </si>
  <si>
    <t>15071999</t>
  </si>
  <si>
    <t>151</t>
  </si>
  <si>
    <t>15108000</t>
  </si>
  <si>
    <t>15179999</t>
  </si>
  <si>
    <t>15180000</t>
  </si>
  <si>
    <t>15199999</t>
  </si>
  <si>
    <t>152</t>
  </si>
  <si>
    <t>15200000</t>
  </si>
  <si>
    <t>15215999</t>
  </si>
  <si>
    <t>15216000</t>
  </si>
  <si>
    <t>15251999</t>
  </si>
  <si>
    <t>159</t>
  </si>
  <si>
    <t>15954000</t>
  </si>
  <si>
    <t>15989999</t>
  </si>
  <si>
    <t>160</t>
  </si>
  <si>
    <t>16000000</t>
  </si>
  <si>
    <t>16071999</t>
  </si>
  <si>
    <t>16072000</t>
  </si>
  <si>
    <t>16099999</t>
  </si>
  <si>
    <t>161</t>
  </si>
  <si>
    <t>16100000</t>
  </si>
  <si>
    <t>16107999</t>
  </si>
  <si>
    <t>16108000</t>
  </si>
  <si>
    <t>16179999</t>
  </si>
  <si>
    <t>169</t>
  </si>
  <si>
    <t>16900000</t>
  </si>
  <si>
    <t>16935999</t>
  </si>
  <si>
    <t>16936000</t>
  </si>
  <si>
    <t>16971999</t>
  </si>
  <si>
    <t>170</t>
  </si>
  <si>
    <t>17000000</t>
  </si>
  <si>
    <t>17071999</t>
  </si>
  <si>
    <t>17072000</t>
  </si>
  <si>
    <t>17099999</t>
  </si>
  <si>
    <t>171</t>
  </si>
  <si>
    <t>17100000</t>
  </si>
  <si>
    <t>17107999</t>
  </si>
  <si>
    <t>17108000</t>
  </si>
  <si>
    <t>17143999</t>
  </si>
  <si>
    <t>17144000</t>
  </si>
  <si>
    <t>17179999</t>
  </si>
  <si>
    <t>17180000</t>
  </si>
  <si>
    <t>17199999</t>
  </si>
  <si>
    <t>172</t>
  </si>
  <si>
    <t>17200000</t>
  </si>
  <si>
    <t>17215999</t>
  </si>
  <si>
    <t>179</t>
  </si>
  <si>
    <t>17927000</t>
  </si>
  <si>
    <t>17962999</t>
  </si>
  <si>
    <t>181</t>
  </si>
  <si>
    <t>18108000</t>
  </si>
  <si>
    <t>18143999</t>
  </si>
  <si>
    <t>18144000</t>
  </si>
  <si>
    <t>18179999</t>
  </si>
  <si>
    <t>18180000</t>
  </si>
  <si>
    <t>18199999</t>
  </si>
  <si>
    <t>182</t>
  </si>
  <si>
    <t>18200000</t>
  </si>
  <si>
    <t>18251999</t>
  </si>
  <si>
    <t>18252000</t>
  </si>
  <si>
    <t>18287999</t>
  </si>
  <si>
    <t>18288000</t>
  </si>
  <si>
    <t>18299999</t>
  </si>
  <si>
    <t>183</t>
  </si>
  <si>
    <t>18300000</t>
  </si>
  <si>
    <t>18395999</t>
  </si>
  <si>
    <t>18396000</t>
  </si>
  <si>
    <t>18399999</t>
  </si>
  <si>
    <t>184</t>
  </si>
  <si>
    <t>18400000</t>
  </si>
  <si>
    <t>18431999</t>
  </si>
  <si>
    <t>190</t>
  </si>
  <si>
    <t>19072000</t>
  </si>
  <si>
    <t>19099999</t>
  </si>
  <si>
    <t>191</t>
  </si>
  <si>
    <t>19100000</t>
  </si>
  <si>
    <t>19107999</t>
  </si>
  <si>
    <t>19108000</t>
  </si>
  <si>
    <t>19143999</t>
  </si>
  <si>
    <t>19144000</t>
  </si>
  <si>
    <t>19179999</t>
  </si>
  <si>
    <t>19180000</t>
  </si>
  <si>
    <t>19199999</t>
  </si>
  <si>
    <t>192</t>
  </si>
  <si>
    <t>19200000</t>
  </si>
  <si>
    <t>19215999</t>
  </si>
  <si>
    <t>19216000</t>
  </si>
  <si>
    <t>19287999</t>
  </si>
  <si>
    <t>19288000</t>
  </si>
  <si>
    <t>19299999</t>
  </si>
  <si>
    <t>193</t>
  </si>
  <si>
    <t>19300000</t>
  </si>
  <si>
    <t>19323999</t>
  </si>
  <si>
    <t>200</t>
  </si>
  <si>
    <t>20036000</t>
  </si>
  <si>
    <t>20071999</t>
  </si>
  <si>
    <t>20072000</t>
  </si>
  <si>
    <t>20099999</t>
  </si>
  <si>
    <t>201</t>
  </si>
  <si>
    <t>20100000</t>
  </si>
  <si>
    <t>20107999</t>
  </si>
  <si>
    <t>20108000</t>
  </si>
  <si>
    <t>20143999</t>
  </si>
  <si>
    <t>20144000</t>
  </si>
  <si>
    <t>20179999</t>
  </si>
  <si>
    <t>20180000</t>
  </si>
  <si>
    <t>20199999</t>
  </si>
  <si>
    <t>202</t>
  </si>
  <si>
    <t>20200000</t>
  </si>
  <si>
    <t>20215999</t>
  </si>
  <si>
    <t>210</t>
  </si>
  <si>
    <t>21000000</t>
  </si>
  <si>
    <t>21071999</t>
  </si>
  <si>
    <t>21036000</t>
  </si>
  <si>
    <t>21072000</t>
  </si>
  <si>
    <t>21099999</t>
  </si>
  <si>
    <t>211</t>
  </si>
  <si>
    <t>21100000</t>
  </si>
  <si>
    <t>21143999</t>
  </si>
  <si>
    <t>21144000</t>
  </si>
  <si>
    <t>21179999</t>
  </si>
  <si>
    <t>219</t>
  </si>
  <si>
    <t>21954000</t>
  </si>
  <si>
    <t>21989999</t>
  </si>
  <si>
    <t>220</t>
  </si>
  <si>
    <t>22000000</t>
  </si>
  <si>
    <t>22035999</t>
  </si>
  <si>
    <t>22036000</t>
  </si>
  <si>
    <t>22071999</t>
  </si>
  <si>
    <t>22072000</t>
  </si>
  <si>
    <t>22099999</t>
  </si>
  <si>
    <t>221</t>
  </si>
  <si>
    <t>22100000</t>
  </si>
  <si>
    <t>22107999</t>
  </si>
  <si>
    <t>22108000</t>
  </si>
  <si>
    <t>22143999</t>
  </si>
  <si>
    <t>229</t>
  </si>
  <si>
    <t>22945000</t>
  </si>
  <si>
    <t>22980999</t>
  </si>
  <si>
    <t>230</t>
  </si>
  <si>
    <t>23036000</t>
  </si>
  <si>
    <t>23071999</t>
  </si>
  <si>
    <t>23072000</t>
  </si>
  <si>
    <t>23099999</t>
  </si>
  <si>
    <t>231</t>
  </si>
  <si>
    <t>23100000</t>
  </si>
  <si>
    <t>23143999</t>
  </si>
  <si>
    <t>23144000</t>
  </si>
  <si>
    <t>23179999</t>
  </si>
  <si>
    <t>23180000</t>
  </si>
  <si>
    <t>23199999</t>
  </si>
  <si>
    <t>232</t>
  </si>
  <si>
    <t>23200000</t>
  </si>
  <si>
    <t>23215999</t>
  </si>
  <si>
    <t>23216000</t>
  </si>
  <si>
    <t>23251999</t>
  </si>
  <si>
    <t>240</t>
  </si>
  <si>
    <t>24036000</t>
  </si>
  <si>
    <t>24071999</t>
  </si>
  <si>
    <t>24072000</t>
  </si>
  <si>
    <t>24099999</t>
  </si>
  <si>
    <t>241</t>
  </si>
  <si>
    <t>24100000</t>
  </si>
  <si>
    <t>24107999</t>
  </si>
  <si>
    <t>24108000</t>
  </si>
  <si>
    <t>24143999</t>
  </si>
  <si>
    <t>24144000</t>
  </si>
  <si>
    <t>24199999</t>
  </si>
  <si>
    <t>242</t>
  </si>
  <si>
    <t>24200000</t>
  </si>
  <si>
    <t>24215999</t>
  </si>
  <si>
    <t>24216000</t>
  </si>
  <si>
    <t>24251999</t>
  </si>
  <si>
    <t>250</t>
  </si>
  <si>
    <t>25000000</t>
  </si>
  <si>
    <t>25035999</t>
  </si>
  <si>
    <t>25036000</t>
  </si>
  <si>
    <t>25071999</t>
  </si>
  <si>
    <t>25072000</t>
  </si>
  <si>
    <t>25099999</t>
  </si>
  <si>
    <t>251</t>
  </si>
  <si>
    <t>25100000</t>
  </si>
  <si>
    <t>25143999</t>
  </si>
  <si>
    <t>25144000</t>
  </si>
  <si>
    <t>25179999</t>
  </si>
  <si>
    <t>259</t>
  </si>
  <si>
    <t>25936000</t>
  </si>
  <si>
    <t>25971999</t>
  </si>
  <si>
    <t>260</t>
  </si>
  <si>
    <t>26072000</t>
  </si>
  <si>
    <t>26099999</t>
  </si>
  <si>
    <t>261</t>
  </si>
  <si>
    <t>26100000</t>
  </si>
  <si>
    <t>26107999</t>
  </si>
  <si>
    <t>26108000</t>
  </si>
  <si>
    <t>26179999</t>
  </si>
  <si>
    <t>26180000</t>
  </si>
  <si>
    <t>26199999</t>
  </si>
  <si>
    <t>262</t>
  </si>
  <si>
    <t>26200000</t>
  </si>
  <si>
    <t>26215999</t>
  </si>
  <si>
    <t>270</t>
  </si>
  <si>
    <t>27000000</t>
  </si>
  <si>
    <t>27035999</t>
  </si>
  <si>
    <t>27036000</t>
  </si>
  <si>
    <t>27071999</t>
  </si>
  <si>
    <t>27072000</t>
  </si>
  <si>
    <t>27099999</t>
  </si>
  <si>
    <t>271</t>
  </si>
  <si>
    <t>27100000</t>
  </si>
  <si>
    <t>27107999</t>
  </si>
  <si>
    <t>278</t>
  </si>
  <si>
    <t>27891000</t>
  </si>
  <si>
    <t>27899999</t>
  </si>
  <si>
    <t>279</t>
  </si>
  <si>
    <t>27900000</t>
  </si>
  <si>
    <t>27926999</t>
  </si>
  <si>
    <t>27927000</t>
  </si>
  <si>
    <t>27998999</t>
  </si>
  <si>
    <t>280</t>
  </si>
  <si>
    <t>28000000</t>
  </si>
  <si>
    <t>28035999</t>
  </si>
  <si>
    <t>28072000</t>
  </si>
  <si>
    <t>28099999</t>
  </si>
  <si>
    <t>281</t>
  </si>
  <si>
    <t>28100000</t>
  </si>
  <si>
    <t>28107999</t>
  </si>
  <si>
    <t>28108000</t>
  </si>
  <si>
    <t>28143999</t>
  </si>
  <si>
    <t>28144000</t>
  </si>
  <si>
    <t>28179999</t>
  </si>
  <si>
    <t>289</t>
  </si>
  <si>
    <t>28945000</t>
  </si>
  <si>
    <t>28980999</t>
  </si>
  <si>
    <t>290</t>
  </si>
  <si>
    <t>29000000</t>
  </si>
  <si>
    <t>29035999</t>
  </si>
  <si>
    <t>29036000</t>
  </si>
  <si>
    <t>29099999</t>
  </si>
  <si>
    <t>291</t>
  </si>
  <si>
    <t>29100000</t>
  </si>
  <si>
    <t>29143999</t>
  </si>
  <si>
    <t>29108000</t>
  </si>
  <si>
    <t>29144000</t>
  </si>
  <si>
    <t>29179999</t>
  </si>
  <si>
    <t>29180000</t>
  </si>
  <si>
    <t>29199999</t>
  </si>
  <si>
    <t>292</t>
  </si>
  <si>
    <t>29200000</t>
  </si>
  <si>
    <t>29251999</t>
  </si>
  <si>
    <t>299</t>
  </si>
  <si>
    <t>29954000</t>
  </si>
  <si>
    <t>29989999</t>
  </si>
  <si>
    <t>300</t>
  </si>
  <si>
    <t>30000000</t>
  </si>
  <si>
    <t>30035999</t>
  </si>
  <si>
    <t>30036000</t>
  </si>
  <si>
    <t>30071999</t>
  </si>
  <si>
    <t>30072000</t>
  </si>
  <si>
    <t>30099999</t>
  </si>
  <si>
    <t>301</t>
  </si>
  <si>
    <t>30100000</t>
  </si>
  <si>
    <t>30107999</t>
  </si>
  <si>
    <t>30108000</t>
  </si>
  <si>
    <t>30143999</t>
  </si>
  <si>
    <t>30144000</t>
  </si>
  <si>
    <t>30179999</t>
  </si>
  <si>
    <t>310</t>
  </si>
  <si>
    <t>31000000</t>
  </si>
  <si>
    <t>31035999</t>
  </si>
  <si>
    <t>31036000</t>
  </si>
  <si>
    <t>31071999</t>
  </si>
  <si>
    <t>31072000</t>
  </si>
  <si>
    <t>31099999</t>
  </si>
  <si>
    <t>311</t>
  </si>
  <si>
    <t>31100000</t>
  </si>
  <si>
    <t>31143999</t>
  </si>
  <si>
    <t>31144000</t>
  </si>
  <si>
    <t>31179999</t>
  </si>
  <si>
    <t>31180000</t>
  </si>
  <si>
    <t>31199999</t>
  </si>
  <si>
    <t>312</t>
  </si>
  <si>
    <t>31200000</t>
  </si>
  <si>
    <t>31251999</t>
  </si>
  <si>
    <t>31252000</t>
  </si>
  <si>
    <t>31299999</t>
  </si>
  <si>
    <t>313</t>
  </si>
  <si>
    <t>31300000</t>
  </si>
  <si>
    <t>31323999</t>
  </si>
  <si>
    <t>320</t>
  </si>
  <si>
    <t>32000000</t>
  </si>
  <si>
    <t>32035999</t>
  </si>
  <si>
    <t>32036000</t>
  </si>
  <si>
    <t>32071999</t>
  </si>
  <si>
    <t>32072000</t>
  </si>
  <si>
    <t>32099999</t>
  </si>
  <si>
    <t>321</t>
  </si>
  <si>
    <t>32100000</t>
  </si>
  <si>
    <t>32107999</t>
  </si>
  <si>
    <t>32108000</t>
  </si>
  <si>
    <t>32143999</t>
  </si>
  <si>
    <t>329</t>
  </si>
  <si>
    <t>32918000</t>
  </si>
  <si>
    <t>32953999</t>
  </si>
  <si>
    <t>32954000</t>
  </si>
  <si>
    <t>32989999</t>
  </si>
  <si>
    <t>330</t>
  </si>
  <si>
    <t>33000000</t>
  </si>
  <si>
    <t>33035999</t>
  </si>
  <si>
    <t>33036000</t>
  </si>
  <si>
    <t>33071999</t>
  </si>
  <si>
    <t>33072000</t>
  </si>
  <si>
    <t>33099999</t>
  </si>
  <si>
    <t>331</t>
  </si>
  <si>
    <t>33100000</t>
  </si>
  <si>
    <t>33143999</t>
  </si>
  <si>
    <t>33108000</t>
  </si>
  <si>
    <t>33144000</t>
  </si>
  <si>
    <t>33199999</t>
  </si>
  <si>
    <t>332</t>
  </si>
  <si>
    <t>33200000</t>
  </si>
  <si>
    <t>33215999</t>
  </si>
  <si>
    <t>339</t>
  </si>
  <si>
    <t>33964000</t>
  </si>
  <si>
    <t>33999999</t>
  </si>
  <si>
    <t>340</t>
  </si>
  <si>
    <t>34000000</t>
  </si>
  <si>
    <t>34071999</t>
  </si>
  <si>
    <t>34072000</t>
  </si>
  <si>
    <t>34099999</t>
  </si>
  <si>
    <t>341</t>
  </si>
  <si>
    <t>34100000</t>
  </si>
  <si>
    <t>34143999</t>
  </si>
  <si>
    <t>348</t>
  </si>
  <si>
    <t>34855000</t>
  </si>
  <si>
    <t>34890999</t>
  </si>
  <si>
    <t>34891000</t>
  </si>
  <si>
    <t>34899999</t>
  </si>
  <si>
    <t>349</t>
  </si>
  <si>
    <t>34900000</t>
  </si>
  <si>
    <t>34926999</t>
  </si>
  <si>
    <t>34964000</t>
  </si>
  <si>
    <t>34999999</t>
  </si>
  <si>
    <t>350</t>
  </si>
  <si>
    <t>35000000</t>
  </si>
  <si>
    <t>35071999</t>
  </si>
  <si>
    <t>35072000</t>
  </si>
  <si>
    <t>35099999</t>
  </si>
  <si>
    <t>351</t>
  </si>
  <si>
    <t>35100000</t>
  </si>
  <si>
    <t>35143999</t>
  </si>
  <si>
    <t>358</t>
  </si>
  <si>
    <t>35846000</t>
  </si>
  <si>
    <t>35881999</t>
  </si>
  <si>
    <t>35882000</t>
  </si>
  <si>
    <t>35899999</t>
  </si>
  <si>
    <t>359</t>
  </si>
  <si>
    <t>35900000</t>
  </si>
  <si>
    <t>35917999</t>
  </si>
  <si>
    <t>360</t>
  </si>
  <si>
    <t>36000000</t>
  </si>
  <si>
    <t>36035999</t>
  </si>
  <si>
    <t>36036000</t>
  </si>
  <si>
    <t>36071999</t>
  </si>
  <si>
    <t>36072000</t>
  </si>
  <si>
    <t>36099999</t>
  </si>
  <si>
    <t>361</t>
  </si>
  <si>
    <t>36100000</t>
  </si>
  <si>
    <t>36143999</t>
  </si>
  <si>
    <t>369</t>
  </si>
  <si>
    <t>36900000</t>
  </si>
  <si>
    <t>36935999</t>
  </si>
  <si>
    <t>36936000</t>
  </si>
  <si>
    <t>36971999</t>
  </si>
  <si>
    <t>370</t>
  </si>
  <si>
    <t>37000000</t>
  </si>
  <si>
    <t>37035999</t>
  </si>
  <si>
    <t>37036000</t>
  </si>
  <si>
    <t>37071999</t>
  </si>
  <si>
    <t>371</t>
  </si>
  <si>
    <t>37144000</t>
  </si>
  <si>
    <t>37179999</t>
  </si>
  <si>
    <t>37180000</t>
  </si>
  <si>
    <t>37199999</t>
  </si>
  <si>
    <t>372</t>
  </si>
  <si>
    <t>37200000</t>
  </si>
  <si>
    <t>37215999</t>
  </si>
  <si>
    <t>37216000</t>
  </si>
  <si>
    <t>37287999</t>
  </si>
  <si>
    <t>381</t>
  </si>
  <si>
    <t>38108000</t>
  </si>
  <si>
    <t>38143999</t>
  </si>
  <si>
    <t>38144000</t>
  </si>
  <si>
    <t>38199999</t>
  </si>
  <si>
    <t>382</t>
  </si>
  <si>
    <t>38200000</t>
  </si>
  <si>
    <t>38251999</t>
  </si>
  <si>
    <t>38216000</t>
  </si>
  <si>
    <t>38252000</t>
  </si>
  <si>
    <t>38287999</t>
  </si>
  <si>
    <t>38288000</t>
  </si>
  <si>
    <t>38299999</t>
  </si>
  <si>
    <t>383</t>
  </si>
  <si>
    <t>38300000</t>
  </si>
  <si>
    <t>38359999</t>
  </si>
  <si>
    <t>390</t>
  </si>
  <si>
    <t>39000000</t>
  </si>
  <si>
    <t>39035999</t>
  </si>
  <si>
    <t>39036000</t>
  </si>
  <si>
    <t>39071999</t>
  </si>
  <si>
    <t>39072000</t>
  </si>
  <si>
    <t>39099999</t>
  </si>
  <si>
    <t>391</t>
  </si>
  <si>
    <t>39100000</t>
  </si>
  <si>
    <t>39143999</t>
  </si>
  <si>
    <t>400</t>
  </si>
  <si>
    <t>40000000</t>
  </si>
  <si>
    <t>40035999</t>
  </si>
  <si>
    <t>40036000</t>
  </si>
  <si>
    <t>40071999</t>
  </si>
  <si>
    <t>40072000</t>
  </si>
  <si>
    <t>40099999</t>
  </si>
  <si>
    <t>401</t>
  </si>
  <si>
    <t>40100000</t>
  </si>
  <si>
    <t>40143999</t>
  </si>
  <si>
    <t>40144000</t>
  </si>
  <si>
    <t>40199999</t>
  </si>
  <si>
    <t>402</t>
  </si>
  <si>
    <t>40200000</t>
  </si>
  <si>
    <t>40215999</t>
  </si>
  <si>
    <t>409</t>
  </si>
  <si>
    <t>40900000</t>
  </si>
  <si>
    <t>40935999</t>
  </si>
  <si>
    <t>40936000</t>
  </si>
  <si>
    <t>40971999</t>
  </si>
  <si>
    <t>410</t>
  </si>
  <si>
    <t>41000000</t>
  </si>
  <si>
    <t>41099999</t>
  </si>
  <si>
    <t>411</t>
  </si>
  <si>
    <t>41100000</t>
  </si>
  <si>
    <t>41107999</t>
  </si>
  <si>
    <t>41180000</t>
  </si>
  <si>
    <t>41199999</t>
  </si>
  <si>
    <t>412</t>
  </si>
  <si>
    <t>41200000</t>
  </si>
  <si>
    <t>41251999</t>
  </si>
  <si>
    <t>41252000</t>
  </si>
  <si>
    <t>41287999</t>
  </si>
  <si>
    <t>41288000</t>
  </si>
  <si>
    <t>41299999</t>
  </si>
  <si>
    <t>413</t>
  </si>
  <si>
    <t>41300000</t>
  </si>
  <si>
    <t>41359999</t>
  </si>
  <si>
    <t>420</t>
  </si>
  <si>
    <t>42000000</t>
  </si>
  <si>
    <t>42071999</t>
  </si>
  <si>
    <t>42072000</t>
  </si>
  <si>
    <t>42099999</t>
  </si>
  <si>
    <t>421</t>
  </si>
  <si>
    <t>42100000</t>
  </si>
  <si>
    <t>42143999</t>
  </si>
  <si>
    <t>42108000</t>
  </si>
  <si>
    <t>42144000</t>
  </si>
  <si>
    <t>42179999</t>
  </si>
  <si>
    <t>42180000</t>
  </si>
  <si>
    <t>42199999</t>
  </si>
  <si>
    <t>422</t>
  </si>
  <si>
    <t>42200000</t>
  </si>
  <si>
    <t>42251999</t>
  </si>
  <si>
    <t>430</t>
  </si>
  <si>
    <t>43000000</t>
  </si>
  <si>
    <t>43035999</t>
  </si>
  <si>
    <t>43036000</t>
  </si>
  <si>
    <t>43071999</t>
  </si>
  <si>
    <t>43072000</t>
  </si>
  <si>
    <t>43099999</t>
  </si>
  <si>
    <t>431</t>
  </si>
  <si>
    <t>43100000</t>
  </si>
  <si>
    <t>43107999</t>
  </si>
  <si>
    <t>43108000</t>
  </si>
  <si>
    <t>43179999</t>
  </si>
  <si>
    <t>43180000</t>
  </si>
  <si>
    <t>43199999</t>
  </si>
  <si>
    <t>432</t>
  </si>
  <si>
    <t>43200000</t>
  </si>
  <si>
    <t>43215999</t>
  </si>
  <si>
    <t>43216000</t>
  </si>
  <si>
    <t>43287999</t>
  </si>
  <si>
    <t>440</t>
  </si>
  <si>
    <t>44000000</t>
  </si>
  <si>
    <t>44035999</t>
  </si>
  <si>
    <t>44036000</t>
  </si>
  <si>
    <t>44071999</t>
  </si>
  <si>
    <t>44072000</t>
  </si>
  <si>
    <t>44099999</t>
  </si>
  <si>
    <t>441</t>
  </si>
  <si>
    <t>44100000</t>
  </si>
  <si>
    <t>44107999</t>
  </si>
  <si>
    <t>44108000</t>
  </si>
  <si>
    <t>44179999</t>
  </si>
  <si>
    <t>44180000</t>
  </si>
  <si>
    <t>44199999</t>
  </si>
  <si>
    <t>442</t>
  </si>
  <si>
    <t>44200000</t>
  </si>
  <si>
    <t>44215999</t>
  </si>
  <si>
    <t>44216000</t>
  </si>
  <si>
    <t>44287999</t>
  </si>
  <si>
    <t>450</t>
  </si>
  <si>
    <t>45036000</t>
  </si>
  <si>
    <t>45071999</t>
  </si>
  <si>
    <t>45072000</t>
  </si>
  <si>
    <t>45099999</t>
  </si>
  <si>
    <t>451</t>
  </si>
  <si>
    <t>45100000</t>
  </si>
  <si>
    <t>45143999</t>
  </si>
  <si>
    <t>45144000</t>
  </si>
  <si>
    <t>45199999</t>
  </si>
  <si>
    <t>45180000</t>
  </si>
  <si>
    <t>452</t>
  </si>
  <si>
    <t>45200000</t>
  </si>
  <si>
    <t>45215999</t>
  </si>
  <si>
    <t>45216000</t>
  </si>
  <si>
    <t>45251999</t>
  </si>
  <si>
    <t>45252000</t>
  </si>
  <si>
    <t>45287999</t>
  </si>
  <si>
    <t>461</t>
  </si>
  <si>
    <t>46144000</t>
  </si>
  <si>
    <t>46179999</t>
  </si>
  <si>
    <t>46180000</t>
  </si>
  <si>
    <t>46199999</t>
  </si>
  <si>
    <t>462</t>
  </si>
  <si>
    <t>46200000</t>
  </si>
  <si>
    <t>46251999</t>
  </si>
  <si>
    <t>46252000</t>
  </si>
  <si>
    <t>46287999</t>
  </si>
  <si>
    <t>46288000</t>
  </si>
  <si>
    <t>46299999</t>
  </si>
  <si>
    <t>463</t>
  </si>
  <si>
    <t>46300000</t>
  </si>
  <si>
    <t>46323999</t>
  </si>
  <si>
    <t>46324000</t>
  </si>
  <si>
    <t>46359999</t>
  </si>
  <si>
    <t>46360000</t>
  </si>
  <si>
    <t>46395999</t>
  </si>
  <si>
    <t>470</t>
  </si>
  <si>
    <t>47072000</t>
  </si>
  <si>
    <t>47099999</t>
  </si>
  <si>
    <t>471</t>
  </si>
  <si>
    <t>47100000</t>
  </si>
  <si>
    <t>47107999</t>
  </si>
  <si>
    <t>47108000</t>
  </si>
  <si>
    <t>47143999</t>
  </si>
  <si>
    <t>47144000</t>
  </si>
  <si>
    <t>47179999</t>
  </si>
  <si>
    <t>47180000</t>
  </si>
  <si>
    <t>47199999</t>
  </si>
  <si>
    <t>472</t>
  </si>
  <si>
    <t>47200000</t>
  </si>
  <si>
    <t>47215999</t>
  </si>
  <si>
    <t>47216000</t>
  </si>
  <si>
    <t>47251999</t>
  </si>
  <si>
    <t>47252000</t>
  </si>
  <si>
    <t>47287999</t>
  </si>
  <si>
    <t>480</t>
  </si>
  <si>
    <t>48000000</t>
  </si>
  <si>
    <t>48035999</t>
  </si>
  <si>
    <t>48036000</t>
  </si>
  <si>
    <t>48071999</t>
  </si>
  <si>
    <t>48072000</t>
  </si>
  <si>
    <t>48099999</t>
  </si>
  <si>
    <t>481</t>
  </si>
  <si>
    <t>48100000</t>
  </si>
  <si>
    <t>48143999</t>
  </si>
  <si>
    <t>488</t>
  </si>
  <si>
    <t>48881000</t>
  </si>
  <si>
    <t>48899999</t>
  </si>
  <si>
    <t>489</t>
  </si>
  <si>
    <t>48900000</t>
  </si>
  <si>
    <t>48916999</t>
  </si>
  <si>
    <t>48917000</t>
  </si>
  <si>
    <t>48952999</t>
  </si>
  <si>
    <t>48953000</t>
  </si>
  <si>
    <t>48988999</t>
  </si>
  <si>
    <t>490</t>
  </si>
  <si>
    <t>49036000</t>
  </si>
  <si>
    <t>49071999</t>
  </si>
  <si>
    <t>49072000</t>
  </si>
  <si>
    <t>49099999</t>
  </si>
  <si>
    <t>491</t>
  </si>
  <si>
    <t>49100000</t>
  </si>
  <si>
    <t>49107999</t>
  </si>
  <si>
    <t>49108000</t>
  </si>
  <si>
    <t>49143999</t>
  </si>
  <si>
    <t>49180000</t>
  </si>
  <si>
    <t>49199999</t>
  </si>
  <si>
    <t>492</t>
  </si>
  <si>
    <t>49200000</t>
  </si>
  <si>
    <t>49215999</t>
  </si>
  <si>
    <t>49216000</t>
  </si>
  <si>
    <t>49251999</t>
  </si>
  <si>
    <t>49252000</t>
  </si>
  <si>
    <t>49299999</t>
  </si>
  <si>
    <t>493</t>
  </si>
  <si>
    <t>49300000</t>
  </si>
  <si>
    <t>49323999</t>
  </si>
  <si>
    <t>504</t>
  </si>
  <si>
    <t>50441000</t>
  </si>
  <si>
    <t>50476999</t>
  </si>
  <si>
    <t>510</t>
  </si>
  <si>
    <t>51072000</t>
  </si>
  <si>
    <t>51099999</t>
  </si>
  <si>
    <t>511</t>
  </si>
  <si>
    <t>51100000</t>
  </si>
  <si>
    <t>51107999</t>
  </si>
  <si>
    <t>51108000</t>
  </si>
  <si>
    <t>51143999</t>
  </si>
  <si>
    <t>51144000</t>
  </si>
  <si>
    <t>51179999</t>
  </si>
  <si>
    <t>51180000</t>
  </si>
  <si>
    <t>51199999</t>
  </si>
  <si>
    <t>512</t>
  </si>
  <si>
    <t>51200000</t>
  </si>
  <si>
    <t>51215999</t>
  </si>
  <si>
    <t>51216000</t>
  </si>
  <si>
    <t>51251999</t>
  </si>
  <si>
    <t>51252000</t>
  </si>
  <si>
    <t>51287999</t>
  </si>
  <si>
    <t>520</t>
  </si>
  <si>
    <t>52000000</t>
  </si>
  <si>
    <t>52035999</t>
  </si>
  <si>
    <t>52036000</t>
  </si>
  <si>
    <t>52071999</t>
  </si>
  <si>
    <t>52072000</t>
  </si>
  <si>
    <t>52099999</t>
  </si>
  <si>
    <t>521</t>
  </si>
  <si>
    <t>52100000</t>
  </si>
  <si>
    <t>52143999</t>
  </si>
  <si>
    <t>529</t>
  </si>
  <si>
    <t>52900000</t>
  </si>
  <si>
    <t>52935999</t>
  </si>
  <si>
    <t>52936000</t>
  </si>
  <si>
    <t>52971999</t>
  </si>
  <si>
    <t>530</t>
  </si>
  <si>
    <t>53000000</t>
  </si>
  <si>
    <t>53035999</t>
  </si>
  <si>
    <t>53036000</t>
  </si>
  <si>
    <t>53071999</t>
  </si>
  <si>
    <t>531</t>
  </si>
  <si>
    <t>53108000</t>
  </si>
  <si>
    <t>53179999</t>
  </si>
  <si>
    <t>53180000</t>
  </si>
  <si>
    <t>53199999</t>
  </si>
  <si>
    <t>532</t>
  </si>
  <si>
    <t>53200000</t>
  </si>
  <si>
    <t>53215999</t>
  </si>
  <si>
    <t>53216000</t>
  </si>
  <si>
    <t>53287999</t>
  </si>
  <si>
    <t>541</t>
  </si>
  <si>
    <t>54116000</t>
  </si>
  <si>
    <t>54151999</t>
  </si>
  <si>
    <t>54152000</t>
  </si>
  <si>
    <t>54187999</t>
  </si>
  <si>
    <t>54188000</t>
  </si>
  <si>
    <t>54199999</t>
  </si>
  <si>
    <t>542</t>
  </si>
  <si>
    <t>54200000</t>
  </si>
  <si>
    <t>54223999</t>
  </si>
  <si>
    <t>54224000</t>
  </si>
  <si>
    <t>54295999</t>
  </si>
  <si>
    <t>54296000</t>
  </si>
  <si>
    <t>54299999</t>
  </si>
  <si>
    <t>543</t>
  </si>
  <si>
    <t>54300000</t>
  </si>
  <si>
    <t>54367999</t>
  </si>
  <si>
    <t>54368000</t>
  </si>
  <si>
    <t>54399999</t>
  </si>
  <si>
    <t>544</t>
  </si>
  <si>
    <t>54400000</t>
  </si>
  <si>
    <t>54439999</t>
  </si>
  <si>
    <t>551</t>
  </si>
  <si>
    <t>55180000</t>
  </si>
  <si>
    <t>55199999</t>
  </si>
  <si>
    <t>552</t>
  </si>
  <si>
    <t>55200000</t>
  </si>
  <si>
    <t>55215999</t>
  </si>
  <si>
    <t>560</t>
  </si>
  <si>
    <t>56036000</t>
  </si>
  <si>
    <t>56071999</t>
  </si>
  <si>
    <t>56072000</t>
  </si>
  <si>
    <t>56099999</t>
  </si>
  <si>
    <t>561</t>
  </si>
  <si>
    <t>56100000</t>
  </si>
  <si>
    <t>56107999</t>
  </si>
  <si>
    <t>56108000</t>
  </si>
  <si>
    <t>56143999</t>
  </si>
  <si>
    <t>56144000</t>
  </si>
  <si>
    <t>56199999</t>
  </si>
  <si>
    <t>562</t>
  </si>
  <si>
    <t>56200000</t>
  </si>
  <si>
    <t>56215999</t>
  </si>
  <si>
    <t>56216000</t>
  </si>
  <si>
    <t>56287999</t>
  </si>
  <si>
    <t>56288000</t>
  </si>
  <si>
    <t>56299999</t>
  </si>
  <si>
    <t>563</t>
  </si>
  <si>
    <t>56300000</t>
  </si>
  <si>
    <t>56323999</t>
  </si>
  <si>
    <t>570</t>
  </si>
  <si>
    <t>57000000</t>
  </si>
  <si>
    <t>57071999</t>
  </si>
  <si>
    <t>57072000</t>
  </si>
  <si>
    <t>57099999</t>
  </si>
  <si>
    <t>571</t>
  </si>
  <si>
    <t>57100000</t>
  </si>
  <si>
    <t>57107999</t>
  </si>
  <si>
    <t>57108000</t>
  </si>
  <si>
    <t>57143999</t>
  </si>
  <si>
    <t>57144000</t>
  </si>
  <si>
    <t>57179999</t>
  </si>
  <si>
    <t>57180000</t>
  </si>
  <si>
    <t>57199999</t>
  </si>
  <si>
    <t>572</t>
  </si>
  <si>
    <t>57200000</t>
  </si>
  <si>
    <t>57251999</t>
  </si>
  <si>
    <t>579</t>
  </si>
  <si>
    <t>57918000</t>
  </si>
  <si>
    <t>57953999</t>
  </si>
  <si>
    <t>581</t>
  </si>
  <si>
    <t>58108000</t>
  </si>
  <si>
    <t>58143999</t>
  </si>
  <si>
    <t>58144000</t>
  </si>
  <si>
    <t>58179999</t>
  </si>
  <si>
    <t>582</t>
  </si>
  <si>
    <t>58216000</t>
  </si>
  <si>
    <t>58287999</t>
  </si>
  <si>
    <t>58288000</t>
  </si>
  <si>
    <t>58299999</t>
  </si>
  <si>
    <t>583</t>
  </si>
  <si>
    <t>58300000</t>
  </si>
  <si>
    <t>58323999</t>
  </si>
  <si>
    <t>58324000</t>
  </si>
  <si>
    <t>58359999</t>
  </si>
  <si>
    <t>590</t>
  </si>
  <si>
    <t>59000000</t>
  </si>
  <si>
    <t>59035999</t>
  </si>
  <si>
    <t>59036000</t>
  </si>
  <si>
    <t>59071999</t>
  </si>
  <si>
    <t>59072000</t>
  </si>
  <si>
    <t>59099999</t>
  </si>
  <si>
    <t>591</t>
  </si>
  <si>
    <t>59100000</t>
  </si>
  <si>
    <t>59107999</t>
  </si>
  <si>
    <t>59108000</t>
  </si>
  <si>
    <t>59179999</t>
  </si>
  <si>
    <t>599</t>
  </si>
  <si>
    <t>59912000</t>
  </si>
  <si>
    <t>59947999</t>
  </si>
  <si>
    <t>59948000</t>
  </si>
  <si>
    <t>59983999</t>
  </si>
  <si>
    <t>600</t>
  </si>
  <si>
    <t>60000000</t>
  </si>
  <si>
    <t>60035999</t>
  </si>
  <si>
    <t>60036000</t>
  </si>
  <si>
    <t>60071999</t>
  </si>
  <si>
    <t>60072000</t>
  </si>
  <si>
    <t>60099999</t>
  </si>
  <si>
    <t>601</t>
  </si>
  <si>
    <t>60100000</t>
  </si>
  <si>
    <t>60143999</t>
  </si>
  <si>
    <t>60144000</t>
  </si>
  <si>
    <t>60179999</t>
  </si>
  <si>
    <t>60180000</t>
  </si>
  <si>
    <t>60199999</t>
  </si>
  <si>
    <t>602</t>
  </si>
  <si>
    <t>60200000</t>
  </si>
  <si>
    <t>60215999</t>
  </si>
  <si>
    <t>60216000</t>
  </si>
  <si>
    <t>60287999</t>
  </si>
  <si>
    <t>610</t>
  </si>
  <si>
    <t>61072000</t>
  </si>
  <si>
    <t>61099999</t>
  </si>
  <si>
    <t>611</t>
  </si>
  <si>
    <t>61100000</t>
  </si>
  <si>
    <t>61143999</t>
  </si>
  <si>
    <t>61144000</t>
  </si>
  <si>
    <t>61199999</t>
  </si>
  <si>
    <t>61180000</t>
  </si>
  <si>
    <t>612</t>
  </si>
  <si>
    <t>61200000</t>
  </si>
  <si>
    <t>61215999</t>
  </si>
  <si>
    <t>61216000</t>
  </si>
  <si>
    <t>61251999</t>
  </si>
  <si>
    <t>61252000</t>
  </si>
  <si>
    <t>61287999</t>
  </si>
  <si>
    <t>620</t>
  </si>
  <si>
    <t>62000000</t>
  </si>
  <si>
    <t>62035999</t>
  </si>
  <si>
    <t>62036000</t>
  </si>
  <si>
    <t>62071999</t>
  </si>
  <si>
    <t>62072000</t>
  </si>
  <si>
    <t>62099999</t>
  </si>
  <si>
    <t>621</t>
  </si>
  <si>
    <t>62100000</t>
  </si>
  <si>
    <t>62143999</t>
  </si>
  <si>
    <t>62108000</t>
  </si>
  <si>
    <t>62179999</t>
  </si>
  <si>
    <t>62180000</t>
  </si>
  <si>
    <t>62199999</t>
  </si>
  <si>
    <t>622</t>
  </si>
  <si>
    <t>62200000</t>
  </si>
  <si>
    <t>62215999</t>
  </si>
  <si>
    <t>62216000</t>
  </si>
  <si>
    <t>62287999</t>
  </si>
  <si>
    <t>630</t>
  </si>
  <si>
    <t>63000000</t>
  </si>
  <si>
    <t>63035999</t>
  </si>
  <si>
    <t>63036000</t>
  </si>
  <si>
    <t>63071999</t>
  </si>
  <si>
    <t>631</t>
  </si>
  <si>
    <t>63144000</t>
  </si>
  <si>
    <t>63179999</t>
  </si>
  <si>
    <t>63180000</t>
  </si>
  <si>
    <t>63199999</t>
  </si>
  <si>
    <t>632</t>
  </si>
  <si>
    <t>63200000</t>
  </si>
  <si>
    <t>63251999</t>
  </si>
  <si>
    <t>63252000</t>
  </si>
  <si>
    <t>63299999</t>
  </si>
  <si>
    <t>633</t>
  </si>
  <si>
    <t>63300000</t>
  </si>
  <si>
    <t>63323999</t>
  </si>
  <si>
    <t>640</t>
  </si>
  <si>
    <t>64000000</t>
  </si>
  <si>
    <t>64035999</t>
  </si>
  <si>
    <t>64036000</t>
  </si>
  <si>
    <t>64099999</t>
  </si>
  <si>
    <t>641</t>
  </si>
  <si>
    <t>64100000</t>
  </si>
  <si>
    <t>64107999</t>
  </si>
  <si>
    <t>64108000</t>
  </si>
  <si>
    <t>64143999</t>
  </si>
  <si>
    <t>64144000</t>
  </si>
  <si>
    <t>64179999</t>
  </si>
  <si>
    <t>64180000</t>
  </si>
  <si>
    <t>64199999</t>
  </si>
  <si>
    <t>642</t>
  </si>
  <si>
    <t>64200000</t>
  </si>
  <si>
    <t>64215999</t>
  </si>
  <si>
    <t>64216000</t>
  </si>
  <si>
    <t>64251999</t>
  </si>
  <si>
    <t>650</t>
  </si>
  <si>
    <t>65000000</t>
  </si>
  <si>
    <t>65035999</t>
  </si>
  <si>
    <t>65036000</t>
  </si>
  <si>
    <t>65099999</t>
  </si>
  <si>
    <t>651</t>
  </si>
  <si>
    <t>65100000</t>
  </si>
  <si>
    <t>65107999</t>
  </si>
  <si>
    <t>65108000</t>
  </si>
  <si>
    <t>65143999</t>
  </si>
  <si>
    <t>65144000</t>
  </si>
  <si>
    <t>65179999</t>
  </si>
  <si>
    <t>65180000</t>
  </si>
  <si>
    <t>65199999</t>
  </si>
  <si>
    <t>652</t>
  </si>
  <si>
    <t>65200000</t>
  </si>
  <si>
    <t>65215999</t>
  </si>
  <si>
    <t>661</t>
  </si>
  <si>
    <t>66144000</t>
  </si>
  <si>
    <t>66179999</t>
  </si>
  <si>
    <t>66180000</t>
  </si>
  <si>
    <t>66199999</t>
  </si>
  <si>
    <t>662</t>
  </si>
  <si>
    <t>66200000</t>
  </si>
  <si>
    <t>66215999</t>
  </si>
  <si>
    <t>66216000</t>
  </si>
  <si>
    <t>66251999</t>
  </si>
  <si>
    <t>66252000</t>
  </si>
  <si>
    <t>66299999</t>
  </si>
  <si>
    <t>663</t>
  </si>
  <si>
    <t>66300000</t>
  </si>
  <si>
    <t>66323999</t>
  </si>
  <si>
    <t>66324000</t>
  </si>
  <si>
    <t>66359999</t>
  </si>
  <si>
    <t>66360000</t>
  </si>
  <si>
    <t>66395999</t>
  </si>
  <si>
    <t>670</t>
  </si>
  <si>
    <t>67036000</t>
  </si>
  <si>
    <t>67071999</t>
  </si>
  <si>
    <t>67072000</t>
  </si>
  <si>
    <t>67099999</t>
  </si>
  <si>
    <t>671</t>
  </si>
  <si>
    <t>67100000</t>
  </si>
  <si>
    <t>67143999</t>
  </si>
  <si>
    <t>67144000</t>
  </si>
  <si>
    <t>67179999</t>
  </si>
  <si>
    <t>67180000</t>
  </si>
  <si>
    <t>67199999</t>
  </si>
  <si>
    <t>672</t>
  </si>
  <si>
    <t>67200000</t>
  </si>
  <si>
    <t>67251999</t>
  </si>
  <si>
    <t>67252000</t>
  </si>
  <si>
    <t>67287999</t>
  </si>
  <si>
    <t>67288000</t>
  </si>
  <si>
    <t>67299999</t>
  </si>
  <si>
    <t>673</t>
  </si>
  <si>
    <t>67300000</t>
  </si>
  <si>
    <t>67359999</t>
  </si>
  <si>
    <t>680</t>
  </si>
  <si>
    <t>68000000</t>
  </si>
  <si>
    <t>68071999</t>
  </si>
  <si>
    <t>68072000</t>
  </si>
  <si>
    <t>68099999</t>
  </si>
  <si>
    <t>681</t>
  </si>
  <si>
    <t>68100000</t>
  </si>
  <si>
    <t>68107999</t>
  </si>
  <si>
    <t>68108000</t>
  </si>
  <si>
    <t>68143999</t>
  </si>
  <si>
    <t>68144000</t>
  </si>
  <si>
    <t>68179999</t>
  </si>
  <si>
    <t>68180000</t>
  </si>
  <si>
    <t>68199999</t>
  </si>
  <si>
    <t>682</t>
  </si>
  <si>
    <t>68200000</t>
  </si>
  <si>
    <t>68215999</t>
  </si>
  <si>
    <t>689</t>
  </si>
  <si>
    <t>68900000</t>
  </si>
  <si>
    <t>68935999</t>
  </si>
  <si>
    <t>690</t>
  </si>
  <si>
    <t>69036000</t>
  </si>
  <si>
    <t>69071999</t>
  </si>
  <si>
    <t>69072000</t>
  </si>
  <si>
    <t>69099999</t>
  </si>
  <si>
    <t>691</t>
  </si>
  <si>
    <t>69100000</t>
  </si>
  <si>
    <t>69107999</t>
  </si>
  <si>
    <t>69108000</t>
  </si>
  <si>
    <t>69179999</t>
  </si>
  <si>
    <t>69144000</t>
  </si>
  <si>
    <t>69199999</t>
  </si>
  <si>
    <t>692</t>
  </si>
  <si>
    <t>69200000</t>
  </si>
  <si>
    <t>69215999</t>
  </si>
  <si>
    <t>69216000</t>
  </si>
  <si>
    <t>69251999</t>
  </si>
  <si>
    <t>69252000</t>
  </si>
  <si>
    <t>69299999</t>
  </si>
  <si>
    <t>693</t>
  </si>
  <si>
    <t>69300000</t>
  </si>
  <si>
    <t>69323999</t>
  </si>
  <si>
    <t>700</t>
  </si>
  <si>
    <t>70000000</t>
  </si>
  <si>
    <t>70035999</t>
  </si>
  <si>
    <t>70036000</t>
  </si>
  <si>
    <t>70099999</t>
  </si>
  <si>
    <t>701</t>
  </si>
  <si>
    <t>70100000</t>
  </si>
  <si>
    <t>70107999</t>
  </si>
  <si>
    <t>70108000</t>
  </si>
  <si>
    <t>70143999</t>
  </si>
  <si>
    <t>70144000</t>
  </si>
  <si>
    <t>70179999</t>
  </si>
  <si>
    <t>70180000</t>
  </si>
  <si>
    <t>70199999</t>
  </si>
  <si>
    <t>702</t>
  </si>
  <si>
    <t>70200000</t>
  </si>
  <si>
    <t>70215999</t>
  </si>
  <si>
    <t>70216000</t>
  </si>
  <si>
    <t>70251999</t>
  </si>
  <si>
    <t>713</t>
  </si>
  <si>
    <t>71340000</t>
  </si>
  <si>
    <t>71375999</t>
  </si>
  <si>
    <t>71376000</t>
  </si>
  <si>
    <t>71399999</t>
  </si>
  <si>
    <t>714</t>
  </si>
  <si>
    <t>71400000</t>
  </si>
  <si>
    <t>71411999</t>
  </si>
  <si>
    <t>71412000</t>
  </si>
  <si>
    <t>71447999</t>
  </si>
  <si>
    <t>71448000</t>
  </si>
  <si>
    <t>71499999</t>
  </si>
  <si>
    <t>715</t>
  </si>
  <si>
    <t>71500000</t>
  </si>
  <si>
    <t>71519999</t>
  </si>
  <si>
    <t>71520000</t>
  </si>
  <si>
    <t>71591999</t>
  </si>
  <si>
    <t>720</t>
  </si>
  <si>
    <t>72000000</t>
  </si>
  <si>
    <t>72035999</t>
  </si>
  <si>
    <t>72036000</t>
  </si>
  <si>
    <t>72099999</t>
  </si>
  <si>
    <t>72072000</t>
  </si>
  <si>
    <t>721</t>
  </si>
  <si>
    <t>72100000</t>
  </si>
  <si>
    <t>72143999</t>
  </si>
  <si>
    <t>72144000</t>
  </si>
  <si>
    <t>72179999</t>
  </si>
  <si>
    <t>72180000</t>
  </si>
  <si>
    <t>72199999</t>
  </si>
  <si>
    <t>722</t>
  </si>
  <si>
    <t>72200000</t>
  </si>
  <si>
    <t>72215999</t>
  </si>
  <si>
    <t>729</t>
  </si>
  <si>
    <t>72936000</t>
  </si>
  <si>
    <t>72971999</t>
  </si>
  <si>
    <t>731</t>
  </si>
  <si>
    <t>73108000</t>
  </si>
  <si>
    <t>73143999</t>
  </si>
  <si>
    <t>73144000</t>
  </si>
  <si>
    <t>73199999</t>
  </si>
  <si>
    <t>732</t>
  </si>
  <si>
    <t>73200000</t>
  </si>
  <si>
    <t>73251999</t>
  </si>
  <si>
    <t>73216000</t>
  </si>
  <si>
    <t>73252000</t>
  </si>
  <si>
    <t>73287999</t>
  </si>
  <si>
    <t>73288000</t>
  </si>
  <si>
    <t>73299999</t>
  </si>
  <si>
    <t>733</t>
  </si>
  <si>
    <t>73300000</t>
  </si>
  <si>
    <t>73323999</t>
  </si>
  <si>
    <t>740</t>
  </si>
  <si>
    <t>74000000</t>
  </si>
  <si>
    <t>74035999</t>
  </si>
  <si>
    <t>74036000</t>
  </si>
  <si>
    <t>74071999</t>
  </si>
  <si>
    <t>74072000</t>
  </si>
  <si>
    <t>74099999</t>
  </si>
  <si>
    <t>741</t>
  </si>
  <si>
    <t>74100000</t>
  </si>
  <si>
    <t>74107999</t>
  </si>
  <si>
    <t>74108000</t>
  </si>
  <si>
    <t>74143999</t>
  </si>
  <si>
    <t>74144000</t>
  </si>
  <si>
    <t>74199999</t>
  </si>
  <si>
    <t>742</t>
  </si>
  <si>
    <t>74200000</t>
  </si>
  <si>
    <t>74215999</t>
  </si>
  <si>
    <t>74216000</t>
  </si>
  <si>
    <t>74251999</t>
  </si>
  <si>
    <t>750</t>
  </si>
  <si>
    <t>75036000</t>
  </si>
  <si>
    <t>75071999</t>
  </si>
  <si>
    <t>75072000</t>
  </si>
  <si>
    <t>75099999</t>
  </si>
  <si>
    <t>751</t>
  </si>
  <si>
    <t>75100000</t>
  </si>
  <si>
    <t>75107999</t>
  </si>
  <si>
    <t>75108000</t>
  </si>
  <si>
    <t>75143999</t>
  </si>
  <si>
    <t>75144000</t>
  </si>
  <si>
    <t>75179999</t>
  </si>
  <si>
    <t>75180000</t>
  </si>
  <si>
    <t>75199999</t>
  </si>
  <si>
    <t>752</t>
  </si>
  <si>
    <t>75200000</t>
  </si>
  <si>
    <t>75251999</t>
  </si>
  <si>
    <t>75252000</t>
  </si>
  <si>
    <t>75287999</t>
  </si>
  <si>
    <t>760</t>
  </si>
  <si>
    <t>76000000</t>
  </si>
  <si>
    <t>76035999</t>
  </si>
  <si>
    <t>76036000</t>
  </si>
  <si>
    <t>76071999</t>
  </si>
  <si>
    <t>76072000</t>
  </si>
  <si>
    <t>76099999</t>
  </si>
  <si>
    <t>761</t>
  </si>
  <si>
    <t>76100000</t>
  </si>
  <si>
    <t>76179999</t>
  </si>
  <si>
    <t>76144000</t>
  </si>
  <si>
    <t>76180000</t>
  </si>
  <si>
    <t>76199999</t>
  </si>
  <si>
    <t>762</t>
  </si>
  <si>
    <t>76200000</t>
  </si>
  <si>
    <t>76215999</t>
  </si>
  <si>
    <t>76216000</t>
  </si>
  <si>
    <t>76251999</t>
  </si>
  <si>
    <t>770</t>
  </si>
  <si>
    <t>77036000</t>
  </si>
  <si>
    <t>77071999</t>
  </si>
  <si>
    <t>780</t>
  </si>
  <si>
    <t>78000000</t>
  </si>
  <si>
    <t>78099999</t>
  </si>
  <si>
    <t>781</t>
  </si>
  <si>
    <t>78100000</t>
  </si>
  <si>
    <t>78107999</t>
  </si>
  <si>
    <t>78180000</t>
  </si>
  <si>
    <t>78199999</t>
  </si>
  <si>
    <t>782</t>
  </si>
  <si>
    <t>78200000</t>
  </si>
  <si>
    <t>78287999</t>
  </si>
  <si>
    <t>78288000</t>
  </si>
  <si>
    <t>78299999</t>
  </si>
  <si>
    <t>783</t>
  </si>
  <si>
    <t>78300000</t>
  </si>
  <si>
    <t>78323999</t>
  </si>
  <si>
    <t>78324000</t>
  </si>
  <si>
    <t>78359999</t>
  </si>
  <si>
    <t>791</t>
  </si>
  <si>
    <t>79144000</t>
  </si>
  <si>
    <t>79179999</t>
  </si>
  <si>
    <t>79180000</t>
  </si>
  <si>
    <t>79199999</t>
  </si>
  <si>
    <t>792</t>
  </si>
  <si>
    <t>79200000</t>
  </si>
  <si>
    <t>79215999</t>
  </si>
  <si>
    <t>79216000</t>
  </si>
  <si>
    <t>79287999</t>
  </si>
  <si>
    <t>79288000</t>
  </si>
  <si>
    <t>79299999</t>
  </si>
  <si>
    <t>793</t>
  </si>
  <si>
    <t>79300000</t>
  </si>
  <si>
    <t>79323999</t>
  </si>
  <si>
    <t>800</t>
  </si>
  <si>
    <t>80000000</t>
  </si>
  <si>
    <t>80071999</t>
  </si>
  <si>
    <t>80072000</t>
  </si>
  <si>
    <t>80099999</t>
  </si>
  <si>
    <t>801</t>
  </si>
  <si>
    <t>80100000</t>
  </si>
  <si>
    <t>80143999</t>
  </si>
  <si>
    <t>80108000</t>
  </si>
  <si>
    <t>80144000</t>
  </si>
  <si>
    <t>80179999</t>
  </si>
  <si>
    <t>80180000</t>
  </si>
  <si>
    <t>80199999</t>
  </si>
  <si>
    <t>802</t>
  </si>
  <si>
    <t>80200000</t>
  </si>
  <si>
    <t>80215999</t>
  </si>
  <si>
    <t>809</t>
  </si>
  <si>
    <t>80906000</t>
  </si>
  <si>
    <t>80941999</t>
  </si>
  <si>
    <t>810</t>
  </si>
  <si>
    <t>81000000</t>
  </si>
  <si>
    <t>81035999</t>
  </si>
  <si>
    <t>81036000</t>
  </si>
  <si>
    <t>81071999</t>
  </si>
  <si>
    <t>81072000</t>
  </si>
  <si>
    <t>81099999</t>
  </si>
  <si>
    <t>811</t>
  </si>
  <si>
    <t>81100000</t>
  </si>
  <si>
    <t>81107999</t>
  </si>
  <si>
    <t>81108000</t>
  </si>
  <si>
    <t>81143999</t>
  </si>
  <si>
    <t>81144000</t>
  </si>
  <si>
    <t>81199999</t>
  </si>
  <si>
    <t>812</t>
  </si>
  <si>
    <t>81200000</t>
  </si>
  <si>
    <t>81215999</t>
  </si>
  <si>
    <t>81216000</t>
  </si>
  <si>
    <t>81287999</t>
  </si>
  <si>
    <t>820</t>
  </si>
  <si>
    <t>82000000</t>
  </si>
  <si>
    <t>82035999</t>
  </si>
  <si>
    <t>82036000</t>
  </si>
  <si>
    <t>82099999</t>
  </si>
  <si>
    <t>821</t>
  </si>
  <si>
    <t>82100000</t>
  </si>
  <si>
    <t>82107999</t>
  </si>
  <si>
    <t>82108000</t>
  </si>
  <si>
    <t>82179999</t>
  </si>
  <si>
    <t>82144000</t>
  </si>
  <si>
    <t>82180000</t>
  </si>
  <si>
    <t>82199999</t>
  </si>
  <si>
    <t>822</t>
  </si>
  <si>
    <t>82200000</t>
  </si>
  <si>
    <t>82251999</t>
  </si>
  <si>
    <t>82252000</t>
  </si>
  <si>
    <t>82299999</t>
  </si>
  <si>
    <t>823</t>
  </si>
  <si>
    <t>82300000</t>
  </si>
  <si>
    <t>82323999</t>
  </si>
  <si>
    <t>830</t>
  </si>
  <si>
    <t>83000000</t>
  </si>
  <si>
    <t>83035999</t>
  </si>
  <si>
    <t>83036000</t>
  </si>
  <si>
    <t>83099999</t>
  </si>
  <si>
    <t>831</t>
  </si>
  <si>
    <t>83100000</t>
  </si>
  <si>
    <t>83107999</t>
  </si>
  <si>
    <t>83108000</t>
  </si>
  <si>
    <t>83179999</t>
  </si>
  <si>
    <t>83180000</t>
  </si>
  <si>
    <t>83199999</t>
  </si>
  <si>
    <t>832</t>
  </si>
  <si>
    <t>83200000</t>
  </si>
  <si>
    <t>83251999</t>
  </si>
  <si>
    <t>83252000</t>
  </si>
  <si>
    <t>83287999</t>
  </si>
  <si>
    <t>839</t>
  </si>
  <si>
    <t>83940000</t>
  </si>
  <si>
    <t>83975999</t>
  </si>
  <si>
    <t>840</t>
  </si>
  <si>
    <t>84036000</t>
  </si>
  <si>
    <t>84071999</t>
  </si>
  <si>
    <t>84072000</t>
  </si>
  <si>
    <t>84099999</t>
  </si>
  <si>
    <t>841</t>
  </si>
  <si>
    <t>84100000</t>
  </si>
  <si>
    <t>84107999</t>
  </si>
  <si>
    <t>84144000</t>
  </si>
  <si>
    <t>84199999</t>
  </si>
  <si>
    <t>842</t>
  </si>
  <si>
    <t>84200000</t>
  </si>
  <si>
    <t>84215999</t>
  </si>
  <si>
    <t>84216000</t>
  </si>
  <si>
    <t>84251999</t>
  </si>
  <si>
    <t>84252000</t>
  </si>
  <si>
    <t>84299999</t>
  </si>
  <si>
    <t>843</t>
  </si>
  <si>
    <t>84300000</t>
  </si>
  <si>
    <t>84323999</t>
  </si>
  <si>
    <t>850</t>
  </si>
  <si>
    <t>85000000</t>
  </si>
  <si>
    <t>85035999</t>
  </si>
  <si>
    <t>85036000</t>
  </si>
  <si>
    <t>85071999</t>
  </si>
  <si>
    <t>85072000</t>
  </si>
  <si>
    <t>85099999</t>
  </si>
  <si>
    <t>851</t>
  </si>
  <si>
    <t>85100000</t>
  </si>
  <si>
    <t>85179999</t>
  </si>
  <si>
    <t>85144000</t>
  </si>
  <si>
    <t>85199999</t>
  </si>
  <si>
    <t>852</t>
  </si>
  <si>
    <t>85200000</t>
  </si>
  <si>
    <t>85215999</t>
  </si>
  <si>
    <t>85216000</t>
  </si>
  <si>
    <t>85287999</t>
  </si>
  <si>
    <t>85288000</t>
  </si>
  <si>
    <t>85299999</t>
  </si>
  <si>
    <t>853</t>
  </si>
  <si>
    <t>85300000</t>
  </si>
  <si>
    <t>85359999</t>
  </si>
  <si>
    <t>860</t>
  </si>
  <si>
    <t>86000000</t>
  </si>
  <si>
    <t>86035999</t>
  </si>
  <si>
    <t>86036000</t>
  </si>
  <si>
    <t>86071999</t>
  </si>
  <si>
    <t>861</t>
  </si>
  <si>
    <t>86108000</t>
  </si>
  <si>
    <t>86143999</t>
  </si>
  <si>
    <t>86144000</t>
  </si>
  <si>
    <t>86179999</t>
  </si>
  <si>
    <t>86180000</t>
  </si>
  <si>
    <t>86199999</t>
  </si>
  <si>
    <t>862</t>
  </si>
  <si>
    <t>86200000</t>
  </si>
  <si>
    <t>86215999</t>
  </si>
  <si>
    <t>869</t>
  </si>
  <si>
    <t>86936000</t>
  </si>
  <si>
    <t>86971999</t>
  </si>
  <si>
    <t>870</t>
  </si>
  <si>
    <t>87036000</t>
  </si>
  <si>
    <t>87071999</t>
  </si>
  <si>
    <t>87072000</t>
  </si>
  <si>
    <t>87099999</t>
  </si>
  <si>
    <t>871</t>
  </si>
  <si>
    <t>87100000</t>
  </si>
  <si>
    <t>87107999</t>
  </si>
  <si>
    <t>87108000</t>
  </si>
  <si>
    <t>87179999</t>
  </si>
  <si>
    <t>87180000</t>
  </si>
  <si>
    <t>87199999</t>
  </si>
  <si>
    <t>872</t>
  </si>
  <si>
    <t>87200000</t>
  </si>
  <si>
    <t>87215999</t>
  </si>
  <si>
    <t>87216000</t>
  </si>
  <si>
    <t>87251999</t>
  </si>
  <si>
    <t>87252000</t>
  </si>
  <si>
    <t>87287999</t>
  </si>
  <si>
    <t>880</t>
  </si>
  <si>
    <t>88000000</t>
  </si>
  <si>
    <t>88035999</t>
  </si>
  <si>
    <t>88036000</t>
  </si>
  <si>
    <t>88071999</t>
  </si>
  <si>
    <t>88072000</t>
  </si>
  <si>
    <t>88099999</t>
  </si>
  <si>
    <t>881</t>
  </si>
  <si>
    <t>88100000</t>
  </si>
  <si>
    <t>88107999</t>
  </si>
  <si>
    <t>88108000</t>
  </si>
  <si>
    <t>88143999</t>
  </si>
  <si>
    <t>888</t>
  </si>
  <si>
    <t>88876000</t>
  </si>
  <si>
    <t>88899999</t>
  </si>
  <si>
    <t>889</t>
  </si>
  <si>
    <t>88900000</t>
  </si>
  <si>
    <t>88911999</t>
  </si>
  <si>
    <t>88912000</t>
  </si>
  <si>
    <t>88983999</t>
  </si>
  <si>
    <t>890</t>
  </si>
  <si>
    <t>89000000</t>
  </si>
  <si>
    <t>89035999</t>
  </si>
  <si>
    <t>89036000</t>
  </si>
  <si>
    <t>89099999</t>
  </si>
  <si>
    <t>891</t>
  </si>
  <si>
    <t>89100000</t>
  </si>
  <si>
    <t>89143999</t>
  </si>
  <si>
    <t>89108000</t>
  </si>
  <si>
    <t>89179999</t>
  </si>
  <si>
    <t>89180000</t>
  </si>
  <si>
    <t>89199999</t>
  </si>
  <si>
    <t>892</t>
  </si>
  <si>
    <t>89200000</t>
  </si>
  <si>
    <t>89215999</t>
  </si>
  <si>
    <t>89216000</t>
  </si>
  <si>
    <t>89287999</t>
  </si>
  <si>
    <t>899</t>
  </si>
  <si>
    <t>89940000</t>
  </si>
  <si>
    <t>89975999</t>
  </si>
  <si>
    <t>901</t>
  </si>
  <si>
    <t>90164000</t>
  </si>
  <si>
    <t>90199999</t>
  </si>
  <si>
    <t>902</t>
  </si>
  <si>
    <t>90200000</t>
  </si>
  <si>
    <t>90235999</t>
  </si>
  <si>
    <t>90236000</t>
  </si>
  <si>
    <t>90271999</t>
  </si>
  <si>
    <t>90272000</t>
  </si>
  <si>
    <t>90299999</t>
  </si>
  <si>
    <t>903</t>
  </si>
  <si>
    <t>90300000</t>
  </si>
  <si>
    <t>90343999</t>
  </si>
  <si>
    <t>911</t>
  </si>
  <si>
    <t>91108000</t>
  </si>
  <si>
    <t>91179999</t>
  </si>
  <si>
    <t>91180000</t>
  </si>
  <si>
    <t>91199999</t>
  </si>
  <si>
    <t>912</t>
  </si>
  <si>
    <t>91200000</t>
  </si>
  <si>
    <t>91215999</t>
  </si>
  <si>
    <t>91252000</t>
  </si>
  <si>
    <t>91287999</t>
  </si>
  <si>
    <t>91288000</t>
  </si>
  <si>
    <t>91299999</t>
  </si>
  <si>
    <t>913</t>
  </si>
  <si>
    <t>91300000</t>
  </si>
  <si>
    <t>91359999</t>
  </si>
  <si>
    <t>91360000</t>
  </si>
  <si>
    <t>91395999</t>
  </si>
  <si>
    <t>920</t>
  </si>
  <si>
    <t>92000000</t>
  </si>
  <si>
    <t>92035999</t>
  </si>
  <si>
    <t>92036000</t>
  </si>
  <si>
    <t>92099999</t>
  </si>
  <si>
    <t>921</t>
  </si>
  <si>
    <t>92100000</t>
  </si>
  <si>
    <t>92107999</t>
  </si>
  <si>
    <t>92108000</t>
  </si>
  <si>
    <t>92179999</t>
  </si>
  <si>
    <t>92180000</t>
  </si>
  <si>
    <t>92199999</t>
  </si>
  <si>
    <t>922</t>
  </si>
  <si>
    <t>92200000</t>
  </si>
  <si>
    <t>92251999</t>
  </si>
  <si>
    <t>92252000</t>
  </si>
  <si>
    <t>92299999</t>
  </si>
  <si>
    <t>923</t>
  </si>
  <si>
    <t>92300000</t>
  </si>
  <si>
    <t>92323999</t>
  </si>
  <si>
    <t>929</t>
  </si>
  <si>
    <t>92948000</t>
  </si>
  <si>
    <t>92983999</t>
  </si>
  <si>
    <t>930</t>
  </si>
  <si>
    <t>93072000</t>
  </si>
  <si>
    <t>93099999</t>
  </si>
  <si>
    <t>931</t>
  </si>
  <si>
    <t>93100000</t>
  </si>
  <si>
    <t>93107999</t>
  </si>
  <si>
    <t>93108000</t>
  </si>
  <si>
    <t>93143999</t>
  </si>
  <si>
    <t>93180000</t>
  </si>
  <si>
    <t>93199999</t>
  </si>
  <si>
    <t>932</t>
  </si>
  <si>
    <t>93200000</t>
  </si>
  <si>
    <t>93251999</t>
  </si>
  <si>
    <t>93252000</t>
  </si>
  <si>
    <t>93299999</t>
  </si>
  <si>
    <t>933</t>
  </si>
  <si>
    <t>93300000</t>
  </si>
  <si>
    <t>93323999</t>
  </si>
  <si>
    <t>93324000</t>
  </si>
  <si>
    <t>93395999</t>
  </si>
  <si>
    <t>943</t>
  </si>
  <si>
    <t>94324000</t>
  </si>
  <si>
    <t>94399999</t>
  </si>
  <si>
    <t>944</t>
  </si>
  <si>
    <t>94400000</t>
  </si>
  <si>
    <t>94431999</t>
  </si>
  <si>
    <t>94432000</t>
  </si>
  <si>
    <t>94499999</t>
  </si>
  <si>
    <t>945</t>
  </si>
  <si>
    <t>94500000</t>
  </si>
  <si>
    <t>94539999</t>
  </si>
  <si>
    <t>94504000</t>
  </si>
  <si>
    <t>94540000</t>
  </si>
  <si>
    <t>94575999</t>
  </si>
  <si>
    <t>94576000</t>
  </si>
  <si>
    <t>94599999</t>
  </si>
  <si>
    <t>946</t>
  </si>
  <si>
    <t>94600000</t>
  </si>
  <si>
    <t>94647999</t>
  </si>
  <si>
    <t>950</t>
  </si>
  <si>
    <t>95000000</t>
  </si>
  <si>
    <t>95035999</t>
  </si>
  <si>
    <t>95036000</t>
  </si>
  <si>
    <t>95071999</t>
  </si>
  <si>
    <t>95072000</t>
  </si>
  <si>
    <t>95099999</t>
  </si>
  <si>
    <t>951</t>
  </si>
  <si>
    <t>95100000</t>
  </si>
  <si>
    <t>95107999</t>
  </si>
  <si>
    <t>95144000</t>
  </si>
  <si>
    <t>95199999</t>
  </si>
  <si>
    <t>952</t>
  </si>
  <si>
    <t>95200000</t>
  </si>
  <si>
    <t>95215999</t>
  </si>
  <si>
    <t>95216000</t>
  </si>
  <si>
    <t>95251999</t>
  </si>
  <si>
    <t>95252000</t>
  </si>
  <si>
    <t>95287999</t>
  </si>
  <si>
    <t>960</t>
  </si>
  <si>
    <t>96072000</t>
  </si>
  <si>
    <t>96099999</t>
  </si>
  <si>
    <t>961</t>
  </si>
  <si>
    <t>96100000</t>
  </si>
  <si>
    <t>96107999</t>
  </si>
  <si>
    <t>96108000</t>
  </si>
  <si>
    <t>96143999</t>
  </si>
  <si>
    <t>96144000</t>
  </si>
  <si>
    <t>96179999</t>
  </si>
  <si>
    <t>96180000</t>
  </si>
  <si>
    <t>96199999</t>
  </si>
  <si>
    <t>962</t>
  </si>
  <si>
    <t>96200000</t>
  </si>
  <si>
    <t>96215999</t>
  </si>
  <si>
    <t>96216000</t>
  </si>
  <si>
    <t>96251999</t>
  </si>
  <si>
    <t>96252000</t>
  </si>
  <si>
    <t>96287999</t>
  </si>
  <si>
    <t>970</t>
  </si>
  <si>
    <t>97072000</t>
  </si>
  <si>
    <t>97099999</t>
  </si>
  <si>
    <t>971</t>
  </si>
  <si>
    <t>97100000</t>
  </si>
  <si>
    <t>97107999</t>
  </si>
  <si>
    <t>97108000</t>
  </si>
  <si>
    <t>97143999</t>
  </si>
  <si>
    <t>97144000</t>
  </si>
  <si>
    <t>97199999</t>
  </si>
  <si>
    <t>972</t>
  </si>
  <si>
    <t>97200000</t>
  </si>
  <si>
    <t>97215999</t>
  </si>
  <si>
    <t>97216000</t>
  </si>
  <si>
    <t>97251999</t>
  </si>
  <si>
    <t>97252000</t>
  </si>
  <si>
    <t>97287999</t>
  </si>
  <si>
    <t>980</t>
  </si>
  <si>
    <t>98036000</t>
  </si>
  <si>
    <t>98071999</t>
  </si>
  <si>
    <t>98072000</t>
  </si>
  <si>
    <t>98099999</t>
  </si>
  <si>
    <t>981</t>
  </si>
  <si>
    <t>98100000</t>
  </si>
  <si>
    <t>98143999</t>
  </si>
  <si>
    <t>98180000</t>
  </si>
  <si>
    <t>98199999</t>
  </si>
  <si>
    <t>982</t>
  </si>
  <si>
    <t>98200000</t>
  </si>
  <si>
    <t>98215999</t>
  </si>
  <si>
    <t>98216000</t>
  </si>
  <si>
    <t>98251999</t>
  </si>
  <si>
    <t>98252000</t>
  </si>
  <si>
    <t>98299999</t>
  </si>
  <si>
    <t>983</t>
  </si>
  <si>
    <t>98300000</t>
  </si>
  <si>
    <t>98323999</t>
  </si>
  <si>
    <t>990</t>
  </si>
  <si>
    <t>99036000</t>
  </si>
  <si>
    <t>99071999</t>
  </si>
  <si>
    <t>99072000</t>
  </si>
  <si>
    <t>99099999</t>
  </si>
  <si>
    <t>991</t>
  </si>
  <si>
    <t>99100000</t>
  </si>
  <si>
    <t>99107999</t>
  </si>
  <si>
    <t>01000000</t>
  </si>
  <si>
    <t>01399999</t>
  </si>
  <si>
    <t>01400000</t>
  </si>
  <si>
    <t>01499999</t>
  </si>
  <si>
    <t>01500000</t>
  </si>
  <si>
    <t>01599999</t>
  </si>
  <si>
    <t>01600000</t>
  </si>
  <si>
    <t>01699999</t>
  </si>
  <si>
    <t>01700000</t>
  </si>
  <si>
    <t>01799999</t>
  </si>
  <si>
    <t>01800000</t>
  </si>
  <si>
    <t>01899999</t>
  </si>
  <si>
    <t>01900000</t>
  </si>
  <si>
    <t>01999999</t>
  </si>
  <si>
    <t>02000000</t>
  </si>
  <si>
    <t>02499999</t>
  </si>
  <si>
    <t>02500000</t>
  </si>
  <si>
    <t>02599999</t>
  </si>
  <si>
    <t>02600000</t>
  </si>
  <si>
    <t>02699999</t>
  </si>
  <si>
    <t>02700000</t>
  </si>
  <si>
    <t>02799999</t>
  </si>
  <si>
    <t>02800000</t>
  </si>
  <si>
    <t>02899999</t>
  </si>
  <si>
    <t>02900000</t>
  </si>
  <si>
    <t>02999999</t>
  </si>
  <si>
    <t>03000000</t>
  </si>
  <si>
    <t>03099999</t>
  </si>
  <si>
    <t>03100000</t>
  </si>
  <si>
    <t>03199999</t>
  </si>
  <si>
    <t>03200000</t>
  </si>
  <si>
    <t>03599999</t>
  </si>
  <si>
    <t>03600000</t>
  </si>
  <si>
    <t>03699999</t>
  </si>
  <si>
    <t>03700000</t>
  </si>
  <si>
    <t>03799999</t>
  </si>
  <si>
    <t>03800000</t>
  </si>
  <si>
    <t>03899999</t>
  </si>
  <si>
    <t>03900000</t>
  </si>
  <si>
    <t>03999999</t>
  </si>
  <si>
    <t>04299999</t>
  </si>
  <si>
    <t>04300000</t>
  </si>
  <si>
    <t>04399999</t>
  </si>
  <si>
    <t>04400000</t>
  </si>
  <si>
    <t>04499999</t>
  </si>
  <si>
    <t>04500000</t>
  </si>
  <si>
    <t>04599999</t>
  </si>
  <si>
    <t>04600000</t>
  </si>
  <si>
    <t>04699999</t>
  </si>
  <si>
    <t>04700000</t>
  </si>
  <si>
    <t>04799999</t>
  </si>
  <si>
    <t>04800000</t>
  </si>
  <si>
    <t>04899999</t>
  </si>
  <si>
    <t>04900000</t>
  </si>
  <si>
    <t>04999999</t>
  </si>
  <si>
    <t>05000000</t>
  </si>
  <si>
    <t>05099999</t>
  </si>
  <si>
    <t>05100000</t>
  </si>
  <si>
    <t>05299999</t>
  </si>
  <si>
    <t>05300000</t>
  </si>
  <si>
    <t>05599999</t>
  </si>
  <si>
    <t>05600000</t>
  </si>
  <si>
    <t>05699999</t>
  </si>
  <si>
    <t>05700000</t>
  </si>
  <si>
    <t>05799999</t>
  </si>
  <si>
    <t>05800000</t>
  </si>
  <si>
    <t>05899999</t>
  </si>
  <si>
    <t>05900000</t>
  </si>
  <si>
    <t>05999999</t>
  </si>
  <si>
    <t>06000000</t>
  </si>
  <si>
    <t>06399999</t>
  </si>
  <si>
    <t>06400000</t>
  </si>
  <si>
    <t>06499999</t>
  </si>
  <si>
    <t>06500000</t>
  </si>
  <si>
    <t>06599999</t>
  </si>
  <si>
    <t>06600000</t>
  </si>
  <si>
    <t>06699999</t>
  </si>
  <si>
    <t>06700000</t>
  </si>
  <si>
    <t>06799999</t>
  </si>
  <si>
    <t>06800000</t>
  </si>
  <si>
    <t>06899999</t>
  </si>
  <si>
    <t>06900000</t>
  </si>
  <si>
    <t>06999999</t>
  </si>
  <si>
    <t>07000000</t>
  </si>
  <si>
    <t>07099999</t>
  </si>
  <si>
    <t>07100000</t>
  </si>
  <si>
    <t>07199999</t>
  </si>
  <si>
    <t>07200000</t>
  </si>
  <si>
    <t>07599999</t>
  </si>
  <si>
    <t>07600000</t>
  </si>
  <si>
    <t>07699999</t>
  </si>
  <si>
    <t>07700000</t>
  </si>
  <si>
    <t>07799999</t>
  </si>
  <si>
    <t>07800000</t>
  </si>
  <si>
    <t>07899999</t>
  </si>
  <si>
    <t>07900000</t>
  </si>
  <si>
    <t>07999999</t>
  </si>
  <si>
    <t>08000000</t>
  </si>
  <si>
    <t>08399999</t>
  </si>
  <si>
    <t>08400000</t>
  </si>
  <si>
    <t>08499999</t>
  </si>
  <si>
    <t>08500000</t>
  </si>
  <si>
    <t>08599999</t>
  </si>
  <si>
    <t>08600000</t>
  </si>
  <si>
    <t>08699999</t>
  </si>
  <si>
    <t>08700000</t>
  </si>
  <si>
    <t>08799999</t>
  </si>
  <si>
    <t>08800000</t>
  </si>
  <si>
    <t>08899999</t>
  </si>
  <si>
    <t>08900000</t>
  </si>
  <si>
    <t>08999999</t>
  </si>
  <si>
    <t>09000000</t>
  </si>
  <si>
    <t>09099999</t>
  </si>
  <si>
    <t>09100000</t>
  </si>
  <si>
    <t>09499999</t>
  </si>
  <si>
    <t>09500000</t>
  </si>
  <si>
    <t>09599999</t>
  </si>
  <si>
    <t>09600000</t>
  </si>
  <si>
    <t>09699999</t>
  </si>
  <si>
    <t>09700000</t>
  </si>
  <si>
    <t>09799999</t>
  </si>
  <si>
    <t>09800000</t>
  </si>
  <si>
    <t>09899999</t>
  </si>
  <si>
    <t>09900000</t>
  </si>
  <si>
    <t>09999999</t>
  </si>
  <si>
    <t>10299999</t>
  </si>
  <si>
    <t>10300000</t>
  </si>
  <si>
    <t>10399999</t>
  </si>
  <si>
    <t>10400000</t>
  </si>
  <si>
    <t>10499999</t>
  </si>
  <si>
    <t>11299999</t>
  </si>
  <si>
    <t>11300000</t>
  </si>
  <si>
    <t>11399999</t>
  </si>
  <si>
    <t>11400000</t>
  </si>
  <si>
    <t>11499999</t>
  </si>
  <si>
    <t>12299999</t>
  </si>
  <si>
    <t>12300000</t>
  </si>
  <si>
    <t>12399999</t>
  </si>
  <si>
    <t>12400000</t>
  </si>
  <si>
    <t>12499999</t>
  </si>
  <si>
    <t>13299999</t>
  </si>
  <si>
    <t>13300000</t>
  </si>
  <si>
    <t>13399999</t>
  </si>
  <si>
    <t>13400000</t>
  </si>
  <si>
    <t>13499999</t>
  </si>
  <si>
    <t>14000000</t>
  </si>
  <si>
    <t>14099999</t>
  </si>
  <si>
    <t>14100000</t>
  </si>
  <si>
    <t>14499999</t>
  </si>
  <si>
    <t>15099999</t>
  </si>
  <si>
    <t>15100000</t>
  </si>
  <si>
    <t>15299999</t>
  </si>
  <si>
    <t>15300000</t>
  </si>
  <si>
    <t>15399999</t>
  </si>
  <si>
    <t>15400000</t>
  </si>
  <si>
    <t>15499999</t>
  </si>
  <si>
    <t>16199999</t>
  </si>
  <si>
    <t>16200000</t>
  </si>
  <si>
    <t>16299999</t>
  </si>
  <si>
    <t>16300000</t>
  </si>
  <si>
    <t>16399999</t>
  </si>
  <si>
    <t>16400000</t>
  </si>
  <si>
    <t>16499999</t>
  </si>
  <si>
    <t>17299999</t>
  </si>
  <si>
    <t>17300000</t>
  </si>
  <si>
    <t>17399999</t>
  </si>
  <si>
    <t>17400000</t>
  </si>
  <si>
    <t>17499999</t>
  </si>
  <si>
    <t>18000000</t>
  </si>
  <si>
    <t>18099999</t>
  </si>
  <si>
    <t>18100000</t>
  </si>
  <si>
    <t>18499999</t>
  </si>
  <si>
    <t>19000000</t>
  </si>
  <si>
    <t>19399999</t>
  </si>
  <si>
    <t>19400000</t>
  </si>
  <si>
    <t>19499999</t>
  </si>
  <si>
    <t>20000000</t>
  </si>
  <si>
    <t>20299999</t>
  </si>
  <si>
    <t>20300000</t>
  </si>
  <si>
    <t>20399999</t>
  </si>
  <si>
    <t>20400000</t>
  </si>
  <si>
    <t>20499999</t>
  </si>
  <si>
    <t>21199999</t>
  </si>
  <si>
    <t>21200000</t>
  </si>
  <si>
    <t>21299999</t>
  </si>
  <si>
    <t>21300000</t>
  </si>
  <si>
    <t>21399999</t>
  </si>
  <si>
    <t>21400000</t>
  </si>
  <si>
    <t>21499999</t>
  </si>
  <si>
    <t>22199999</t>
  </si>
  <si>
    <t>22200000</t>
  </si>
  <si>
    <t>22299999</t>
  </si>
  <si>
    <t>22300000</t>
  </si>
  <si>
    <t>22399999</t>
  </si>
  <si>
    <t>22400000</t>
  </si>
  <si>
    <t>22499999</t>
  </si>
  <si>
    <t>23000000</t>
  </si>
  <si>
    <t>23299999</t>
  </si>
  <si>
    <t>23300000</t>
  </si>
  <si>
    <t>23399999</t>
  </si>
  <si>
    <t>23400000</t>
  </si>
  <si>
    <t>23499999</t>
  </si>
  <si>
    <t>24000000</t>
  </si>
  <si>
    <t>24299999</t>
  </si>
  <si>
    <t>24300000</t>
  </si>
  <si>
    <t>24399999</t>
  </si>
  <si>
    <t>24400000</t>
  </si>
  <si>
    <t>24499999</t>
  </si>
  <si>
    <t>25199999</t>
  </si>
  <si>
    <t>25200000</t>
  </si>
  <si>
    <t>25299999</t>
  </si>
  <si>
    <t>25300000</t>
  </si>
  <si>
    <t>25399999</t>
  </si>
  <si>
    <t>25400000</t>
  </si>
  <si>
    <t>25499999</t>
  </si>
  <si>
    <t>26000000</t>
  </si>
  <si>
    <t>26299999</t>
  </si>
  <si>
    <t>26300000</t>
  </si>
  <si>
    <t>26399999</t>
  </si>
  <si>
    <t>26400000</t>
  </si>
  <si>
    <t>26499999</t>
  </si>
  <si>
    <t>27199999</t>
  </si>
  <si>
    <t>27200000</t>
  </si>
  <si>
    <t>27299999</t>
  </si>
  <si>
    <t>27300000</t>
  </si>
  <si>
    <t>27399999</t>
  </si>
  <si>
    <t>27400000</t>
  </si>
  <si>
    <t>27499999</t>
  </si>
  <si>
    <t>28199999</t>
  </si>
  <si>
    <t>28200000</t>
  </si>
  <si>
    <t>28299999</t>
  </si>
  <si>
    <t>28300000</t>
  </si>
  <si>
    <t>28399999</t>
  </si>
  <si>
    <t>28400000</t>
  </si>
  <si>
    <t>28499999</t>
  </si>
  <si>
    <t>29299999</t>
  </si>
  <si>
    <t>29300000</t>
  </si>
  <si>
    <t>29399999</t>
  </si>
  <si>
    <t>29400000</t>
  </si>
  <si>
    <t>29499999</t>
  </si>
  <si>
    <t>30199999</t>
  </si>
  <si>
    <t>30200000</t>
  </si>
  <si>
    <t>30299999</t>
  </si>
  <si>
    <t>30300000</t>
  </si>
  <si>
    <t>30399999</t>
  </si>
  <si>
    <t>30400000</t>
  </si>
  <si>
    <t>30499999</t>
  </si>
  <si>
    <t>31399999</t>
  </si>
  <si>
    <t>31400000</t>
  </si>
  <si>
    <t>31499999</t>
  </si>
  <si>
    <t>32199999</t>
  </si>
  <si>
    <t>32200000</t>
  </si>
  <si>
    <t>32299999</t>
  </si>
  <si>
    <t>32300000</t>
  </si>
  <si>
    <t>32399999</t>
  </si>
  <si>
    <t>32400000</t>
  </si>
  <si>
    <t>32499999</t>
  </si>
  <si>
    <t>33299999</t>
  </si>
  <si>
    <t>33300000</t>
  </si>
  <si>
    <t>33399999</t>
  </si>
  <si>
    <t>33400000</t>
  </si>
  <si>
    <t>33499999</t>
  </si>
  <si>
    <t>34199999</t>
  </si>
  <si>
    <t>34200000</t>
  </si>
  <si>
    <t>34299999</t>
  </si>
  <si>
    <t>34300000</t>
  </si>
  <si>
    <t>34399999</t>
  </si>
  <si>
    <t>34400000</t>
  </si>
  <si>
    <t>34499999</t>
  </si>
  <si>
    <t>35199999</t>
  </si>
  <si>
    <t>35200000</t>
  </si>
  <si>
    <t>35299999</t>
  </si>
  <si>
    <t>35300000</t>
  </si>
  <si>
    <t>35399999</t>
  </si>
  <si>
    <t>35400000</t>
  </si>
  <si>
    <t>35499999</t>
  </si>
  <si>
    <t>36199999</t>
  </si>
  <si>
    <t>36200000</t>
  </si>
  <si>
    <t>36299999</t>
  </si>
  <si>
    <t>36300000</t>
  </si>
  <si>
    <t>36399999</t>
  </si>
  <si>
    <t>36400000</t>
  </si>
  <si>
    <t>36499999</t>
  </si>
  <si>
    <t>37099999</t>
  </si>
  <si>
    <t>37100000</t>
  </si>
  <si>
    <t>37299999</t>
  </si>
  <si>
    <t>37300000</t>
  </si>
  <si>
    <t>37399999</t>
  </si>
  <si>
    <t>37400000</t>
  </si>
  <si>
    <t>37499999</t>
  </si>
  <si>
    <t>38000000</t>
  </si>
  <si>
    <t>38099999</t>
  </si>
  <si>
    <t>38100000</t>
  </si>
  <si>
    <t>38399999</t>
  </si>
  <si>
    <t>38400000</t>
  </si>
  <si>
    <t>38499999</t>
  </si>
  <si>
    <t>39199999</t>
  </si>
  <si>
    <t>39200000</t>
  </si>
  <si>
    <t>39299999</t>
  </si>
  <si>
    <t>39300000</t>
  </si>
  <si>
    <t>39399999</t>
  </si>
  <si>
    <t>39400000</t>
  </si>
  <si>
    <t>39499999</t>
  </si>
  <si>
    <t>40299999</t>
  </si>
  <si>
    <t>40300000</t>
  </si>
  <si>
    <t>40399999</t>
  </si>
  <si>
    <t>40400000</t>
  </si>
  <si>
    <t>40499999</t>
  </si>
  <si>
    <t>41399999</t>
  </si>
  <si>
    <t>41400000</t>
  </si>
  <si>
    <t>41499999</t>
  </si>
  <si>
    <t>42299999</t>
  </si>
  <si>
    <t>42300000</t>
  </si>
  <si>
    <t>42399999</t>
  </si>
  <si>
    <t>42400000</t>
  </si>
  <si>
    <t>42499999</t>
  </si>
  <si>
    <t>43299999</t>
  </si>
  <si>
    <t>43300000</t>
  </si>
  <si>
    <t>43399999</t>
  </si>
  <si>
    <t>43400000</t>
  </si>
  <si>
    <t>43499999</t>
  </si>
  <si>
    <t>44299999</t>
  </si>
  <si>
    <t>44300000</t>
  </si>
  <si>
    <t>44399999</t>
  </si>
  <si>
    <t>44400000</t>
  </si>
  <si>
    <t>44499999</t>
  </si>
  <si>
    <t>45000000</t>
  </si>
  <si>
    <t>45299999</t>
  </si>
  <si>
    <t>45300000</t>
  </si>
  <si>
    <t>45399999</t>
  </si>
  <si>
    <t>45400000</t>
  </si>
  <si>
    <t>45499999</t>
  </si>
  <si>
    <t>46000000</t>
  </si>
  <si>
    <t>46099999</t>
  </si>
  <si>
    <t>46100000</t>
  </si>
  <si>
    <t>46399999</t>
  </si>
  <si>
    <t>46400000</t>
  </si>
  <si>
    <t>46499999</t>
  </si>
  <si>
    <t>47000000</t>
  </si>
  <si>
    <t>47299999</t>
  </si>
  <si>
    <t>47300000</t>
  </si>
  <si>
    <t>47399999</t>
  </si>
  <si>
    <t>47400000</t>
  </si>
  <si>
    <t>47499999</t>
  </si>
  <si>
    <t>48199999</t>
  </si>
  <si>
    <t>48200000</t>
  </si>
  <si>
    <t>48299999</t>
  </si>
  <si>
    <t>48300000</t>
  </si>
  <si>
    <t>48399999</t>
  </si>
  <si>
    <t>48400000</t>
  </si>
  <si>
    <t>48499999</t>
  </si>
  <si>
    <t>49000000</t>
  </si>
  <si>
    <t>49399999</t>
  </si>
  <si>
    <t>49400000</t>
  </si>
  <si>
    <t>49499999</t>
  </si>
  <si>
    <t>50000000</t>
  </si>
  <si>
    <t>50099999</t>
  </si>
  <si>
    <t>50100000</t>
  </si>
  <si>
    <t>50199999</t>
  </si>
  <si>
    <t>50200000</t>
  </si>
  <si>
    <t>50299999</t>
  </si>
  <si>
    <t>50300000</t>
  </si>
  <si>
    <t>50399999</t>
  </si>
  <si>
    <t>50400000</t>
  </si>
  <si>
    <t>50499999</t>
  </si>
  <si>
    <t>51000000</t>
  </si>
  <si>
    <t>51299999</t>
  </si>
  <si>
    <t>51300000</t>
  </si>
  <si>
    <t>51399999</t>
  </si>
  <si>
    <t>51400000</t>
  </si>
  <si>
    <t>51499999</t>
  </si>
  <si>
    <t>52199999</t>
  </si>
  <si>
    <t>52200000</t>
  </si>
  <si>
    <t>52299999</t>
  </si>
  <si>
    <t>52300000</t>
  </si>
  <si>
    <t>52399999</t>
  </si>
  <si>
    <t>52400000</t>
  </si>
  <si>
    <t>52499999</t>
  </si>
  <si>
    <t>53099999</t>
  </si>
  <si>
    <t>53100000</t>
  </si>
  <si>
    <t>53299999</t>
  </si>
  <si>
    <t>53300000</t>
  </si>
  <si>
    <t>53399999</t>
  </si>
  <si>
    <t>53400000</t>
  </si>
  <si>
    <t>53499999</t>
  </si>
  <si>
    <t>54000000</t>
  </si>
  <si>
    <t>54099999</t>
  </si>
  <si>
    <t>54100000</t>
  </si>
  <si>
    <t>54499999</t>
  </si>
  <si>
    <t>55000000</t>
  </si>
  <si>
    <t>55099999</t>
  </si>
  <si>
    <t>55100000</t>
  </si>
  <si>
    <t>55299999</t>
  </si>
  <si>
    <t>55300000</t>
  </si>
  <si>
    <t>55399999</t>
  </si>
  <si>
    <t>55400000</t>
  </si>
  <si>
    <t>55499999</t>
  </si>
  <si>
    <t>56000000</t>
  </si>
  <si>
    <t>56399999</t>
  </si>
  <si>
    <t>56400000</t>
  </si>
  <si>
    <t>56499999</t>
  </si>
  <si>
    <t>57299999</t>
  </si>
  <si>
    <t>57300000</t>
  </si>
  <si>
    <t>57399999</t>
  </si>
  <si>
    <t>57400000</t>
  </si>
  <si>
    <t>57499999</t>
  </si>
  <si>
    <t>58000000</t>
  </si>
  <si>
    <t>58099999</t>
  </si>
  <si>
    <t>58100000</t>
  </si>
  <si>
    <t>58199999</t>
  </si>
  <si>
    <t>58200000</t>
  </si>
  <si>
    <t>58399999</t>
  </si>
  <si>
    <t>58400000</t>
  </si>
  <si>
    <t>58499999</t>
  </si>
  <si>
    <t>59199999</t>
  </si>
  <si>
    <t>59200000</t>
  </si>
  <si>
    <t>59299999</t>
  </si>
  <si>
    <t>59300000</t>
  </si>
  <si>
    <t>59399999</t>
  </si>
  <si>
    <t>59400000</t>
  </si>
  <si>
    <t>59499999</t>
  </si>
  <si>
    <t>60299999</t>
  </si>
  <si>
    <t>60300000</t>
  </si>
  <si>
    <t>60399999</t>
  </si>
  <si>
    <t>60400000</t>
  </si>
  <si>
    <t>60499999</t>
  </si>
  <si>
    <t>60500000</t>
  </si>
  <si>
    <t>60599999</t>
  </si>
  <si>
    <t>60600000</t>
  </si>
  <si>
    <t>60699999</t>
  </si>
  <si>
    <t>60700000</t>
  </si>
  <si>
    <t>60799999</t>
  </si>
  <si>
    <t>60800000</t>
  </si>
  <si>
    <t>60899999</t>
  </si>
  <si>
    <t>60900000</t>
  </si>
  <si>
    <t>60999999</t>
  </si>
  <si>
    <t>61000000</t>
  </si>
  <si>
    <t>61299999</t>
  </si>
  <si>
    <t>61300000</t>
  </si>
  <si>
    <t>61399999</t>
  </si>
  <si>
    <t>61400000</t>
  </si>
  <si>
    <t>61499999</t>
  </si>
  <si>
    <t>61500000</t>
  </si>
  <si>
    <t>61599999</t>
  </si>
  <si>
    <t>61600000</t>
  </si>
  <si>
    <t>61699999</t>
  </si>
  <si>
    <t>61700000</t>
  </si>
  <si>
    <t>61799999</t>
  </si>
  <si>
    <t>61800000</t>
  </si>
  <si>
    <t>61899999</t>
  </si>
  <si>
    <t>61900000</t>
  </si>
  <si>
    <t>61999999</t>
  </si>
  <si>
    <t>62299999</t>
  </si>
  <si>
    <t>62300000</t>
  </si>
  <si>
    <t>62399999</t>
  </si>
  <si>
    <t>62400000</t>
  </si>
  <si>
    <t>62499999</t>
  </si>
  <si>
    <t>62500000</t>
  </si>
  <si>
    <t>62599999</t>
  </si>
  <si>
    <t>62600000</t>
  </si>
  <si>
    <t>62699999</t>
  </si>
  <si>
    <t>62700000</t>
  </si>
  <si>
    <t>62799999</t>
  </si>
  <si>
    <t>62800000</t>
  </si>
  <si>
    <t>62899999</t>
  </si>
  <si>
    <t>62900000</t>
  </si>
  <si>
    <t>62999999</t>
  </si>
  <si>
    <t>63099999</t>
  </si>
  <si>
    <t>63100000</t>
  </si>
  <si>
    <t>63399999</t>
  </si>
  <si>
    <t>63400000</t>
  </si>
  <si>
    <t>63499999</t>
  </si>
  <si>
    <t>63500000</t>
  </si>
  <si>
    <t>63599999</t>
  </si>
  <si>
    <t>63600000</t>
  </si>
  <si>
    <t>63699999</t>
  </si>
  <si>
    <t>63700000</t>
  </si>
  <si>
    <t>63799999</t>
  </si>
  <si>
    <t>63800000</t>
  </si>
  <si>
    <t>63899999</t>
  </si>
  <si>
    <t>63900000</t>
  </si>
  <si>
    <t>63999999</t>
  </si>
  <si>
    <t>64299999</t>
  </si>
  <si>
    <t>64300000</t>
  </si>
  <si>
    <t>64399999</t>
  </si>
  <si>
    <t>64400000</t>
  </si>
  <si>
    <t>64499999</t>
  </si>
  <si>
    <t>64500000</t>
  </si>
  <si>
    <t>64599999</t>
  </si>
  <si>
    <t>64600000</t>
  </si>
  <si>
    <t>64699999</t>
  </si>
  <si>
    <t>64700000</t>
  </si>
  <si>
    <t>64799999</t>
  </si>
  <si>
    <t>64800000</t>
  </si>
  <si>
    <t>64899999</t>
  </si>
  <si>
    <t>64900000</t>
  </si>
  <si>
    <t>64999999</t>
  </si>
  <si>
    <t>65299999</t>
  </si>
  <si>
    <t>65300000</t>
  </si>
  <si>
    <t>65399999</t>
  </si>
  <si>
    <t>65400000</t>
  </si>
  <si>
    <t>65499999</t>
  </si>
  <si>
    <t>65500000</t>
  </si>
  <si>
    <t>65599999</t>
  </si>
  <si>
    <t>65600000</t>
  </si>
  <si>
    <t>65699999</t>
  </si>
  <si>
    <t>65700000</t>
  </si>
  <si>
    <t>65799999</t>
  </si>
  <si>
    <t>65800000</t>
  </si>
  <si>
    <t>65899999</t>
  </si>
  <si>
    <t>65900000</t>
  </si>
  <si>
    <t>65999999</t>
  </si>
  <si>
    <t>66000000</t>
  </si>
  <si>
    <t>66099999</t>
  </si>
  <si>
    <t>66100000</t>
  </si>
  <si>
    <t>66399999</t>
  </si>
  <si>
    <t>66400000</t>
  </si>
  <si>
    <t>66499999</t>
  </si>
  <si>
    <t>66500000</t>
  </si>
  <si>
    <t>66599999</t>
  </si>
  <si>
    <t>66600000</t>
  </si>
  <si>
    <t>66699999</t>
  </si>
  <si>
    <t>66700000</t>
  </si>
  <si>
    <t>66799999</t>
  </si>
  <si>
    <t>66800000</t>
  </si>
  <si>
    <t>66899999</t>
  </si>
  <si>
    <t>66900000</t>
  </si>
  <si>
    <t>66999999</t>
  </si>
  <si>
    <t>67000000</t>
  </si>
  <si>
    <t>67399999</t>
  </si>
  <si>
    <t>67400000</t>
  </si>
  <si>
    <t>67499999</t>
  </si>
  <si>
    <t>67500000</t>
  </si>
  <si>
    <t>67599999</t>
  </si>
  <si>
    <t>67600000</t>
  </si>
  <si>
    <t>67699999</t>
  </si>
  <si>
    <t>67700000</t>
  </si>
  <si>
    <t>67799999</t>
  </si>
  <si>
    <t>67800000</t>
  </si>
  <si>
    <t>67899999</t>
  </si>
  <si>
    <t>67900000</t>
  </si>
  <si>
    <t>67999999</t>
  </si>
  <si>
    <t>68299999</t>
  </si>
  <si>
    <t>68300000</t>
  </si>
  <si>
    <t>68399999</t>
  </si>
  <si>
    <t>68400000</t>
  </si>
  <si>
    <t>68499999</t>
  </si>
  <si>
    <t>68500000</t>
  </si>
  <si>
    <t>68599999</t>
  </si>
  <si>
    <t>68600000</t>
  </si>
  <si>
    <t>68699999</t>
  </si>
  <si>
    <t>68700000</t>
  </si>
  <si>
    <t>68799999</t>
  </si>
  <si>
    <t>68800000</t>
  </si>
  <si>
    <t>68899999</t>
  </si>
  <si>
    <t>68999999</t>
  </si>
  <si>
    <t>69000000</t>
  </si>
  <si>
    <t>69399999</t>
  </si>
  <si>
    <t>69400000</t>
  </si>
  <si>
    <t>69499999</t>
  </si>
  <si>
    <t>69500000</t>
  </si>
  <si>
    <t>69599999</t>
  </si>
  <si>
    <t>69600000</t>
  </si>
  <si>
    <t>69699999</t>
  </si>
  <si>
    <t>69700000</t>
  </si>
  <si>
    <t>69799999</t>
  </si>
  <si>
    <t>69800000</t>
  </si>
  <si>
    <t>69899999</t>
  </si>
  <si>
    <t>69900000</t>
  </si>
  <si>
    <t>69999999</t>
  </si>
  <si>
    <t>70299999</t>
  </si>
  <si>
    <t>70300000</t>
  </si>
  <si>
    <t>70399999</t>
  </si>
  <si>
    <t>70400000</t>
  </si>
  <si>
    <t>70499999</t>
  </si>
  <si>
    <t>70500000</t>
  </si>
  <si>
    <t>70599999</t>
  </si>
  <si>
    <t>70600000</t>
  </si>
  <si>
    <t>70699999</t>
  </si>
  <si>
    <t>70700000</t>
  </si>
  <si>
    <t>70799999</t>
  </si>
  <si>
    <t>70800000</t>
  </si>
  <si>
    <t>70899999</t>
  </si>
  <si>
    <t>70900000</t>
  </si>
  <si>
    <t>70999999</t>
  </si>
  <si>
    <t>71000000</t>
  </si>
  <si>
    <t>71099999</t>
  </si>
  <si>
    <t>71100000</t>
  </si>
  <si>
    <t>71199999</t>
  </si>
  <si>
    <t>71200000</t>
  </si>
  <si>
    <t>71299999</t>
  </si>
  <si>
    <t>71300000</t>
  </si>
  <si>
    <t>71599999</t>
  </si>
  <si>
    <t>71600000</t>
  </si>
  <si>
    <t>71699999</t>
  </si>
  <si>
    <t>71700000</t>
  </si>
  <si>
    <t>71799999</t>
  </si>
  <si>
    <t>71800000</t>
  </si>
  <si>
    <t>71899999</t>
  </si>
  <si>
    <t>71900000</t>
  </si>
  <si>
    <t>71999999</t>
  </si>
  <si>
    <t>72299999</t>
  </si>
  <si>
    <t>72300000</t>
  </si>
  <si>
    <t>72399999</t>
  </si>
  <si>
    <t>72400000</t>
  </si>
  <si>
    <t>72499999</t>
  </si>
  <si>
    <t>72500000</t>
  </si>
  <si>
    <t>72599999</t>
  </si>
  <si>
    <t>72600000</t>
  </si>
  <si>
    <t>72699999</t>
  </si>
  <si>
    <t>72700000</t>
  </si>
  <si>
    <t>72799999</t>
  </si>
  <si>
    <t>72800000</t>
  </si>
  <si>
    <t>72899999</t>
  </si>
  <si>
    <t>72900000</t>
  </si>
  <si>
    <t>72999999</t>
  </si>
  <si>
    <t>73000000</t>
  </si>
  <si>
    <t>73099999</t>
  </si>
  <si>
    <t>73100000</t>
  </si>
  <si>
    <t>73399999</t>
  </si>
  <si>
    <t>73400000</t>
  </si>
  <si>
    <t>73499999</t>
  </si>
  <si>
    <t>73500000</t>
  </si>
  <si>
    <t>73599999</t>
  </si>
  <si>
    <t>73600000</t>
  </si>
  <si>
    <t>73699999</t>
  </si>
  <si>
    <t>73700000</t>
  </si>
  <si>
    <t>73799999</t>
  </si>
  <si>
    <t>73800000</t>
  </si>
  <si>
    <t>73899999</t>
  </si>
  <si>
    <t>73900000</t>
  </si>
  <si>
    <t>73999999</t>
  </si>
  <si>
    <t>74299999</t>
  </si>
  <si>
    <t>74300000</t>
  </si>
  <si>
    <t>74399999</t>
  </si>
  <si>
    <t>74400000</t>
  </si>
  <si>
    <t>74499999</t>
  </si>
  <si>
    <t>74500000</t>
  </si>
  <si>
    <t>74599999</t>
  </si>
  <si>
    <t>74600000</t>
  </si>
  <si>
    <t>74699999</t>
  </si>
  <si>
    <t>74700000</t>
  </si>
  <si>
    <t>74799999</t>
  </si>
  <si>
    <t>74800000</t>
  </si>
  <si>
    <t>74899999</t>
  </si>
  <si>
    <t>74900000</t>
  </si>
  <si>
    <t>74999999</t>
  </si>
  <si>
    <t>75000000</t>
  </si>
  <si>
    <t>75299999</t>
  </si>
  <si>
    <t>75300000</t>
  </si>
  <si>
    <t>75399999</t>
  </si>
  <si>
    <t>75400000</t>
  </si>
  <si>
    <t>75499999</t>
  </si>
  <si>
    <t>75500000</t>
  </si>
  <si>
    <t>75599999</t>
  </si>
  <si>
    <t>75600000</t>
  </si>
  <si>
    <t>75699999</t>
  </si>
  <si>
    <t>75700000</t>
  </si>
  <si>
    <t>75799999</t>
  </si>
  <si>
    <t>75800000</t>
  </si>
  <si>
    <t>75899999</t>
  </si>
  <si>
    <t>75900000</t>
  </si>
  <si>
    <t>75999999</t>
  </si>
  <si>
    <t>76299999</t>
  </si>
  <si>
    <t>76300000</t>
  </si>
  <si>
    <t>76399999</t>
  </si>
  <si>
    <t>76400000</t>
  </si>
  <si>
    <t>76499999</t>
  </si>
  <si>
    <t>76500000</t>
  </si>
  <si>
    <t>76599999</t>
  </si>
  <si>
    <t>76600000</t>
  </si>
  <si>
    <t>76699999</t>
  </si>
  <si>
    <t>76700000</t>
  </si>
  <si>
    <t>76799999</t>
  </si>
  <si>
    <t>76800000</t>
  </si>
  <si>
    <t>76899999</t>
  </si>
  <si>
    <t>76900000</t>
  </si>
  <si>
    <t>76999999</t>
  </si>
  <si>
    <t>77000000</t>
  </si>
  <si>
    <t>77099999</t>
  </si>
  <si>
    <t>77100000</t>
  </si>
  <si>
    <t>77199999</t>
  </si>
  <si>
    <t>77200000</t>
  </si>
  <si>
    <t>77299999</t>
  </si>
  <si>
    <t>77300000</t>
  </si>
  <si>
    <t>77399999</t>
  </si>
  <si>
    <t>77400000</t>
  </si>
  <si>
    <t>77499999</t>
  </si>
  <si>
    <t>77500000</t>
  </si>
  <si>
    <t>77599999</t>
  </si>
  <si>
    <t>77600000</t>
  </si>
  <si>
    <t>77699999</t>
  </si>
  <si>
    <t>77700000</t>
  </si>
  <si>
    <t>77799999</t>
  </si>
  <si>
    <t>77800000</t>
  </si>
  <si>
    <t>77899999</t>
  </si>
  <si>
    <t>77900000</t>
  </si>
  <si>
    <t>77999999</t>
  </si>
  <si>
    <t>78399999</t>
  </si>
  <si>
    <t>78400000</t>
  </si>
  <si>
    <t>78499999</t>
  </si>
  <si>
    <t>78500000</t>
  </si>
  <si>
    <t>78599999</t>
  </si>
  <si>
    <t>78600000</t>
  </si>
  <si>
    <t>78699999</t>
  </si>
  <si>
    <t>78700000</t>
  </si>
  <si>
    <t>78799999</t>
  </si>
  <si>
    <t>78800000</t>
  </si>
  <si>
    <t>78899999</t>
  </si>
  <si>
    <t>78900000</t>
  </si>
  <si>
    <t>78999999</t>
  </si>
  <si>
    <t>79000000</t>
  </si>
  <si>
    <t>79099999</t>
  </si>
  <si>
    <t>79100000</t>
  </si>
  <si>
    <t>79399999</t>
  </si>
  <si>
    <t>79400000</t>
  </si>
  <si>
    <t>79499999</t>
  </si>
  <si>
    <t>79500000</t>
  </si>
  <si>
    <t>79599999</t>
  </si>
  <si>
    <t>79600000</t>
  </si>
  <si>
    <t>79699999</t>
  </si>
  <si>
    <t>79700000</t>
  </si>
  <si>
    <t>79799999</t>
  </si>
  <si>
    <t>79800000</t>
  </si>
  <si>
    <t>79899999</t>
  </si>
  <si>
    <t>79900000</t>
  </si>
  <si>
    <t>79999999</t>
  </si>
  <si>
    <t>80299999</t>
  </si>
  <si>
    <t>80300000</t>
  </si>
  <si>
    <t>80399999</t>
  </si>
  <si>
    <t>80400000</t>
  </si>
  <si>
    <t>80499999</t>
  </si>
  <si>
    <t>80500000</t>
  </si>
  <si>
    <t>80599999</t>
  </si>
  <si>
    <t>80600000</t>
  </si>
  <si>
    <t>80699999</t>
  </si>
  <si>
    <t>80700000</t>
  </si>
  <si>
    <t>80799999</t>
  </si>
  <si>
    <t>80800000</t>
  </si>
  <si>
    <t>80899999</t>
  </si>
  <si>
    <t>80900000</t>
  </si>
  <si>
    <t>80999999</t>
  </si>
  <si>
    <t>81299999</t>
  </si>
  <si>
    <t>81300000</t>
  </si>
  <si>
    <t>81399999</t>
  </si>
  <si>
    <t>81400000</t>
  </si>
  <si>
    <t>81499999</t>
  </si>
  <si>
    <t>81500000</t>
  </si>
  <si>
    <t>81599999</t>
  </si>
  <si>
    <t>81600000</t>
  </si>
  <si>
    <t>81699999</t>
  </si>
  <si>
    <t>81700000</t>
  </si>
  <si>
    <t>81799999</t>
  </si>
  <si>
    <t>81800000</t>
  </si>
  <si>
    <t>81899999</t>
  </si>
  <si>
    <t>81900000</t>
  </si>
  <si>
    <t>81999999</t>
  </si>
  <si>
    <t>82399999</t>
  </si>
  <si>
    <t>82400000</t>
  </si>
  <si>
    <t>82499999</t>
  </si>
  <si>
    <t>82500000</t>
  </si>
  <si>
    <t>82599999</t>
  </si>
  <si>
    <t>82600000</t>
  </si>
  <si>
    <t>82699999</t>
  </si>
  <si>
    <t>82700000</t>
  </si>
  <si>
    <t>82799999</t>
  </si>
  <si>
    <t>82800000</t>
  </si>
  <si>
    <t>82899999</t>
  </si>
  <si>
    <t>82900000</t>
  </si>
  <si>
    <t>82999999</t>
  </si>
  <si>
    <t>83299999</t>
  </si>
  <si>
    <t>83300000</t>
  </si>
  <si>
    <t>83399999</t>
  </si>
  <si>
    <t>83400000</t>
  </si>
  <si>
    <t>83499999</t>
  </si>
  <si>
    <t>83500000</t>
  </si>
  <si>
    <t>83599999</t>
  </si>
  <si>
    <t>83600000</t>
  </si>
  <si>
    <t>83699999</t>
  </si>
  <si>
    <t>83700000</t>
  </si>
  <si>
    <t>83799999</t>
  </si>
  <si>
    <t>83800000</t>
  </si>
  <si>
    <t>83899999</t>
  </si>
  <si>
    <t>83900000</t>
  </si>
  <si>
    <t>83999999</t>
  </si>
  <si>
    <t>84000000</t>
  </si>
  <si>
    <t>84399999</t>
  </si>
  <si>
    <t>84400000</t>
  </si>
  <si>
    <t>84499999</t>
  </si>
  <si>
    <t>84500000</t>
  </si>
  <si>
    <t>84599999</t>
  </si>
  <si>
    <t>84600000</t>
  </si>
  <si>
    <t>84699999</t>
  </si>
  <si>
    <t>84700000</t>
  </si>
  <si>
    <t>84799999</t>
  </si>
  <si>
    <t>84800000</t>
  </si>
  <si>
    <t>84899999</t>
  </si>
  <si>
    <t>84900000</t>
  </si>
  <si>
    <t>84999999</t>
  </si>
  <si>
    <t>85399999</t>
  </si>
  <si>
    <t>85400000</t>
  </si>
  <si>
    <t>85499999</t>
  </si>
  <si>
    <t>85500000</t>
  </si>
  <si>
    <t>85599999</t>
  </si>
  <si>
    <t>85600000</t>
  </si>
  <si>
    <t>85699999</t>
  </si>
  <si>
    <t>85700000</t>
  </si>
  <si>
    <t>85799999</t>
  </si>
  <si>
    <t>85800000</t>
  </si>
  <si>
    <t>85899999</t>
  </si>
  <si>
    <t>85900000</t>
  </si>
  <si>
    <t>85999999</t>
  </si>
  <si>
    <t>86099999</t>
  </si>
  <si>
    <t>86100000</t>
  </si>
  <si>
    <t>86299999</t>
  </si>
  <si>
    <t>86300000</t>
  </si>
  <si>
    <t>86399999</t>
  </si>
  <si>
    <t>86400000</t>
  </si>
  <si>
    <t>86499999</t>
  </si>
  <si>
    <t>86500000</t>
  </si>
  <si>
    <t>86599999</t>
  </si>
  <si>
    <t>86600000</t>
  </si>
  <si>
    <t>86699999</t>
  </si>
  <si>
    <t>86700000</t>
  </si>
  <si>
    <t>86799999</t>
  </si>
  <si>
    <t>86800000</t>
  </si>
  <si>
    <t>86899999</t>
  </si>
  <si>
    <t>86900000</t>
  </si>
  <si>
    <t>86999999</t>
  </si>
  <si>
    <t>87000000</t>
  </si>
  <si>
    <t>87299999</t>
  </si>
  <si>
    <t>87300000</t>
  </si>
  <si>
    <t>87399999</t>
  </si>
  <si>
    <t>87400000</t>
  </si>
  <si>
    <t>87499999</t>
  </si>
  <si>
    <t>87500000</t>
  </si>
  <si>
    <t>87599999</t>
  </si>
  <si>
    <t>87600000</t>
  </si>
  <si>
    <t>87699999</t>
  </si>
  <si>
    <t>87700000</t>
  </si>
  <si>
    <t>87799999</t>
  </si>
  <si>
    <t>87800000</t>
  </si>
  <si>
    <t>87899999</t>
  </si>
  <si>
    <t>87900000</t>
  </si>
  <si>
    <t>87999999</t>
  </si>
  <si>
    <t>88199999</t>
  </si>
  <si>
    <t>88200000</t>
  </si>
  <si>
    <t>88299999</t>
  </si>
  <si>
    <t>88300000</t>
  </si>
  <si>
    <t>88399999</t>
  </si>
  <si>
    <t>88400000</t>
  </si>
  <si>
    <t>88499999</t>
  </si>
  <si>
    <t>88500000</t>
  </si>
  <si>
    <t>88599999</t>
  </si>
  <si>
    <t>88600000</t>
  </si>
  <si>
    <t>88699999</t>
  </si>
  <si>
    <t>88700000</t>
  </si>
  <si>
    <t>88799999</t>
  </si>
  <si>
    <t>88800000</t>
  </si>
  <si>
    <t>88999999</t>
  </si>
  <si>
    <t>89299999</t>
  </si>
  <si>
    <t>89300000</t>
  </si>
  <si>
    <t>89399999</t>
  </si>
  <si>
    <t>89400000</t>
  </si>
  <si>
    <t>89499999</t>
  </si>
  <si>
    <t>89500000</t>
  </si>
  <si>
    <t>89599999</t>
  </si>
  <si>
    <t>89600000</t>
  </si>
  <si>
    <t>89699999</t>
  </si>
  <si>
    <t>89700000</t>
  </si>
  <si>
    <t>89799999</t>
  </si>
  <si>
    <t>89800000</t>
  </si>
  <si>
    <t>89899999</t>
  </si>
  <si>
    <t>89900000</t>
  </si>
  <si>
    <t>89999999</t>
  </si>
  <si>
    <t>90000000</t>
  </si>
  <si>
    <t>90099999</t>
  </si>
  <si>
    <t>90100000</t>
  </si>
  <si>
    <t>90399999</t>
  </si>
  <si>
    <t>90400000</t>
  </si>
  <si>
    <t>90499999</t>
  </si>
  <si>
    <t>90500000</t>
  </si>
  <si>
    <t>90599999</t>
  </si>
  <si>
    <t>90600000</t>
  </si>
  <si>
    <t>90699999</t>
  </si>
  <si>
    <t>90700000</t>
  </si>
  <si>
    <t>90799999</t>
  </si>
  <si>
    <t>90800000</t>
  </si>
  <si>
    <t>90899999</t>
  </si>
  <si>
    <t>90900000</t>
  </si>
  <si>
    <t>90999999</t>
  </si>
  <si>
    <t>91000000</t>
  </si>
  <si>
    <t>91099999</t>
  </si>
  <si>
    <t>91100000</t>
  </si>
  <si>
    <t>91399999</t>
  </si>
  <si>
    <t>91400000</t>
  </si>
  <si>
    <t>91499999</t>
  </si>
  <si>
    <t>91500000</t>
  </si>
  <si>
    <t>91599999</t>
  </si>
  <si>
    <t>91600000</t>
  </si>
  <si>
    <t>91699999</t>
  </si>
  <si>
    <t>91700000</t>
  </si>
  <si>
    <t>91799999</t>
  </si>
  <si>
    <t>91800000</t>
  </si>
  <si>
    <t>91899999</t>
  </si>
  <si>
    <t>91900000</t>
  </si>
  <si>
    <t>91999999</t>
  </si>
  <si>
    <t>92399999</t>
  </si>
  <si>
    <t>92400000</t>
  </si>
  <si>
    <t>92499999</t>
  </si>
  <si>
    <t>92500000</t>
  </si>
  <si>
    <t>92599999</t>
  </si>
  <si>
    <t>92600000</t>
  </si>
  <si>
    <t>92699999</t>
  </si>
  <si>
    <t>92700000</t>
  </si>
  <si>
    <t>92799999</t>
  </si>
  <si>
    <t>92800000</t>
  </si>
  <si>
    <t>92899999</t>
  </si>
  <si>
    <t>92900000</t>
  </si>
  <si>
    <t>92999999</t>
  </si>
  <si>
    <t>93000000</t>
  </si>
  <si>
    <t>93399999</t>
  </si>
  <si>
    <t>93400000</t>
  </si>
  <si>
    <t>93499999</t>
  </si>
  <si>
    <t>93500000</t>
  </si>
  <si>
    <t>93599999</t>
  </si>
  <si>
    <t>93600000</t>
  </si>
  <si>
    <t>93699999</t>
  </si>
  <si>
    <t>93700000</t>
  </si>
  <si>
    <t>93799999</t>
  </si>
  <si>
    <t>93800000</t>
  </si>
  <si>
    <t>93899999</t>
  </si>
  <si>
    <t>93900000</t>
  </si>
  <si>
    <t>93999999</t>
  </si>
  <si>
    <t>94000000</t>
  </si>
  <si>
    <t>94099999</t>
  </si>
  <si>
    <t>94100000</t>
  </si>
  <si>
    <t>94199999</t>
  </si>
  <si>
    <t>94200000</t>
  </si>
  <si>
    <t>94299999</t>
  </si>
  <si>
    <t>94300000</t>
  </si>
  <si>
    <t>94699999</t>
  </si>
  <si>
    <t>94700000</t>
  </si>
  <si>
    <t>94799999</t>
  </si>
  <si>
    <t>94800000</t>
  </si>
  <si>
    <t>94899999</t>
  </si>
  <si>
    <t>94900000</t>
  </si>
  <si>
    <t>94999999</t>
  </si>
  <si>
    <t>95299999</t>
  </si>
  <si>
    <t>95300000</t>
  </si>
  <si>
    <t>95399999</t>
  </si>
  <si>
    <t>95400000</t>
  </si>
  <si>
    <t>95499999</t>
  </si>
  <si>
    <t>95500000</t>
  </si>
  <si>
    <t>95599999</t>
  </si>
  <si>
    <t>95600000</t>
  </si>
  <si>
    <t>95699999</t>
  </si>
  <si>
    <t>95700000</t>
  </si>
  <si>
    <t>95799999</t>
  </si>
  <si>
    <t>95800000</t>
  </si>
  <si>
    <t>95899999</t>
  </si>
  <si>
    <t>95900000</t>
  </si>
  <si>
    <t>95999999</t>
  </si>
  <si>
    <t>96000000</t>
  </si>
  <si>
    <t>96299999</t>
  </si>
  <si>
    <t>96300000</t>
  </si>
  <si>
    <t>96399999</t>
  </si>
  <si>
    <t>96400000</t>
  </si>
  <si>
    <t>96499999</t>
  </si>
  <si>
    <t>96500000</t>
  </si>
  <si>
    <t>96599999</t>
  </si>
  <si>
    <t>96600000</t>
  </si>
  <si>
    <t>96699999</t>
  </si>
  <si>
    <t>96700000</t>
  </si>
  <si>
    <t>96799999</t>
  </si>
  <si>
    <t>96800000</t>
  </si>
  <si>
    <t>96899999</t>
  </si>
  <si>
    <t>96900000</t>
  </si>
  <si>
    <t>96999999</t>
  </si>
  <si>
    <t>97000000</t>
  </si>
  <si>
    <t>97299999</t>
  </si>
  <si>
    <t>97300000</t>
  </si>
  <si>
    <t>97399999</t>
  </si>
  <si>
    <t>97400000</t>
  </si>
  <si>
    <t>97499999</t>
  </si>
  <si>
    <t>97500000</t>
  </si>
  <si>
    <t>97599999</t>
  </si>
  <si>
    <t>97600000</t>
  </si>
  <si>
    <t>97699999</t>
  </si>
  <si>
    <t>97700000</t>
  </si>
  <si>
    <t>97799999</t>
  </si>
  <si>
    <t>97800000</t>
  </si>
  <si>
    <t>97899999</t>
  </si>
  <si>
    <t>97900000</t>
  </si>
  <si>
    <t>97999999</t>
  </si>
  <si>
    <t>98000000</t>
  </si>
  <si>
    <t>98399999</t>
  </si>
  <si>
    <t>98400000</t>
  </si>
  <si>
    <t>98499999</t>
  </si>
  <si>
    <t>98500000</t>
  </si>
  <si>
    <t>98599999</t>
  </si>
  <si>
    <t>98600000</t>
  </si>
  <si>
    <t>98699999</t>
  </si>
  <si>
    <t>98700000</t>
  </si>
  <si>
    <t>98799999</t>
  </si>
  <si>
    <t>98800000</t>
  </si>
  <si>
    <t>98899999</t>
  </si>
  <si>
    <t>98900000</t>
  </si>
  <si>
    <t>98999999</t>
  </si>
  <si>
    <t>99000000</t>
  </si>
  <si>
    <t>99199999</t>
  </si>
  <si>
    <t>99200000</t>
  </si>
  <si>
    <t>99299999</t>
  </si>
  <si>
    <t>99300000</t>
  </si>
  <si>
    <t>99399999</t>
  </si>
  <si>
    <t>99400000</t>
  </si>
  <si>
    <t>99499999</t>
  </si>
  <si>
    <t>99500000</t>
  </si>
  <si>
    <t>99599999</t>
  </si>
  <si>
    <t>99600000</t>
  </si>
  <si>
    <t>99699999</t>
  </si>
  <si>
    <t>99700000</t>
  </si>
  <si>
    <t>99799999</t>
  </si>
  <si>
    <t>99800000</t>
  </si>
  <si>
    <t>99899999</t>
  </si>
  <si>
    <t>99900000</t>
  </si>
  <si>
    <t>99999999</t>
  </si>
  <si>
    <t>To upload remaining stock status "RECEIVED"</t>
  </si>
  <si>
    <t>02356000</t>
  </si>
  <si>
    <t>FIS</t>
  </si>
  <si>
    <t>03467000</t>
  </si>
  <si>
    <t>04095000</t>
  </si>
  <si>
    <t>05417000</t>
  </si>
  <si>
    <t>06247000</t>
  </si>
  <si>
    <t>07416000</t>
  </si>
  <si>
    <t>08240000</t>
  </si>
  <si>
    <t>09313000</t>
  </si>
  <si>
    <t>10173000</t>
  </si>
  <si>
    <t>11203000</t>
  </si>
  <si>
    <t>12153000</t>
  </si>
  <si>
    <t>13154000</t>
  </si>
  <si>
    <t>14361000</t>
  </si>
  <si>
    <t>15142000</t>
  </si>
  <si>
    <t>17125000</t>
  </si>
  <si>
    <t>18319000</t>
  </si>
  <si>
    <t>19230000</t>
  </si>
  <si>
    <t>20124000</t>
  </si>
  <si>
    <t>21085000</t>
  </si>
  <si>
    <t>22055000</t>
  </si>
  <si>
    <t>23149000</t>
  </si>
  <si>
    <t>24147000</t>
  </si>
  <si>
    <t>25069000</t>
  </si>
  <si>
    <t>26250000</t>
  </si>
  <si>
    <t>26269999</t>
  </si>
  <si>
    <t>VMI</t>
  </si>
  <si>
    <t>26279621</t>
  </si>
  <si>
    <t>26329999</t>
  </si>
  <si>
    <t>27022000</t>
  </si>
  <si>
    <t>28102000</t>
  </si>
  <si>
    <t>29174000</t>
  </si>
  <si>
    <t>30104000</t>
  </si>
  <si>
    <t>31197000</t>
  </si>
  <si>
    <t>32061000</t>
  </si>
  <si>
    <t>33106000</t>
  </si>
  <si>
    <t>34012000</t>
  </si>
  <si>
    <t>35068000</t>
  </si>
  <si>
    <t>37167000</t>
  </si>
  <si>
    <t>38248000</t>
  </si>
  <si>
    <t>39067000</t>
  </si>
  <si>
    <t>40108000</t>
  </si>
  <si>
    <t>42166000</t>
  </si>
  <si>
    <t>43173000</t>
  </si>
  <si>
    <t>44170000</t>
  </si>
  <si>
    <t>45192000</t>
  </si>
  <si>
    <t>46317000</t>
  </si>
  <si>
    <t>47192000</t>
  </si>
  <si>
    <t>48023000</t>
  </si>
  <si>
    <t>49207000</t>
  </si>
  <si>
    <t>50262764</t>
  </si>
  <si>
    <t>50269999</t>
  </si>
  <si>
    <t>50275190</t>
  </si>
  <si>
    <t>50339999</t>
  </si>
  <si>
    <t>50415000</t>
  </si>
  <si>
    <t>51184000</t>
  </si>
  <si>
    <t>52028000</t>
  </si>
  <si>
    <t>54364000</t>
  </si>
  <si>
    <t>55156000</t>
  </si>
  <si>
    <t>EL/SI</t>
  </si>
  <si>
    <t>55659605</t>
  </si>
  <si>
    <t>55699999</t>
  </si>
  <si>
    <t>VMI -&gt; Cannot use after 1 Jan 2021 (For test BUG: Check how system will look like ?)</t>
  </si>
  <si>
    <t>55700000</t>
  </si>
  <si>
    <t>55719999</t>
  </si>
  <si>
    <t>56243000</t>
  </si>
  <si>
    <t>57164000</t>
  </si>
  <si>
    <t>58265000</t>
  </si>
  <si>
    <t>59107000</t>
  </si>
  <si>
    <t>60181000</t>
  </si>
  <si>
    <t>61211000</t>
  </si>
  <si>
    <t>62194000</t>
  </si>
  <si>
    <t>63236000</t>
  </si>
  <si>
    <t>64163000</t>
  </si>
  <si>
    <t>65127000</t>
  </si>
  <si>
    <t>66333000</t>
  </si>
  <si>
    <t>67285000</t>
  </si>
  <si>
    <t>68119000</t>
  </si>
  <si>
    <t>70183000</t>
  </si>
  <si>
    <t>71469000</t>
  </si>
  <si>
    <t>72147000</t>
  </si>
  <si>
    <t>73237000</t>
  </si>
  <si>
    <t>74156000</t>
  </si>
  <si>
    <t>75223000</t>
  </si>
  <si>
    <t>76167000</t>
  </si>
  <si>
    <t>76968000</t>
  </si>
  <si>
    <t>77125980</t>
  </si>
  <si>
    <t>77159999</t>
  </si>
  <si>
    <t>78275000</t>
  </si>
  <si>
    <t>79222000</t>
  </si>
  <si>
    <t>80129000</t>
  </si>
  <si>
    <t>81189000</t>
  </si>
  <si>
    <t>82192000</t>
  </si>
  <si>
    <t>83163000</t>
  </si>
  <si>
    <t>84248000</t>
  </si>
  <si>
    <t>86121000</t>
  </si>
  <si>
    <t>87204000</t>
  </si>
  <si>
    <t>88046000</t>
  </si>
  <si>
    <t>89207000</t>
  </si>
  <si>
    <t>90271000</t>
  </si>
  <si>
    <t>91303000</t>
  </si>
  <si>
    <t>92184000</t>
  </si>
  <si>
    <t>93281000</t>
  </si>
  <si>
    <t>94531000</t>
  </si>
  <si>
    <t>95190000</t>
  </si>
  <si>
    <t>96142000</t>
  </si>
  <si>
    <t>97210000</t>
  </si>
  <si>
    <t>99017000</t>
  </si>
  <si>
    <t>99101154</t>
  </si>
  <si>
    <t>99109999</t>
  </si>
  <si>
    <t>Duplicate NB -&gt; To test BUG: how program will look like</t>
  </si>
  <si>
    <t>99200162</t>
  </si>
  <si>
    <t>99209999</t>
  </si>
  <si>
    <t>99329999</t>
  </si>
  <si>
    <t>99409999</t>
  </si>
  <si>
    <t>99509999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</si>
</sst>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"/>
    <numFmt numFmtId="165" formatCode="00000000"/>
    <numFmt numFmtId="166" formatCode="00"/>
    <numFmt numFmtId="167" formatCode="yyyy\-mm\-dd"/>
    <numFmt numFmtId="168" formatCode="000"/>
  </numFmts>
  <fonts count="43" x14ac:knownFonts="1">
    <font>
      <sz val="11"/>
      <color theme="1"/>
      <name val="Arial"/>
    </font>
    <font>
      <sz val="10"/>
      <color theme="1"/>
      <name val="Courier New"/>
    </font>
    <font>
      <b/>
      <sz val="10"/>
      <color theme="1"/>
      <name val="Arial"/>
    </font>
    <font>
      <b/>
      <sz val="12"/>
      <color rgb="FF0000FF"/>
      <name val="Arial"/>
    </font>
    <font>
      <b/>
      <sz val="10"/>
      <color rgb="FFFF0000"/>
      <name val="Arial"/>
    </font>
    <font>
      <sz val="11"/>
      <name val="Arial"/>
    </font>
    <font>
      <b/>
      <u/>
      <sz val="10"/>
      <color theme="1"/>
      <name val="Arial"/>
    </font>
    <font>
      <sz val="9"/>
      <color theme="1"/>
      <name val="Courier New"/>
    </font>
    <font>
      <b/>
      <sz val="10"/>
      <color theme="0"/>
      <name val="Arial"/>
    </font>
    <font>
      <b/>
      <sz val="10"/>
      <color theme="1"/>
      <name val="Courier New"/>
    </font>
    <font>
      <b/>
      <sz val="10"/>
      <color rgb="FF000066"/>
      <name val="Arial"/>
    </font>
    <font>
      <b/>
      <sz val="11"/>
      <color theme="1"/>
      <name val="Calibri"/>
    </font>
    <font>
      <b/>
      <u/>
      <sz val="12"/>
      <color theme="1"/>
      <name val="Courier New"/>
    </font>
    <font>
      <b/>
      <u/>
      <sz val="12"/>
      <color theme="1"/>
      <name val="Courier New"/>
    </font>
    <font>
      <b/>
      <u/>
      <sz val="12"/>
      <color theme="1"/>
      <name val="Courier New"/>
    </font>
    <font>
      <b/>
      <u/>
      <sz val="12"/>
      <color theme="1"/>
      <name val="Courier New"/>
    </font>
    <font>
      <sz val="11"/>
      <color theme="1"/>
      <name val="Calibri"/>
    </font>
    <font>
      <sz val="10"/>
      <color theme="1"/>
      <name val="Arial"/>
    </font>
    <font>
      <sz val="10"/>
      <color theme="0"/>
      <name val="Arial"/>
    </font>
    <font>
      <sz val="14"/>
      <color theme="1"/>
      <name val="Courier New"/>
    </font>
    <font>
      <b/>
      <sz val="18"/>
      <color theme="1"/>
      <name val="Arial"/>
    </font>
    <font>
      <b/>
      <sz val="14"/>
      <color theme="1"/>
      <name val="Courier New"/>
    </font>
    <font>
      <b/>
      <sz val="14"/>
      <color theme="1"/>
      <name val="Arial Narrow"/>
    </font>
    <font>
      <sz val="12"/>
      <color theme="1"/>
      <name val="Courier New"/>
    </font>
    <font>
      <b/>
      <u/>
      <sz val="10"/>
      <color theme="1"/>
      <name val="Courier New"/>
    </font>
    <font>
      <sz val="12"/>
      <color theme="1"/>
      <name val="Times New Roman"/>
    </font>
    <font>
      <b/>
      <u/>
      <sz val="10"/>
      <color theme="1"/>
      <name val="Courier New"/>
    </font>
    <font>
      <b/>
      <u/>
      <sz val="10"/>
      <color theme="1"/>
      <name val="Courier New"/>
    </font>
    <font>
      <b/>
      <sz val="20"/>
      <color theme="1"/>
      <name val="Arial"/>
    </font>
    <font>
      <b/>
      <u/>
      <sz val="10"/>
      <color theme="1"/>
      <name val="Courier New"/>
    </font>
    <font>
      <b/>
      <u/>
      <sz val="10"/>
      <color theme="1"/>
      <name val="Courier New"/>
    </font>
    <font>
      <sz val="10"/>
      <color theme="0"/>
      <name val="Courier New"/>
    </font>
    <font>
      <b/>
      <u/>
      <sz val="12"/>
      <color theme="1"/>
      <name val="Courier New"/>
    </font>
    <font>
      <b/>
      <u/>
      <sz val="12"/>
      <color theme="1"/>
      <name val="Courier New"/>
    </font>
    <font>
      <b/>
      <u/>
      <sz val="12"/>
      <color theme="1"/>
      <name val="Courier New"/>
    </font>
    <font>
      <b/>
      <u/>
      <sz val="12"/>
      <color theme="1"/>
      <name val="Courier New"/>
    </font>
    <font>
      <b/>
      <u/>
      <sz val="12"/>
      <color theme="1"/>
      <name val="Courier New"/>
    </font>
    <font>
      <b/>
      <u/>
      <sz val="12"/>
      <color theme="1"/>
      <name val="Courier New"/>
    </font>
    <font>
      <sz val="9"/>
      <color theme="1"/>
      <name val="Calibri"/>
    </font>
    <font>
      <sz val="14"/>
      <color theme="1"/>
      <name val="Calibri"/>
    </font>
    <font>
      <sz val="11"/>
      <color rgb="FFC00000"/>
      <name val="Calibri"/>
    </font>
    <font>
      <sz val="9"/>
      <color rgb="FFFF0000"/>
      <name val="Calibri"/>
    </font>
    <font>
      <sz val="9"/>
      <color theme="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66FF66"/>
        <bgColor rgb="FF66FF6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B6DDE8"/>
        <bgColor rgb="FFB6DDE8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C4BD97"/>
        <bgColor rgb="FFC4BD97"/>
      </patternFill>
    </fill>
    <fill>
      <patternFill patternType="solid">
        <fgColor rgb="FFE5B8B7"/>
        <bgColor rgb="FFE5B8B7"/>
      </patternFill>
    </fill>
    <fill>
      <patternFill patternType="solid">
        <fgColor rgb="FFFF7C80"/>
        <bgColor rgb="FFFF7C80"/>
      </patternFill>
    </fill>
    <fill>
      <patternFill patternType="solid">
        <fgColor rgb="FFE5DFEC"/>
        <bgColor rgb="FFE5DFEC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quotePrefix="1" applyFont="1" applyAlignment="1">
      <alignment horizontal="right"/>
    </xf>
    <xf numFmtId="164" fontId="3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0" fillId="4" borderId="11" xfId="0" applyFont="1" applyFill="1" applyBorder="1"/>
    <xf numFmtId="0" fontId="10" fillId="4" borderId="12" xfId="0" applyFont="1" applyFill="1" applyBorder="1"/>
    <xf numFmtId="0" fontId="11" fillId="5" borderId="16" xfId="0" applyFont="1" applyFill="1" applyBorder="1"/>
    <xf numFmtId="0" fontId="11" fillId="5" borderId="17" xfId="0" applyFont="1" applyFill="1" applyBorder="1"/>
    <xf numFmtId="0" fontId="1" fillId="0" borderId="18" xfId="0" applyFont="1" applyBorder="1" applyAlignment="1">
      <alignment horizontal="center"/>
    </xf>
    <xf numFmtId="49" fontId="12" fillId="2" borderId="19" xfId="0" applyNumberFormat="1" applyFont="1" applyFill="1" applyBorder="1" applyAlignment="1">
      <alignment horizontal="center"/>
    </xf>
    <xf numFmtId="49" fontId="13" fillId="0" borderId="20" xfId="0" quotePrefix="1" applyNumberFormat="1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5" fillId="0" borderId="21" xfId="0" quotePrefix="1" applyFont="1" applyBorder="1" applyAlignment="1">
      <alignment horizontal="center"/>
    </xf>
    <xf numFmtId="0" fontId="1" fillId="0" borderId="21" xfId="0" applyFont="1" applyBorder="1"/>
    <xf numFmtId="0" fontId="11" fillId="6" borderId="22" xfId="0" applyFont="1" applyFill="1" applyBorder="1"/>
    <xf numFmtId="0" fontId="11" fillId="5" borderId="26" xfId="0" applyFont="1" applyFill="1" applyBorder="1" applyAlignment="1">
      <alignment horizontal="center"/>
    </xf>
    <xf numFmtId="0" fontId="11" fillId="5" borderId="26" xfId="0" applyFont="1" applyFill="1" applyBorder="1"/>
    <xf numFmtId="0" fontId="11" fillId="7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49" fontId="9" fillId="2" borderId="27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/>
    </xf>
    <xf numFmtId="165" fontId="1" fillId="0" borderId="4" xfId="0" applyNumberFormat="1" applyFont="1" applyBorder="1" applyAlignment="1">
      <alignment horizontal="center" vertical="center"/>
    </xf>
    <xf numFmtId="3" fontId="1" fillId="0" borderId="0" xfId="0" applyNumberFormat="1" applyFont="1"/>
    <xf numFmtId="49" fontId="9" fillId="0" borderId="13" xfId="0" applyNumberFormat="1" applyFont="1" applyBorder="1"/>
    <xf numFmtId="165" fontId="1" fillId="0" borderId="1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1" xfId="0" applyNumberFormat="1" applyFont="1" applyBorder="1" applyAlignment="1">
      <alignment horizontal="center"/>
    </xf>
    <xf numFmtId="165" fontId="16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0" fontId="17" fillId="0" borderId="1" xfId="0" applyFont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49" fontId="9" fillId="2" borderId="29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165" fontId="1" fillId="0" borderId="6" xfId="0" applyNumberFormat="1" applyFont="1" applyBorder="1" applyAlignment="1">
      <alignment horizontal="center" vertical="center"/>
    </xf>
    <xf numFmtId="49" fontId="1" fillId="0" borderId="0" xfId="0" applyNumberFormat="1" applyFont="1"/>
    <xf numFmtId="3" fontId="16" fillId="0" borderId="0" xfId="0" applyNumberFormat="1" applyFont="1" applyAlignment="1">
      <alignment horizontal="right"/>
    </xf>
    <xf numFmtId="3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3" fontId="1" fillId="0" borderId="6" xfId="0" applyNumberFormat="1" applyFont="1" applyBorder="1" applyAlignment="1">
      <alignment horizontal="center"/>
    </xf>
    <xf numFmtId="3" fontId="16" fillId="0" borderId="1" xfId="0" applyNumberFormat="1" applyFont="1" applyBorder="1"/>
    <xf numFmtId="0" fontId="18" fillId="3" borderId="1" xfId="0" applyFont="1" applyFill="1" applyBorder="1" applyAlignment="1">
      <alignment horizontal="center"/>
    </xf>
    <xf numFmtId="1" fontId="1" fillId="0" borderId="0" xfId="0" applyNumberFormat="1" applyFont="1"/>
    <xf numFmtId="0" fontId="17" fillId="11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9" fillId="2" borderId="33" xfId="0" applyNumberFormat="1" applyFont="1" applyFill="1" applyBorder="1" applyAlignment="1">
      <alignment horizontal="center"/>
    </xf>
    <xf numFmtId="165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/>
    </xf>
    <xf numFmtId="0" fontId="16" fillId="5" borderId="1" xfId="0" applyFont="1" applyFill="1" applyBorder="1"/>
    <xf numFmtId="0" fontId="17" fillId="5" borderId="1" xfId="0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" fillId="0" borderId="31" xfId="0" applyFont="1" applyBorder="1"/>
    <xf numFmtId="3" fontId="1" fillId="0" borderId="31" xfId="0" applyNumberFormat="1" applyFont="1" applyBorder="1"/>
    <xf numFmtId="0" fontId="1" fillId="0" borderId="34" xfId="0" applyFont="1" applyBorder="1"/>
    <xf numFmtId="3" fontId="1" fillId="0" borderId="34" xfId="0" applyNumberFormat="1" applyFont="1" applyBorder="1" applyAlignment="1">
      <alignment horizontal="center"/>
    </xf>
    <xf numFmtId="0" fontId="1" fillId="0" borderId="19" xfId="0" applyFont="1" applyBorder="1"/>
    <xf numFmtId="3" fontId="1" fillId="0" borderId="35" xfId="0" applyNumberFormat="1" applyFont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5" borderId="19" xfId="0" applyFont="1" applyFill="1" applyBorder="1" applyAlignment="1">
      <alignment horizontal="center"/>
    </xf>
    <xf numFmtId="0" fontId="23" fillId="0" borderId="0" xfId="0" applyFont="1"/>
    <xf numFmtId="0" fontId="11" fillId="5" borderId="1" xfId="0" applyFont="1" applyFill="1" applyBorder="1" applyAlignment="1">
      <alignment horizontal="left"/>
    </xf>
    <xf numFmtId="17" fontId="11" fillId="5" borderId="1" xfId="0" applyNumberFormat="1" applyFont="1" applyFill="1" applyBorder="1" applyAlignment="1">
      <alignment horizontal="left"/>
    </xf>
    <xf numFmtId="17" fontId="11" fillId="5" borderId="1" xfId="0" applyNumberFormat="1" applyFont="1" applyFill="1" applyBorder="1" applyAlignment="1">
      <alignment horizontal="center"/>
    </xf>
    <xf numFmtId="3" fontId="24" fillId="12" borderId="28" xfId="0" applyNumberFormat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6" fillId="12" borderId="1" xfId="0" applyFont="1" applyFill="1" applyBorder="1"/>
    <xf numFmtId="0" fontId="17" fillId="13" borderId="1" xfId="0" applyFont="1" applyFill="1" applyBorder="1" applyAlignment="1">
      <alignment horizontal="center"/>
    </xf>
    <xf numFmtId="0" fontId="16" fillId="12" borderId="1" xfId="0" applyFont="1" applyFill="1" applyBorder="1" applyAlignment="1">
      <alignment horizontal="center"/>
    </xf>
    <xf numFmtId="166" fontId="25" fillId="0" borderId="36" xfId="0" applyNumberFormat="1" applyFont="1" applyBorder="1" applyAlignment="1">
      <alignment horizontal="center" vertical="center"/>
    </xf>
    <xf numFmtId="0" fontId="25" fillId="14" borderId="26" xfId="0" applyFont="1" applyFill="1" applyBorder="1" applyAlignment="1">
      <alignment horizontal="center" vertical="center"/>
    </xf>
    <xf numFmtId="3" fontId="25" fillId="14" borderId="1" xfId="0" applyNumberFormat="1" applyFont="1" applyFill="1" applyBorder="1" applyAlignment="1">
      <alignment horizontal="center" vertical="center"/>
    </xf>
    <xf numFmtId="165" fontId="1" fillId="15" borderId="32" xfId="0" applyNumberFormat="1" applyFont="1" applyFill="1" applyBorder="1" applyAlignment="1">
      <alignment horizontal="center" vertical="center"/>
    </xf>
    <xf numFmtId="0" fontId="1" fillId="15" borderId="32" xfId="0" applyFont="1" applyFill="1" applyBorder="1" applyAlignment="1">
      <alignment horizontal="center"/>
    </xf>
    <xf numFmtId="165" fontId="1" fillId="15" borderId="30" xfId="0" applyNumberFormat="1" applyFont="1" applyFill="1" applyBorder="1" applyAlignment="1">
      <alignment horizontal="center" vertical="center"/>
    </xf>
    <xf numFmtId="3" fontId="9" fillId="15" borderId="30" xfId="0" applyNumberFormat="1" applyFont="1" applyFill="1" applyBorder="1" applyAlignment="1">
      <alignment horizontal="center"/>
    </xf>
    <xf numFmtId="166" fontId="25" fillId="0" borderId="1" xfId="0" applyNumberFormat="1" applyFont="1" applyBorder="1" applyAlignment="1">
      <alignment horizontal="center" vertical="center"/>
    </xf>
    <xf numFmtId="0" fontId="25" fillId="14" borderId="1" xfId="0" applyFont="1" applyFill="1" applyBorder="1" applyAlignment="1">
      <alignment horizontal="center" vertical="center"/>
    </xf>
    <xf numFmtId="3" fontId="26" fillId="2" borderId="30" xfId="0" applyNumberFormat="1" applyFont="1" applyFill="1" applyBorder="1" applyAlignment="1">
      <alignment horizontal="center"/>
    </xf>
    <xf numFmtId="3" fontId="27" fillId="2" borderId="29" xfId="0" applyNumberFormat="1" applyFont="1" applyFill="1" applyBorder="1" applyAlignment="1">
      <alignment horizontal="center"/>
    </xf>
    <xf numFmtId="3" fontId="1" fillId="15" borderId="30" xfId="0" applyNumberFormat="1" applyFont="1" applyFill="1" applyBorder="1" applyAlignment="1">
      <alignment horizontal="center"/>
    </xf>
    <xf numFmtId="166" fontId="25" fillId="5" borderId="1" xfId="0" applyNumberFormat="1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/>
    </xf>
    <xf numFmtId="0" fontId="25" fillId="14" borderId="1" xfId="0" quotePrefix="1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16" fillId="10" borderId="1" xfId="0" applyFont="1" applyFill="1" applyBorder="1" applyAlignment="1">
      <alignment horizontal="center"/>
    </xf>
    <xf numFmtId="166" fontId="25" fillId="14" borderId="26" xfId="0" applyNumberFormat="1" applyFont="1" applyFill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166" fontId="25" fillId="16" borderId="26" xfId="0" applyNumberFormat="1" applyFont="1" applyFill="1" applyBorder="1" applyAlignment="1">
      <alignment horizontal="center" vertical="center"/>
    </xf>
    <xf numFmtId="166" fontId="25" fillId="14" borderId="38" xfId="0" applyNumberFormat="1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/>
    </xf>
    <xf numFmtId="166" fontId="25" fillId="3" borderId="26" xfId="0" applyNumberFormat="1" applyFont="1" applyFill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166" fontId="25" fillId="5" borderId="7" xfId="0" applyNumberFormat="1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5" fillId="14" borderId="7" xfId="0" applyFont="1" applyFill="1" applyBorder="1" applyAlignment="1">
      <alignment horizontal="center" vertical="center"/>
    </xf>
    <xf numFmtId="166" fontId="25" fillId="14" borderId="1" xfId="0" applyNumberFormat="1" applyFont="1" applyFill="1" applyBorder="1" applyAlignment="1">
      <alignment horizontal="center" vertical="center"/>
    </xf>
    <xf numFmtId="0" fontId="28" fillId="0" borderId="0" xfId="0" applyFont="1"/>
    <xf numFmtId="1" fontId="29" fillId="0" borderId="6" xfId="0" applyNumberFormat="1" applyFont="1" applyBorder="1" applyAlignment="1">
      <alignment horizontal="center"/>
    </xf>
    <xf numFmtId="49" fontId="9" fillId="2" borderId="40" xfId="0" applyNumberFormat="1" applyFont="1" applyFill="1" applyBorder="1"/>
    <xf numFmtId="165" fontId="1" fillId="4" borderId="1" xfId="0" applyNumberFormat="1" applyFont="1" applyFill="1" applyBorder="1" applyAlignment="1">
      <alignment horizontal="center"/>
    </xf>
    <xf numFmtId="0" fontId="16" fillId="17" borderId="1" xfId="0" applyFont="1" applyFill="1" applyBorder="1"/>
    <xf numFmtId="1" fontId="30" fillId="0" borderId="31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5" fontId="16" fillId="0" borderId="0" xfId="0" applyNumberFormat="1" applyFont="1"/>
    <xf numFmtId="49" fontId="1" fillId="3" borderId="32" xfId="0" applyNumberFormat="1" applyFont="1" applyFill="1" applyBorder="1"/>
    <xf numFmtId="1" fontId="31" fillId="0" borderId="6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1" fontId="1" fillId="0" borderId="31" xfId="0" applyNumberFormat="1" applyFont="1" applyBorder="1" applyAlignment="1">
      <alignment horizontal="center"/>
    </xf>
    <xf numFmtId="0" fontId="21" fillId="0" borderId="34" xfId="0" applyFont="1" applyBorder="1"/>
    <xf numFmtId="0" fontId="1" fillId="0" borderId="9" xfId="0" applyFont="1" applyBorder="1"/>
    <xf numFmtId="0" fontId="1" fillId="0" borderId="41" xfId="0" applyFont="1" applyBorder="1"/>
    <xf numFmtId="1" fontId="1" fillId="0" borderId="34" xfId="0" applyNumberFormat="1" applyFont="1" applyBorder="1" applyAlignment="1">
      <alignment horizontal="center"/>
    </xf>
    <xf numFmtId="1" fontId="1" fillId="0" borderId="35" xfId="0" applyNumberFormat="1" applyFont="1" applyBorder="1" applyAlignment="1">
      <alignment horizontal="center"/>
    </xf>
    <xf numFmtId="49" fontId="32" fillId="2" borderId="11" xfId="0" applyNumberFormat="1" applyFont="1" applyFill="1" applyBorder="1" applyAlignment="1">
      <alignment horizontal="center"/>
    </xf>
    <xf numFmtId="49" fontId="33" fillId="0" borderId="42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6" fillId="0" borderId="36" xfId="0" applyFont="1" applyBorder="1" applyAlignment="1">
      <alignment horizontal="center"/>
    </xf>
    <xf numFmtId="165" fontId="16" fillId="0" borderId="36" xfId="0" applyNumberFormat="1" applyFont="1" applyBorder="1"/>
    <xf numFmtId="0" fontId="1" fillId="0" borderId="36" xfId="0" applyFont="1" applyBorder="1" applyAlignment="1">
      <alignment horizontal="right"/>
    </xf>
    <xf numFmtId="0" fontId="11" fillId="5" borderId="40" xfId="0" applyFont="1" applyFill="1" applyBorder="1"/>
    <xf numFmtId="49" fontId="9" fillId="2" borderId="33" xfId="0" applyNumberFormat="1" applyFont="1" applyFill="1" applyBorder="1"/>
    <xf numFmtId="165" fontId="1" fillId="0" borderId="10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49" fontId="34" fillId="2" borderId="44" xfId="0" applyNumberFormat="1" applyFont="1" applyFill="1" applyBorder="1" applyAlignment="1">
      <alignment horizontal="center"/>
    </xf>
    <xf numFmtId="49" fontId="35" fillId="0" borderId="45" xfId="0" quotePrefix="1" applyNumberFormat="1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7" fillId="0" borderId="4" xfId="0" quotePrefix="1" applyFont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17" fillId="16" borderId="1" xfId="0" applyFont="1" applyFill="1" applyBorder="1" applyAlignment="1">
      <alignment horizontal="center"/>
    </xf>
    <xf numFmtId="0" fontId="1" fillId="0" borderId="36" xfId="0" quotePrefix="1" applyFont="1" applyBorder="1" applyAlignment="1">
      <alignment horizontal="right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8" fillId="0" borderId="0" xfId="0" applyFont="1"/>
    <xf numFmtId="0" fontId="38" fillId="5" borderId="1" xfId="0" applyFont="1" applyFill="1" applyBorder="1" applyAlignment="1">
      <alignment horizontal="center" vertical="center" wrapText="1"/>
    </xf>
    <xf numFmtId="166" fontId="38" fillId="0" borderId="1" xfId="0" applyNumberFormat="1" applyFont="1" applyBorder="1" applyAlignment="1">
      <alignment horizontal="center"/>
    </xf>
    <xf numFmtId="165" fontId="38" fillId="0" borderId="1" xfId="0" applyNumberFormat="1" applyFont="1" applyBorder="1"/>
    <xf numFmtId="0" fontId="38" fillId="0" borderId="1" xfId="0" applyFont="1" applyBorder="1"/>
    <xf numFmtId="167" fontId="38" fillId="0" borderId="1" xfId="0" applyNumberFormat="1" applyFont="1" applyBorder="1" applyAlignment="1">
      <alignment horizontal="right"/>
    </xf>
    <xf numFmtId="1" fontId="38" fillId="0" borderId="1" xfId="0" applyNumberFormat="1" applyFont="1" applyBorder="1" applyAlignment="1">
      <alignment horizontal="right"/>
    </xf>
    <xf numFmtId="0" fontId="38" fillId="0" borderId="1" xfId="0" applyFont="1" applyBorder="1" applyAlignment="1">
      <alignment horizontal="center"/>
    </xf>
    <xf numFmtId="0" fontId="38" fillId="0" borderId="0" xfId="0" applyFont="1" applyAlignment="1">
      <alignment horizontal="center"/>
    </xf>
    <xf numFmtId="167" fontId="38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9" fillId="0" borderId="1" xfId="0" applyFont="1" applyBorder="1" applyAlignment="1">
      <alignment horizontal="center" vertical="center" wrapText="1"/>
    </xf>
    <xf numFmtId="168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/>
    <xf numFmtId="0" fontId="38" fillId="1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8" fillId="20" borderId="32" xfId="0" applyFont="1" applyFill="1" applyBorder="1"/>
    <xf numFmtId="0" fontId="38" fillId="21" borderId="32" xfId="0" applyFont="1" applyFill="1" applyBorder="1"/>
    <xf numFmtId="49" fontId="38" fillId="8" borderId="32" xfId="0" applyNumberFormat="1" applyFont="1" applyFill="1" applyBorder="1"/>
    <xf numFmtId="49" fontId="42" fillId="3" borderId="32" xfId="0" applyNumberFormat="1" applyFont="1" applyFill="1" applyBorder="1"/>
    <xf numFmtId="0" fontId="41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0" xfId="0" applyFont="1" applyAlignment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11" fillId="5" borderId="13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11" fillId="5" borderId="23" xfId="0" applyFont="1" applyFill="1" applyBorder="1" applyAlignment="1">
      <alignment horizontal="center"/>
    </xf>
    <xf numFmtId="0" fontId="5" fillId="0" borderId="24" xfId="0" applyFont="1" applyBorder="1"/>
    <xf numFmtId="0" fontId="5" fillId="0" borderId="25" xfId="0" applyFont="1" applyBorder="1"/>
    <xf numFmtId="0" fontId="5" fillId="0" borderId="39" xfId="0" applyFont="1" applyBorder="1"/>
    <xf numFmtId="0" fontId="11" fillId="5" borderId="43" xfId="0" applyFont="1" applyFill="1" applyBorder="1" applyAlignment="1">
      <alignment horizontal="center"/>
    </xf>
    <xf numFmtId="0" fontId="38" fillId="19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6"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0C0C0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Q1000"/>
  <sheetViews>
    <sheetView showGridLines="0" workbookViewId="0"/>
  </sheetViews>
  <sheetFormatPr baseColWidth="10" defaultColWidth="12.6640625" defaultRowHeight="15" customHeight="1" outlineLevelCol="1" x14ac:dyDescent="0.15"/>
  <cols>
    <col min="1" max="1" width="7.83203125" customWidth="1"/>
    <col min="2" max="2" width="17.1640625" customWidth="1"/>
    <col min="3" max="3" width="8.6640625" customWidth="1"/>
    <col min="4" max="4" width="13.1640625" customWidth="1"/>
    <col min="5" max="5" width="5.1640625" customWidth="1"/>
    <col min="6" max="6" width="11.1640625" customWidth="1"/>
    <col min="7" max="7" width="9.6640625" customWidth="1"/>
    <col min="8" max="12" width="1.5" customWidth="1"/>
    <col min="13" max="13" width="2.6640625" customWidth="1"/>
    <col min="14" max="14" width="7.1640625" customWidth="1"/>
    <col min="15" max="15" width="8.83203125" customWidth="1"/>
    <col min="16" max="16" width="5.83203125" customWidth="1"/>
    <col min="17" max="20" width="8.83203125" customWidth="1"/>
    <col min="21" max="21" width="3.33203125" customWidth="1"/>
    <col min="22" max="22" width="8.83203125" customWidth="1"/>
    <col min="23" max="23" width="7.5" customWidth="1"/>
    <col min="24" max="25" width="9.1640625" hidden="1" customWidth="1" outlineLevel="1"/>
    <col min="26" max="26" width="10.1640625" hidden="1" customWidth="1" outlineLevel="1"/>
    <col min="27" max="29" width="9.1640625" hidden="1" customWidth="1" outlineLevel="1"/>
    <col min="30" max="31" width="7.83203125" hidden="1" customWidth="1" outlineLevel="1"/>
    <col min="32" max="38" width="7.83203125" customWidth="1"/>
    <col min="39" max="39" width="5.6640625" customWidth="1"/>
    <col min="40" max="43" width="7.83203125" customWidth="1"/>
  </cols>
  <sheetData>
    <row r="1" spans="1:43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2"/>
      <c r="AG1" s="2"/>
      <c r="AH1" s="2"/>
      <c r="AI1" s="1"/>
      <c r="AJ1" s="1"/>
      <c r="AK1" s="1"/>
      <c r="AL1" s="1"/>
      <c r="AM1" s="1"/>
      <c r="AN1" s="1"/>
      <c r="AO1" s="76"/>
      <c r="AP1" s="76"/>
      <c r="AQ1" s="76"/>
    </row>
    <row r="2" spans="1:43" ht="15.75" customHeight="1" x14ac:dyDescent="0.25">
      <c r="A2" s="3" t="s">
        <v>0</v>
      </c>
      <c r="B2" s="3" t="s">
        <v>61</v>
      </c>
      <c r="C2" s="1"/>
      <c r="D2" s="1"/>
      <c r="E2" s="4" t="s">
        <v>1</v>
      </c>
      <c r="F2" s="5">
        <v>42543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2"/>
      <c r="AG2" s="2"/>
      <c r="AH2" s="2"/>
      <c r="AI2" s="1"/>
      <c r="AJ2" s="1"/>
      <c r="AK2" s="1"/>
      <c r="AL2" s="1"/>
      <c r="AM2" s="1"/>
      <c r="AN2" s="1"/>
      <c r="AO2" s="76"/>
      <c r="AP2" s="76"/>
      <c r="AQ2" s="76"/>
    </row>
    <row r="3" spans="1:43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2"/>
      <c r="AG3" s="2"/>
      <c r="AH3" s="2"/>
      <c r="AI3" s="1"/>
      <c r="AJ3" s="1"/>
      <c r="AK3" s="1"/>
      <c r="AL3" s="1"/>
      <c r="AM3" s="1"/>
      <c r="AN3" s="1"/>
      <c r="AO3" s="76"/>
      <c r="AP3" s="76"/>
      <c r="AQ3" s="76"/>
    </row>
    <row r="4" spans="1:43" ht="15.75" customHeight="1" x14ac:dyDescent="0.25">
      <c r="A4" s="3" t="s">
        <v>2</v>
      </c>
      <c r="B4" s="3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2"/>
      <c r="AG4" s="2"/>
      <c r="AH4" s="2"/>
      <c r="AI4" s="1"/>
      <c r="AJ4" s="1"/>
      <c r="AK4" s="1"/>
      <c r="AL4" s="1"/>
      <c r="AM4" s="1"/>
      <c r="AN4" s="1"/>
      <c r="AO4" s="76"/>
      <c r="AP4" s="76"/>
      <c r="AQ4" s="76"/>
    </row>
    <row r="5" spans="1:4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74" t="s">
        <v>4</v>
      </c>
      <c r="N5" s="175"/>
      <c r="O5" s="175"/>
      <c r="P5" s="175"/>
      <c r="Q5" s="176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2"/>
      <c r="AG5" s="2"/>
      <c r="AH5" s="2"/>
      <c r="AI5" s="1"/>
      <c r="AJ5" s="1"/>
      <c r="AK5" s="1"/>
      <c r="AL5" s="1"/>
      <c r="AM5" s="1"/>
      <c r="AN5" s="1"/>
      <c r="AO5" s="76"/>
      <c r="AP5" s="76"/>
      <c r="AQ5" s="76"/>
    </row>
    <row r="6" spans="1:43" ht="15" customHeight="1" x14ac:dyDescent="0.25">
      <c r="A6" s="6" t="s">
        <v>5</v>
      </c>
      <c r="B6" s="6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77"/>
      <c r="N6" s="178"/>
      <c r="O6" s="178"/>
      <c r="P6" s="178"/>
      <c r="Q6" s="179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2"/>
      <c r="AG6" s="2"/>
      <c r="AH6" s="2"/>
      <c r="AI6" s="1"/>
      <c r="AJ6" s="1"/>
      <c r="AK6" s="1"/>
      <c r="AL6" s="1"/>
      <c r="AM6" s="1"/>
      <c r="AN6" s="1"/>
      <c r="AO6" s="76"/>
      <c r="AP6" s="76"/>
      <c r="AQ6" s="76"/>
    </row>
    <row r="7" spans="1:43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7"/>
      <c r="N7" s="178"/>
      <c r="O7" s="178"/>
      <c r="P7" s="178"/>
      <c r="Q7" s="179"/>
      <c r="R7" s="7" t="s">
        <v>7</v>
      </c>
      <c r="S7" s="1"/>
      <c r="T7" s="1"/>
      <c r="U7" s="1"/>
      <c r="V7" s="1"/>
      <c r="W7" s="1"/>
      <c r="X7" s="2"/>
      <c r="Y7" s="2"/>
      <c r="Z7" s="8" t="s">
        <v>8</v>
      </c>
      <c r="AA7" s="2"/>
      <c r="AB7" s="2"/>
      <c r="AC7" s="2"/>
      <c r="AD7" s="1"/>
      <c r="AE7" s="1"/>
      <c r="AF7" s="2"/>
      <c r="AG7" s="2"/>
      <c r="AH7" s="2"/>
      <c r="AI7" s="1"/>
      <c r="AJ7" s="1"/>
      <c r="AK7" s="1"/>
      <c r="AL7" s="1"/>
      <c r="AM7" s="1"/>
      <c r="AN7" s="1"/>
      <c r="AO7" s="76"/>
      <c r="AP7" s="76"/>
      <c r="AQ7" s="76"/>
    </row>
    <row r="8" spans="1:43" ht="15" customHeight="1" x14ac:dyDescent="0.25">
      <c r="A8" s="1"/>
      <c r="B8" s="1"/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77"/>
      <c r="N8" s="178"/>
      <c r="O8" s="178"/>
      <c r="P8" s="178"/>
      <c r="Q8" s="179"/>
      <c r="R8" s="7"/>
      <c r="S8" s="1"/>
      <c r="T8" s="1"/>
      <c r="U8" s="1"/>
      <c r="V8" s="1"/>
      <c r="W8" s="1"/>
      <c r="X8" s="2"/>
      <c r="Y8" s="2"/>
      <c r="Z8" s="9" t="s">
        <v>10</v>
      </c>
      <c r="AA8" s="2"/>
      <c r="AB8" s="2"/>
      <c r="AC8" s="2"/>
      <c r="AD8" s="1"/>
      <c r="AE8" s="1"/>
      <c r="AF8" s="2"/>
      <c r="AG8" s="2"/>
      <c r="AH8" s="2"/>
      <c r="AI8" s="1"/>
      <c r="AJ8" s="1"/>
      <c r="AK8" s="1"/>
      <c r="AL8" s="1"/>
      <c r="AM8" s="1"/>
      <c r="AN8" s="1"/>
      <c r="AO8" s="76"/>
      <c r="AP8" s="76"/>
      <c r="AQ8" s="76"/>
    </row>
    <row r="9" spans="1:43" ht="15.75" customHeight="1" x14ac:dyDescent="0.25">
      <c r="A9" s="1"/>
      <c r="B9" s="2"/>
      <c r="C9" s="10"/>
      <c r="D9" s="11"/>
      <c r="E9" s="12"/>
      <c r="F9" s="1"/>
      <c r="G9" s="1"/>
      <c r="H9" s="1"/>
      <c r="I9" s="1"/>
      <c r="J9" s="1"/>
      <c r="K9" s="1"/>
      <c r="L9" s="1"/>
      <c r="M9" s="180"/>
      <c r="N9" s="181"/>
      <c r="O9" s="181"/>
      <c r="P9" s="181"/>
      <c r="Q9" s="182"/>
      <c r="R9" s="7"/>
      <c r="S9" s="13" t="s">
        <v>11</v>
      </c>
      <c r="T9" s="14"/>
      <c r="U9" s="14"/>
      <c r="V9" s="14"/>
      <c r="W9" s="14"/>
      <c r="X9" s="183" t="s">
        <v>12</v>
      </c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5"/>
      <c r="AJ9" s="15"/>
      <c r="AK9" s="15"/>
      <c r="AL9" s="15"/>
      <c r="AM9" s="15"/>
      <c r="AN9" s="16"/>
      <c r="AO9" s="76"/>
      <c r="AP9" s="76"/>
      <c r="AQ9" s="76"/>
    </row>
    <row r="10" spans="1:43" ht="15.75" customHeight="1" x14ac:dyDescent="0.25">
      <c r="A10" s="1"/>
      <c r="B10" s="17"/>
      <c r="C10" s="18" t="s">
        <v>13</v>
      </c>
      <c r="D10" s="19" t="s">
        <v>14</v>
      </c>
      <c r="E10" s="20"/>
      <c r="F10" s="21" t="s">
        <v>15</v>
      </c>
      <c r="G10" s="22"/>
      <c r="H10" s="1"/>
      <c r="I10" s="1"/>
      <c r="J10" s="1"/>
      <c r="K10" s="1"/>
      <c r="L10" s="1"/>
      <c r="M10" s="1"/>
      <c r="N10" s="23" t="s">
        <v>16</v>
      </c>
      <c r="O10" s="186" t="s">
        <v>17</v>
      </c>
      <c r="P10" s="187"/>
      <c r="Q10" s="188"/>
      <c r="R10" s="7"/>
      <c r="S10" s="24" t="s">
        <v>18</v>
      </c>
      <c r="T10" s="186" t="s">
        <v>19</v>
      </c>
      <c r="U10" s="187"/>
      <c r="V10" s="188"/>
      <c r="W10" s="25" t="s">
        <v>20</v>
      </c>
      <c r="X10" s="26" t="s">
        <v>21</v>
      </c>
      <c r="Y10" s="26" t="s">
        <v>22</v>
      </c>
      <c r="Z10" s="26" t="s">
        <v>23</v>
      </c>
      <c r="AA10" s="26" t="s">
        <v>24</v>
      </c>
      <c r="AB10" s="77" t="s">
        <v>25</v>
      </c>
      <c r="AC10" s="77" t="s">
        <v>26</v>
      </c>
      <c r="AD10" s="78">
        <v>42186</v>
      </c>
      <c r="AE10" s="78">
        <v>42248</v>
      </c>
      <c r="AF10" s="79">
        <v>42309</v>
      </c>
      <c r="AG10" s="79">
        <v>42401</v>
      </c>
      <c r="AH10" s="79" t="s">
        <v>27</v>
      </c>
      <c r="AI10" s="78"/>
      <c r="AJ10" s="1"/>
      <c r="AK10" s="1"/>
      <c r="AL10" s="1"/>
      <c r="AM10" s="1"/>
      <c r="AN10" s="1"/>
      <c r="AO10" s="76"/>
      <c r="AP10" s="76"/>
      <c r="AQ10" s="76"/>
    </row>
    <row r="11" spans="1:43" ht="15.75" customHeight="1" x14ac:dyDescent="0.2">
      <c r="A11" s="1"/>
      <c r="B11" s="27" t="s">
        <v>28</v>
      </c>
      <c r="C11" s="28" t="s">
        <v>29</v>
      </c>
      <c r="D11" s="29">
        <v>1891000</v>
      </c>
      <c r="E11" s="30" t="s">
        <v>30</v>
      </c>
      <c r="F11" s="31">
        <v>1954999</v>
      </c>
      <c r="G11" s="80">
        <v>64000</v>
      </c>
      <c r="H11" s="1"/>
      <c r="I11" s="32"/>
      <c r="J11" s="1"/>
      <c r="K11" s="1"/>
      <c r="L11" s="1"/>
      <c r="M11" s="1"/>
      <c r="N11" s="33" t="s">
        <v>29</v>
      </c>
      <c r="O11" s="34">
        <v>1819000</v>
      </c>
      <c r="P11" s="81" t="s">
        <v>30</v>
      </c>
      <c r="Q11" s="34">
        <v>1890999</v>
      </c>
      <c r="R11" s="35">
        <f t="shared" ref="R11:R19" si="0">(LEFT(V11,1)-S11)</f>
        <v>0</v>
      </c>
      <c r="S11" s="36" t="str">
        <f t="shared" ref="S11:S109" si="1">N11</f>
        <v>01</v>
      </c>
      <c r="T11" s="37">
        <f t="shared" ref="T11:T109" si="2">Q11+1</f>
        <v>1891000</v>
      </c>
      <c r="U11" s="38" t="s">
        <v>30</v>
      </c>
      <c r="V11" s="37">
        <f t="shared" ref="V11:V109" si="3">T11+W11-1</f>
        <v>1954999</v>
      </c>
      <c r="W11" s="82">
        <v>64000</v>
      </c>
      <c r="X11" s="39"/>
      <c r="Y11" s="39">
        <v>1</v>
      </c>
      <c r="Z11" s="39"/>
      <c r="AA11" s="65">
        <v>1</v>
      </c>
      <c r="AB11" s="39"/>
      <c r="AC11" s="65">
        <v>1</v>
      </c>
      <c r="AD11" s="41"/>
      <c r="AE11" s="39">
        <v>1</v>
      </c>
      <c r="AF11" s="39"/>
      <c r="AG11" s="83">
        <v>1</v>
      </c>
      <c r="AH11" s="84">
        <v>1</v>
      </c>
      <c r="AI11" s="53"/>
      <c r="AJ11" s="1"/>
      <c r="AK11" s="1"/>
      <c r="AL11" s="1"/>
      <c r="AM11" s="1"/>
      <c r="AN11" s="1"/>
      <c r="AO11" s="85">
        <v>1</v>
      </c>
      <c r="AP11" s="86">
        <v>890999</v>
      </c>
      <c r="AQ11" s="87">
        <v>71000</v>
      </c>
    </row>
    <row r="12" spans="1:43" ht="15.75" customHeight="1" x14ac:dyDescent="0.2">
      <c r="A12" s="1"/>
      <c r="B12" s="42"/>
      <c r="C12" s="43" t="s">
        <v>31</v>
      </c>
      <c r="D12" s="88"/>
      <c r="E12" s="89"/>
      <c r="F12" s="90"/>
      <c r="G12" s="91"/>
      <c r="H12" s="1"/>
      <c r="I12" s="1"/>
      <c r="J12" s="1"/>
      <c r="K12" s="1"/>
      <c r="L12" s="1"/>
      <c r="M12" s="47">
        <f t="shared" ref="M12:M109" si="4">N12-N11</f>
        <v>1</v>
      </c>
      <c r="N12" s="33" t="s">
        <v>31</v>
      </c>
      <c r="O12" s="34">
        <v>2792000</v>
      </c>
      <c r="P12" s="81" t="s">
        <v>30</v>
      </c>
      <c r="Q12" s="34">
        <v>2863999</v>
      </c>
      <c r="R12" s="48">
        <f t="shared" si="0"/>
        <v>0</v>
      </c>
      <c r="S12" s="49" t="str">
        <f t="shared" si="1"/>
        <v>02</v>
      </c>
      <c r="T12" s="37">
        <f t="shared" si="2"/>
        <v>2864000</v>
      </c>
      <c r="U12" s="38" t="s">
        <v>30</v>
      </c>
      <c r="V12" s="37">
        <f t="shared" si="3"/>
        <v>2899999</v>
      </c>
      <c r="W12" s="51">
        <v>36000</v>
      </c>
      <c r="X12" s="39"/>
      <c r="Y12" s="39">
        <v>2</v>
      </c>
      <c r="Z12" s="39"/>
      <c r="AA12" s="65">
        <v>2</v>
      </c>
      <c r="AB12" s="40">
        <v>2</v>
      </c>
      <c r="AC12" s="65">
        <v>2</v>
      </c>
      <c r="AD12" s="41"/>
      <c r="AE12" s="41"/>
      <c r="AF12" s="39"/>
      <c r="AG12" s="83">
        <v>2</v>
      </c>
      <c r="AH12" s="50"/>
      <c r="AI12" s="53"/>
      <c r="AJ12" s="1"/>
      <c r="AK12" s="1"/>
      <c r="AL12" s="1"/>
      <c r="AM12" s="1"/>
      <c r="AN12" s="1"/>
      <c r="AO12" s="92">
        <v>4</v>
      </c>
      <c r="AP12" s="93">
        <v>692999</v>
      </c>
      <c r="AQ12" s="87">
        <v>72000</v>
      </c>
    </row>
    <row r="13" spans="1:43" ht="15.75" customHeight="1" x14ac:dyDescent="0.2">
      <c r="A13" s="1"/>
      <c r="B13" s="42"/>
      <c r="C13" s="43" t="s">
        <v>32</v>
      </c>
      <c r="D13" s="44">
        <v>3000000</v>
      </c>
      <c r="E13" s="45" t="s">
        <v>30</v>
      </c>
      <c r="F13" s="46">
        <v>3071999</v>
      </c>
      <c r="G13" s="94">
        <v>72000</v>
      </c>
      <c r="H13" s="1"/>
      <c r="I13" s="32"/>
      <c r="J13" s="1"/>
      <c r="K13" s="1"/>
      <c r="L13" s="1"/>
      <c r="M13" s="47">
        <f t="shared" si="4"/>
        <v>1</v>
      </c>
      <c r="N13" s="33" t="s">
        <v>32</v>
      </c>
      <c r="O13" s="34">
        <v>3922000</v>
      </c>
      <c r="P13" s="81" t="s">
        <v>30</v>
      </c>
      <c r="Q13" s="34">
        <v>2999999</v>
      </c>
      <c r="R13" s="48">
        <f t="shared" si="0"/>
        <v>0</v>
      </c>
      <c r="S13" s="49" t="str">
        <f t="shared" si="1"/>
        <v>03</v>
      </c>
      <c r="T13" s="37">
        <f t="shared" si="2"/>
        <v>3000000</v>
      </c>
      <c r="U13" s="38" t="s">
        <v>30</v>
      </c>
      <c r="V13" s="37">
        <f t="shared" si="3"/>
        <v>3071999</v>
      </c>
      <c r="W13" s="82">
        <v>72000</v>
      </c>
      <c r="X13" s="39">
        <v>3</v>
      </c>
      <c r="Y13" s="39">
        <v>3</v>
      </c>
      <c r="Z13" s="39"/>
      <c r="AA13" s="65">
        <v>3</v>
      </c>
      <c r="AB13" s="40">
        <v>3</v>
      </c>
      <c r="AC13" s="65">
        <v>3</v>
      </c>
      <c r="AD13" s="50"/>
      <c r="AE13" s="50"/>
      <c r="AF13" s="83">
        <v>3</v>
      </c>
      <c r="AG13" s="39"/>
      <c r="AH13" s="84">
        <v>3</v>
      </c>
      <c r="AI13" s="53"/>
      <c r="AJ13" s="1"/>
      <c r="AK13" s="1"/>
      <c r="AL13" s="1"/>
      <c r="AM13" s="1"/>
      <c r="AN13" s="1"/>
      <c r="AO13" s="85">
        <v>5</v>
      </c>
      <c r="AP13" s="93">
        <v>999999</v>
      </c>
      <c r="AQ13" s="87">
        <v>55000</v>
      </c>
    </row>
    <row r="14" spans="1:43" ht="15.75" customHeight="1" x14ac:dyDescent="0.2">
      <c r="A14" s="1"/>
      <c r="B14" s="42"/>
      <c r="C14" s="43" t="s">
        <v>33</v>
      </c>
      <c r="D14" s="44">
        <v>4693000</v>
      </c>
      <c r="E14" s="45" t="s">
        <v>30</v>
      </c>
      <c r="F14" s="46">
        <v>4764999</v>
      </c>
      <c r="G14" s="94">
        <v>72000</v>
      </c>
      <c r="H14" s="1"/>
      <c r="I14" s="32"/>
      <c r="J14" s="1"/>
      <c r="K14" s="1"/>
      <c r="L14" s="1"/>
      <c r="M14" s="47">
        <f t="shared" si="4"/>
        <v>1</v>
      </c>
      <c r="N14" s="33" t="s">
        <v>33</v>
      </c>
      <c r="O14" s="34">
        <v>4621000</v>
      </c>
      <c r="P14" s="81" t="s">
        <v>30</v>
      </c>
      <c r="Q14" s="34">
        <v>4692999</v>
      </c>
      <c r="R14" s="48">
        <f t="shared" si="0"/>
        <v>0</v>
      </c>
      <c r="S14" s="49" t="str">
        <f t="shared" si="1"/>
        <v>04</v>
      </c>
      <c r="T14" s="37">
        <f t="shared" si="2"/>
        <v>4693000</v>
      </c>
      <c r="U14" s="38" t="s">
        <v>30</v>
      </c>
      <c r="V14" s="37">
        <f t="shared" si="3"/>
        <v>4764999</v>
      </c>
      <c r="W14" s="82">
        <v>72000</v>
      </c>
      <c r="X14" s="39"/>
      <c r="Y14" s="39">
        <v>4</v>
      </c>
      <c r="Z14" s="39">
        <v>4</v>
      </c>
      <c r="AA14" s="39"/>
      <c r="AB14" s="40">
        <v>4</v>
      </c>
      <c r="AC14" s="65">
        <v>4</v>
      </c>
      <c r="AD14" s="50"/>
      <c r="AE14" s="50"/>
      <c r="AF14" s="39"/>
      <c r="AG14" s="83">
        <v>4</v>
      </c>
      <c r="AH14" s="84">
        <v>4</v>
      </c>
      <c r="AI14" s="53"/>
      <c r="AJ14" s="1"/>
      <c r="AK14" s="1"/>
      <c r="AL14" s="1"/>
      <c r="AM14" s="1"/>
      <c r="AN14" s="1"/>
      <c r="AO14" s="85">
        <v>6</v>
      </c>
      <c r="AP14" s="93">
        <v>809999</v>
      </c>
      <c r="AQ14" s="87">
        <v>4000</v>
      </c>
    </row>
    <row r="15" spans="1:43" ht="15.75" customHeight="1" x14ac:dyDescent="0.2">
      <c r="A15" s="1"/>
      <c r="B15" s="42"/>
      <c r="C15" s="43" t="s">
        <v>34</v>
      </c>
      <c r="D15" s="44">
        <v>5017000</v>
      </c>
      <c r="E15" s="45" t="s">
        <v>30</v>
      </c>
      <c r="F15" s="46">
        <v>5088999</v>
      </c>
      <c r="G15" s="95">
        <v>72000</v>
      </c>
      <c r="H15" s="1"/>
      <c r="I15" s="32"/>
      <c r="J15" s="1"/>
      <c r="K15" s="1"/>
      <c r="L15" s="1"/>
      <c r="M15" s="47">
        <f t="shared" si="4"/>
        <v>1</v>
      </c>
      <c r="N15" s="33" t="s">
        <v>34</v>
      </c>
      <c r="O15" s="34">
        <v>5945000</v>
      </c>
      <c r="P15" s="81" t="s">
        <v>30</v>
      </c>
      <c r="Q15" s="34">
        <v>5016999</v>
      </c>
      <c r="R15" s="48">
        <f t="shared" si="0"/>
        <v>0</v>
      </c>
      <c r="S15" s="49" t="str">
        <f t="shared" si="1"/>
        <v>05</v>
      </c>
      <c r="T15" s="37">
        <f t="shared" si="2"/>
        <v>5017000</v>
      </c>
      <c r="U15" s="38" t="s">
        <v>30</v>
      </c>
      <c r="V15" s="37">
        <f t="shared" si="3"/>
        <v>5088999</v>
      </c>
      <c r="W15" s="82">
        <v>72000</v>
      </c>
      <c r="X15" s="39">
        <v>5</v>
      </c>
      <c r="Y15" s="39">
        <v>5</v>
      </c>
      <c r="Z15" s="39">
        <v>5</v>
      </c>
      <c r="AA15" s="39"/>
      <c r="AB15" s="40">
        <v>5</v>
      </c>
      <c r="AC15" s="65">
        <v>5</v>
      </c>
      <c r="AD15" s="50"/>
      <c r="AE15" s="50"/>
      <c r="AF15" s="83">
        <v>5</v>
      </c>
      <c r="AG15" s="83">
        <v>5</v>
      </c>
      <c r="AH15" s="84">
        <v>5</v>
      </c>
      <c r="AI15" s="53"/>
      <c r="AJ15" s="1"/>
      <c r="AK15" s="1"/>
      <c r="AL15" s="1"/>
      <c r="AM15" s="1"/>
      <c r="AN15" s="1"/>
      <c r="AO15" s="85">
        <v>7</v>
      </c>
      <c r="AP15" s="93">
        <v>953999</v>
      </c>
      <c r="AQ15" s="87">
        <v>76000</v>
      </c>
    </row>
    <row r="16" spans="1:43" ht="15.75" customHeight="1" x14ac:dyDescent="0.2">
      <c r="A16" s="1"/>
      <c r="B16" s="42"/>
      <c r="C16" s="43" t="s">
        <v>35</v>
      </c>
      <c r="D16" s="44">
        <v>6882000</v>
      </c>
      <c r="E16" s="45" t="s">
        <v>30</v>
      </c>
      <c r="F16" s="46">
        <v>6953999</v>
      </c>
      <c r="G16" s="94">
        <v>72000</v>
      </c>
      <c r="H16" s="1"/>
      <c r="I16" s="32"/>
      <c r="J16" s="1"/>
      <c r="K16" s="1"/>
      <c r="L16" s="1"/>
      <c r="M16" s="47">
        <f t="shared" si="4"/>
        <v>1</v>
      </c>
      <c r="N16" s="33" t="s">
        <v>35</v>
      </c>
      <c r="O16" s="34">
        <v>6810000</v>
      </c>
      <c r="P16" s="81" t="s">
        <v>30</v>
      </c>
      <c r="Q16" s="34">
        <v>6881999</v>
      </c>
      <c r="R16" s="48">
        <f t="shared" si="0"/>
        <v>0</v>
      </c>
      <c r="S16" s="49" t="str">
        <f t="shared" si="1"/>
        <v>06</v>
      </c>
      <c r="T16" s="37">
        <f t="shared" si="2"/>
        <v>6882000</v>
      </c>
      <c r="U16" s="38" t="s">
        <v>30</v>
      </c>
      <c r="V16" s="37">
        <f t="shared" si="3"/>
        <v>6953999</v>
      </c>
      <c r="W16" s="82">
        <v>72000</v>
      </c>
      <c r="X16" s="39">
        <v>6</v>
      </c>
      <c r="Y16" s="39">
        <v>6</v>
      </c>
      <c r="Z16" s="39"/>
      <c r="AA16" s="65">
        <v>6</v>
      </c>
      <c r="AB16" s="39"/>
      <c r="AC16" s="65">
        <v>6</v>
      </c>
      <c r="AD16" s="50"/>
      <c r="AE16" s="50"/>
      <c r="AF16" s="83">
        <v>6</v>
      </c>
      <c r="AG16" s="39"/>
      <c r="AH16" s="84">
        <v>6</v>
      </c>
      <c r="AI16" s="53"/>
      <c r="AJ16" s="1"/>
      <c r="AK16" s="1"/>
      <c r="AL16" s="1"/>
      <c r="AM16" s="1"/>
      <c r="AN16" s="1"/>
      <c r="AO16" s="92">
        <v>9</v>
      </c>
      <c r="AP16" s="93">
        <v>957999</v>
      </c>
      <c r="AQ16" s="87">
        <v>71000</v>
      </c>
    </row>
    <row r="17" spans="1:43" ht="15.75" customHeight="1" x14ac:dyDescent="0.2">
      <c r="A17" s="1"/>
      <c r="B17" s="42"/>
      <c r="C17" s="43" t="s">
        <v>36</v>
      </c>
      <c r="D17" s="44">
        <v>7000000</v>
      </c>
      <c r="E17" s="45" t="s">
        <v>30</v>
      </c>
      <c r="F17" s="46">
        <v>7071999</v>
      </c>
      <c r="G17" s="94">
        <v>72000</v>
      </c>
      <c r="H17" s="1"/>
      <c r="I17" s="32"/>
      <c r="J17" s="1"/>
      <c r="K17" s="1"/>
      <c r="L17" s="1"/>
      <c r="M17" s="47">
        <f t="shared" si="4"/>
        <v>1</v>
      </c>
      <c r="N17" s="33" t="s">
        <v>36</v>
      </c>
      <c r="O17" s="34">
        <v>7882000</v>
      </c>
      <c r="P17" s="81" t="s">
        <v>30</v>
      </c>
      <c r="Q17" s="34">
        <v>6999999</v>
      </c>
      <c r="R17" s="48">
        <f t="shared" si="0"/>
        <v>0</v>
      </c>
      <c r="S17" s="49" t="str">
        <f t="shared" si="1"/>
        <v>07</v>
      </c>
      <c r="T17" s="37">
        <f t="shared" si="2"/>
        <v>7000000</v>
      </c>
      <c r="U17" s="38" t="s">
        <v>30</v>
      </c>
      <c r="V17" s="37">
        <f t="shared" si="3"/>
        <v>7071999</v>
      </c>
      <c r="W17" s="82">
        <v>72000</v>
      </c>
      <c r="X17" s="39"/>
      <c r="Y17" s="39"/>
      <c r="Z17" s="39"/>
      <c r="AA17" s="65"/>
      <c r="AB17" s="39"/>
      <c r="AC17" s="65"/>
      <c r="AD17" s="50"/>
      <c r="AE17" s="50"/>
      <c r="AF17" s="83"/>
      <c r="AG17" s="39"/>
      <c r="AH17" s="84">
        <v>7</v>
      </c>
      <c r="AI17" s="53"/>
      <c r="AJ17" s="1"/>
      <c r="AK17" s="1"/>
      <c r="AL17" s="1"/>
      <c r="AM17" s="1"/>
      <c r="AN17" s="1"/>
      <c r="AO17" s="92"/>
      <c r="AP17" s="93"/>
      <c r="AQ17" s="87"/>
    </row>
    <row r="18" spans="1:43" ht="15.75" customHeight="1" x14ac:dyDescent="0.2">
      <c r="A18" s="1"/>
      <c r="B18" s="42"/>
      <c r="C18" s="43" t="s">
        <v>37</v>
      </c>
      <c r="D18" s="88"/>
      <c r="E18" s="89"/>
      <c r="F18" s="90"/>
      <c r="G18" s="96"/>
      <c r="H18" s="1"/>
      <c r="I18" s="1"/>
      <c r="J18" s="1"/>
      <c r="K18" s="1"/>
      <c r="L18" s="1"/>
      <c r="M18" s="47">
        <f t="shared" si="4"/>
        <v>1</v>
      </c>
      <c r="N18" s="33" t="s">
        <v>37</v>
      </c>
      <c r="O18" s="34">
        <v>8792000</v>
      </c>
      <c r="P18" s="81" t="s">
        <v>30</v>
      </c>
      <c r="Q18" s="34">
        <v>8863999</v>
      </c>
      <c r="R18" s="48">
        <f t="shared" si="0"/>
        <v>0</v>
      </c>
      <c r="S18" s="49" t="str">
        <f t="shared" si="1"/>
        <v>08</v>
      </c>
      <c r="T18" s="37">
        <f t="shared" si="2"/>
        <v>8864000</v>
      </c>
      <c r="U18" s="38" t="s">
        <v>30</v>
      </c>
      <c r="V18" s="37">
        <f t="shared" si="3"/>
        <v>8899999</v>
      </c>
      <c r="W18" s="51">
        <v>36000</v>
      </c>
      <c r="X18" s="39">
        <v>8</v>
      </c>
      <c r="Y18" s="39">
        <v>8</v>
      </c>
      <c r="Z18" s="39"/>
      <c r="AA18" s="39"/>
      <c r="AB18" s="40">
        <v>8</v>
      </c>
      <c r="AC18" s="65">
        <v>8</v>
      </c>
      <c r="AD18" s="50"/>
      <c r="AE18" s="50"/>
      <c r="AF18" s="83">
        <v>8</v>
      </c>
      <c r="AG18" s="83">
        <v>8</v>
      </c>
      <c r="AH18" s="50"/>
      <c r="AI18" s="51"/>
      <c r="AJ18" s="1"/>
      <c r="AK18" s="1"/>
      <c r="AL18" s="1"/>
      <c r="AM18" s="1"/>
      <c r="AN18" s="1"/>
      <c r="AO18" s="97">
        <v>12</v>
      </c>
      <c r="AP18" s="93">
        <v>826999</v>
      </c>
      <c r="AQ18" s="87">
        <v>23000</v>
      </c>
    </row>
    <row r="19" spans="1:43" ht="15.75" customHeight="1" x14ac:dyDescent="0.2">
      <c r="A19" s="1"/>
      <c r="B19" s="42"/>
      <c r="C19" s="43" t="s">
        <v>38</v>
      </c>
      <c r="D19" s="44">
        <v>9958000</v>
      </c>
      <c r="E19" s="45" t="s">
        <v>30</v>
      </c>
      <c r="F19" s="46">
        <v>9993999</v>
      </c>
      <c r="G19" s="52">
        <v>36000</v>
      </c>
      <c r="H19" s="1"/>
      <c r="I19" s="32"/>
      <c r="J19" s="1"/>
      <c r="K19" s="1"/>
      <c r="L19" s="1"/>
      <c r="M19" s="47">
        <f t="shared" si="4"/>
        <v>1</v>
      </c>
      <c r="N19" s="33" t="s">
        <v>38</v>
      </c>
      <c r="O19" s="34">
        <v>9886000</v>
      </c>
      <c r="P19" s="81" t="s">
        <v>30</v>
      </c>
      <c r="Q19" s="34">
        <v>9957999</v>
      </c>
      <c r="R19" s="48">
        <f t="shared" si="0"/>
        <v>0</v>
      </c>
      <c r="S19" s="49" t="str">
        <f t="shared" si="1"/>
        <v>09</v>
      </c>
      <c r="T19" s="37">
        <f t="shared" si="2"/>
        <v>9958000</v>
      </c>
      <c r="U19" s="38" t="s">
        <v>30</v>
      </c>
      <c r="V19" s="37">
        <f t="shared" si="3"/>
        <v>9993999</v>
      </c>
      <c r="W19" s="51">
        <v>36000</v>
      </c>
      <c r="X19" s="39"/>
      <c r="Y19" s="39">
        <v>9</v>
      </c>
      <c r="Z19" s="39">
        <v>9</v>
      </c>
      <c r="AA19" s="39"/>
      <c r="AB19" s="40">
        <v>9</v>
      </c>
      <c r="AC19" s="65">
        <v>9</v>
      </c>
      <c r="AD19" s="50"/>
      <c r="AE19" s="50"/>
      <c r="AF19" s="83">
        <v>9</v>
      </c>
      <c r="AG19" s="39"/>
      <c r="AH19" s="98">
        <v>9</v>
      </c>
      <c r="AI19" s="53"/>
      <c r="AJ19" s="1"/>
      <c r="AK19" s="1"/>
      <c r="AL19" s="1"/>
      <c r="AM19" s="1"/>
      <c r="AN19" s="1"/>
      <c r="AO19" s="92">
        <v>13</v>
      </c>
      <c r="AP19" s="93">
        <v>899999</v>
      </c>
      <c r="AQ19" s="87">
        <v>59000</v>
      </c>
    </row>
    <row r="20" spans="1:43" ht="15.75" customHeight="1" x14ac:dyDescent="0.2">
      <c r="A20" s="1"/>
      <c r="B20" s="42"/>
      <c r="C20" s="43">
        <v>10</v>
      </c>
      <c r="D20" s="44">
        <v>10900000</v>
      </c>
      <c r="E20" s="45" t="s">
        <v>30</v>
      </c>
      <c r="F20" s="46">
        <v>10935999</v>
      </c>
      <c r="G20" s="52">
        <v>36000</v>
      </c>
      <c r="H20" s="1"/>
      <c r="I20" s="32"/>
      <c r="J20" s="1"/>
      <c r="K20" s="1"/>
      <c r="L20" s="1"/>
      <c r="M20" s="47">
        <f t="shared" si="4"/>
        <v>1</v>
      </c>
      <c r="N20" s="33">
        <v>10</v>
      </c>
      <c r="O20" s="34">
        <v>10828000</v>
      </c>
      <c r="P20" s="81" t="s">
        <v>30</v>
      </c>
      <c r="Q20" s="34">
        <v>10899999</v>
      </c>
      <c r="R20" s="35">
        <f t="shared" ref="R20:R109" si="5">(LEFT(V20,2)-S20)</f>
        <v>0</v>
      </c>
      <c r="S20" s="36">
        <f t="shared" si="1"/>
        <v>10</v>
      </c>
      <c r="T20" s="37">
        <f t="shared" si="2"/>
        <v>10900000</v>
      </c>
      <c r="U20" s="38" t="s">
        <v>30</v>
      </c>
      <c r="V20" s="37">
        <f t="shared" si="3"/>
        <v>10935999</v>
      </c>
      <c r="W20" s="51">
        <v>36000</v>
      </c>
      <c r="X20" s="39"/>
      <c r="Y20" s="39">
        <v>10</v>
      </c>
      <c r="Z20" s="39"/>
      <c r="AA20" s="65">
        <v>10</v>
      </c>
      <c r="AB20" s="40">
        <v>10</v>
      </c>
      <c r="AC20" s="65">
        <v>10</v>
      </c>
      <c r="AD20" s="50"/>
      <c r="AE20" s="50">
        <v>10</v>
      </c>
      <c r="AF20" s="83">
        <v>10</v>
      </c>
      <c r="AG20" s="39"/>
      <c r="AH20" s="98">
        <v>10</v>
      </c>
      <c r="AI20" s="51"/>
      <c r="AJ20" s="1"/>
      <c r="AK20" s="1"/>
      <c r="AL20" s="1"/>
      <c r="AM20" s="1"/>
      <c r="AN20" s="1"/>
      <c r="AO20" s="85">
        <v>14</v>
      </c>
      <c r="AP20" s="99" t="s">
        <v>62</v>
      </c>
      <c r="AQ20" s="87">
        <v>67000</v>
      </c>
    </row>
    <row r="21" spans="1:43" ht="15.75" customHeight="1" x14ac:dyDescent="0.2">
      <c r="A21" s="1"/>
      <c r="B21" s="42"/>
      <c r="C21" s="43">
        <v>11</v>
      </c>
      <c r="D21" s="44">
        <v>11922000</v>
      </c>
      <c r="E21" s="45" t="s">
        <v>30</v>
      </c>
      <c r="F21" s="46">
        <v>11957999</v>
      </c>
      <c r="G21" s="52">
        <v>36000</v>
      </c>
      <c r="H21" s="1"/>
      <c r="I21" s="32"/>
      <c r="J21" s="1"/>
      <c r="K21" s="1"/>
      <c r="L21" s="1"/>
      <c r="M21" s="47">
        <f t="shared" si="4"/>
        <v>1</v>
      </c>
      <c r="N21" s="33">
        <v>11</v>
      </c>
      <c r="O21" s="34">
        <v>11886000</v>
      </c>
      <c r="P21" s="81" t="s">
        <v>30</v>
      </c>
      <c r="Q21" s="34">
        <v>11921999</v>
      </c>
      <c r="R21" s="35">
        <f t="shared" si="5"/>
        <v>0</v>
      </c>
      <c r="S21" s="36">
        <f t="shared" si="1"/>
        <v>11</v>
      </c>
      <c r="T21" s="37">
        <f t="shared" si="2"/>
        <v>11922000</v>
      </c>
      <c r="U21" s="38" t="s">
        <v>30</v>
      </c>
      <c r="V21" s="37">
        <f t="shared" si="3"/>
        <v>11957999</v>
      </c>
      <c r="W21" s="51">
        <v>36000</v>
      </c>
      <c r="X21" s="39">
        <v>11</v>
      </c>
      <c r="Y21" s="39">
        <v>11</v>
      </c>
      <c r="Z21" s="39"/>
      <c r="AA21" s="65">
        <v>11</v>
      </c>
      <c r="AB21" s="40">
        <v>11</v>
      </c>
      <c r="AC21" s="65">
        <v>11</v>
      </c>
      <c r="AD21" s="100">
        <v>11</v>
      </c>
      <c r="AE21" s="39"/>
      <c r="AF21" s="83">
        <v>11</v>
      </c>
      <c r="AG21" s="39"/>
      <c r="AH21" s="98">
        <v>11</v>
      </c>
      <c r="AI21" s="53"/>
      <c r="AJ21" s="1"/>
      <c r="AK21" s="1"/>
      <c r="AL21" s="1"/>
      <c r="AM21" s="1"/>
      <c r="AN21" s="1"/>
      <c r="AO21" s="85">
        <v>15</v>
      </c>
      <c r="AP21" s="101">
        <v>881999</v>
      </c>
      <c r="AQ21" s="87">
        <v>67000</v>
      </c>
    </row>
    <row r="22" spans="1:43" ht="15.75" customHeight="1" x14ac:dyDescent="0.2">
      <c r="A22" s="1"/>
      <c r="B22" s="42"/>
      <c r="C22" s="43">
        <v>12</v>
      </c>
      <c r="D22" s="44">
        <v>12827000</v>
      </c>
      <c r="E22" s="45" t="s">
        <v>30</v>
      </c>
      <c r="F22" s="46">
        <v>12898999</v>
      </c>
      <c r="G22" s="94">
        <v>72000</v>
      </c>
      <c r="H22" s="1"/>
      <c r="I22" s="32"/>
      <c r="J22" s="1"/>
      <c r="K22" s="1"/>
      <c r="L22" s="1"/>
      <c r="M22" s="47">
        <f t="shared" si="4"/>
        <v>1</v>
      </c>
      <c r="N22" s="33">
        <v>12</v>
      </c>
      <c r="O22" s="34">
        <v>12791000</v>
      </c>
      <c r="P22" s="81" t="s">
        <v>30</v>
      </c>
      <c r="Q22" s="34">
        <v>12826999</v>
      </c>
      <c r="R22" s="35">
        <f t="shared" si="5"/>
        <v>0</v>
      </c>
      <c r="S22" s="36">
        <f t="shared" si="1"/>
        <v>12</v>
      </c>
      <c r="T22" s="37">
        <f t="shared" si="2"/>
        <v>12827000</v>
      </c>
      <c r="U22" s="38" t="s">
        <v>30</v>
      </c>
      <c r="V22" s="37">
        <f t="shared" si="3"/>
        <v>12898999</v>
      </c>
      <c r="W22" s="82">
        <v>72000</v>
      </c>
      <c r="X22" s="39">
        <v>12</v>
      </c>
      <c r="Y22" s="39">
        <v>12</v>
      </c>
      <c r="Z22" s="39"/>
      <c r="AA22" s="65">
        <v>12</v>
      </c>
      <c r="AB22" s="39"/>
      <c r="AC22" s="65">
        <v>12</v>
      </c>
      <c r="AD22" s="102">
        <v>12</v>
      </c>
      <c r="AE22" s="50"/>
      <c r="AF22" s="83">
        <v>12</v>
      </c>
      <c r="AG22" s="83">
        <v>12</v>
      </c>
      <c r="AH22" s="84">
        <v>12</v>
      </c>
      <c r="AI22" s="53"/>
      <c r="AJ22" s="1"/>
      <c r="AK22" s="1"/>
      <c r="AL22" s="1"/>
      <c r="AM22" s="1"/>
      <c r="AN22" s="1"/>
      <c r="AO22" s="85">
        <v>16</v>
      </c>
      <c r="AP22" s="93">
        <v>791999</v>
      </c>
      <c r="AQ22" s="87">
        <v>77000</v>
      </c>
    </row>
    <row r="23" spans="1:43" ht="15.75" customHeight="1" x14ac:dyDescent="0.2">
      <c r="A23" s="1"/>
      <c r="B23" s="42"/>
      <c r="C23" s="43">
        <v>13</v>
      </c>
      <c r="D23" s="44">
        <v>13900000</v>
      </c>
      <c r="E23" s="45" t="s">
        <v>30</v>
      </c>
      <c r="F23" s="46">
        <v>13935999</v>
      </c>
      <c r="G23" s="52">
        <v>36000</v>
      </c>
      <c r="H23" s="1"/>
      <c r="I23" s="32"/>
      <c r="J23" s="1"/>
      <c r="K23" s="1"/>
      <c r="L23" s="1"/>
      <c r="M23" s="47">
        <f t="shared" si="4"/>
        <v>1</v>
      </c>
      <c r="N23" s="33">
        <v>13</v>
      </c>
      <c r="O23" s="34">
        <v>13864000</v>
      </c>
      <c r="P23" s="81" t="s">
        <v>30</v>
      </c>
      <c r="Q23" s="34">
        <v>13899999</v>
      </c>
      <c r="R23" s="35">
        <f t="shared" si="5"/>
        <v>0</v>
      </c>
      <c r="S23" s="36">
        <f t="shared" si="1"/>
        <v>13</v>
      </c>
      <c r="T23" s="37">
        <f t="shared" si="2"/>
        <v>13900000</v>
      </c>
      <c r="U23" s="38" t="s">
        <v>30</v>
      </c>
      <c r="V23" s="37">
        <f t="shared" si="3"/>
        <v>13935999</v>
      </c>
      <c r="W23" s="51">
        <v>36000</v>
      </c>
      <c r="X23" s="39"/>
      <c r="Y23" s="39">
        <v>13</v>
      </c>
      <c r="Z23" s="39"/>
      <c r="AA23" s="65">
        <v>13</v>
      </c>
      <c r="AB23" s="40">
        <v>13</v>
      </c>
      <c r="AC23" s="65">
        <v>13</v>
      </c>
      <c r="AD23" s="102">
        <v>13</v>
      </c>
      <c r="AE23" s="50"/>
      <c r="AF23" s="83">
        <v>13</v>
      </c>
      <c r="AG23" s="83">
        <v>13</v>
      </c>
      <c r="AH23" s="98">
        <v>13</v>
      </c>
      <c r="AI23" s="53"/>
      <c r="AJ23" s="1"/>
      <c r="AK23" s="1"/>
      <c r="AL23" s="1"/>
      <c r="AM23" s="1"/>
      <c r="AN23" s="1"/>
      <c r="AO23" s="85">
        <v>17</v>
      </c>
      <c r="AP23" s="93">
        <v>818999</v>
      </c>
      <c r="AQ23" s="87">
        <v>37000</v>
      </c>
    </row>
    <row r="24" spans="1:43" ht="15.75" customHeight="1" x14ac:dyDescent="0.2">
      <c r="A24" s="1"/>
      <c r="B24" s="42"/>
      <c r="C24" s="43">
        <v>14</v>
      </c>
      <c r="D24" s="88"/>
      <c r="E24" s="89"/>
      <c r="F24" s="90"/>
      <c r="G24" s="96"/>
      <c r="H24" s="1"/>
      <c r="I24" s="1"/>
      <c r="J24" s="1"/>
      <c r="K24" s="1"/>
      <c r="L24" s="1"/>
      <c r="M24" s="47">
        <f t="shared" si="4"/>
        <v>1</v>
      </c>
      <c r="N24" s="33">
        <v>14</v>
      </c>
      <c r="O24" s="34">
        <v>14056000</v>
      </c>
      <c r="P24" s="81" t="s">
        <v>30</v>
      </c>
      <c r="Q24" s="34">
        <v>14091999</v>
      </c>
      <c r="R24" s="35">
        <f t="shared" si="5"/>
        <v>0</v>
      </c>
      <c r="S24" s="36">
        <f t="shared" si="1"/>
        <v>14</v>
      </c>
      <c r="T24" s="37">
        <f t="shared" si="2"/>
        <v>14092000</v>
      </c>
      <c r="U24" s="38" t="s">
        <v>30</v>
      </c>
      <c r="V24" s="37">
        <f t="shared" si="3"/>
        <v>14127999</v>
      </c>
      <c r="W24" s="51">
        <v>36000</v>
      </c>
      <c r="X24" s="39">
        <v>14</v>
      </c>
      <c r="Y24" s="39">
        <v>14</v>
      </c>
      <c r="Z24" s="39">
        <v>14</v>
      </c>
      <c r="AA24" s="39"/>
      <c r="AB24" s="39"/>
      <c r="AC24" s="65">
        <v>14</v>
      </c>
      <c r="AD24" s="102">
        <v>14</v>
      </c>
      <c r="AE24" s="50">
        <v>14</v>
      </c>
      <c r="AF24" s="39"/>
      <c r="AG24" s="83">
        <v>14</v>
      </c>
      <c r="AH24" s="53"/>
      <c r="AI24" s="53"/>
      <c r="AJ24" s="1"/>
      <c r="AK24" s="1"/>
      <c r="AL24" s="1"/>
      <c r="AM24" s="1"/>
      <c r="AN24" s="1"/>
      <c r="AO24" s="85">
        <v>18</v>
      </c>
      <c r="AP24" s="93">
        <v>980999</v>
      </c>
      <c r="AQ24" s="87">
        <v>53000</v>
      </c>
    </row>
    <row r="25" spans="1:43" ht="15.75" customHeight="1" x14ac:dyDescent="0.2">
      <c r="A25" s="1"/>
      <c r="B25" s="42"/>
      <c r="C25" s="43">
        <v>15</v>
      </c>
      <c r="D25" s="88"/>
      <c r="E25" s="89"/>
      <c r="F25" s="90"/>
      <c r="G25" s="96"/>
      <c r="H25" s="1"/>
      <c r="I25" s="1"/>
      <c r="J25" s="1"/>
      <c r="K25" s="1"/>
      <c r="L25" s="1"/>
      <c r="M25" s="47">
        <f t="shared" si="4"/>
        <v>1</v>
      </c>
      <c r="N25" s="33">
        <v>15</v>
      </c>
      <c r="O25" s="34">
        <v>15846000</v>
      </c>
      <c r="P25" s="81" t="s">
        <v>30</v>
      </c>
      <c r="Q25" s="34">
        <v>15881999</v>
      </c>
      <c r="R25" s="35">
        <f t="shared" si="5"/>
        <v>0</v>
      </c>
      <c r="S25" s="36">
        <f t="shared" si="1"/>
        <v>15</v>
      </c>
      <c r="T25" s="37">
        <f t="shared" si="2"/>
        <v>15882000</v>
      </c>
      <c r="U25" s="38" t="s">
        <v>30</v>
      </c>
      <c r="V25" s="37">
        <f t="shared" si="3"/>
        <v>15917999</v>
      </c>
      <c r="W25" s="51">
        <v>36000</v>
      </c>
      <c r="X25" s="39">
        <v>15</v>
      </c>
      <c r="Y25" s="39">
        <v>15</v>
      </c>
      <c r="Z25" s="39">
        <v>15</v>
      </c>
      <c r="AA25" s="65">
        <v>15</v>
      </c>
      <c r="AB25" s="40">
        <v>15</v>
      </c>
      <c r="AC25" s="65">
        <v>15</v>
      </c>
      <c r="AD25" s="102">
        <v>15</v>
      </c>
      <c r="AE25" s="50"/>
      <c r="AF25" s="83">
        <v>15</v>
      </c>
      <c r="AG25" s="83">
        <v>15</v>
      </c>
      <c r="AH25" s="53"/>
      <c r="AI25" s="53"/>
      <c r="AJ25" s="1"/>
      <c r="AK25" s="1"/>
      <c r="AL25" s="1"/>
      <c r="AM25" s="1"/>
      <c r="AN25" s="1"/>
      <c r="AO25" s="103">
        <v>19</v>
      </c>
      <c r="AP25" s="93">
        <v>845999</v>
      </c>
      <c r="AQ25" s="87">
        <v>28000</v>
      </c>
    </row>
    <row r="26" spans="1:43" ht="15.75" customHeight="1" x14ac:dyDescent="0.2">
      <c r="A26" s="1"/>
      <c r="B26" s="42"/>
      <c r="C26" s="43">
        <v>16</v>
      </c>
      <c r="D26" s="44">
        <v>16828000</v>
      </c>
      <c r="E26" s="45" t="s">
        <v>30</v>
      </c>
      <c r="F26" s="46">
        <v>16863999</v>
      </c>
      <c r="G26" s="52">
        <v>36000</v>
      </c>
      <c r="H26" s="1"/>
      <c r="I26" s="32"/>
      <c r="J26" s="1"/>
      <c r="K26" s="1"/>
      <c r="L26" s="1"/>
      <c r="M26" s="47">
        <f t="shared" si="4"/>
        <v>1</v>
      </c>
      <c r="N26" s="33">
        <v>16</v>
      </c>
      <c r="O26" s="34">
        <v>16792000</v>
      </c>
      <c r="P26" s="81" t="s">
        <v>30</v>
      </c>
      <c r="Q26" s="34">
        <v>16827999</v>
      </c>
      <c r="R26" s="35">
        <f t="shared" si="5"/>
        <v>0</v>
      </c>
      <c r="S26" s="36">
        <f t="shared" si="1"/>
        <v>16</v>
      </c>
      <c r="T26" s="37">
        <f t="shared" si="2"/>
        <v>16828000</v>
      </c>
      <c r="U26" s="38" t="s">
        <v>30</v>
      </c>
      <c r="V26" s="37">
        <f t="shared" si="3"/>
        <v>16863999</v>
      </c>
      <c r="W26" s="51">
        <v>36000</v>
      </c>
      <c r="X26" s="39"/>
      <c r="Y26" s="39">
        <v>16</v>
      </c>
      <c r="Z26" s="39"/>
      <c r="AA26" s="65">
        <v>16</v>
      </c>
      <c r="AB26" s="40">
        <v>16</v>
      </c>
      <c r="AC26" s="65">
        <v>16</v>
      </c>
      <c r="AD26" s="102">
        <v>16</v>
      </c>
      <c r="AE26" s="50"/>
      <c r="AF26" s="83">
        <v>16</v>
      </c>
      <c r="AG26" s="39"/>
      <c r="AH26" s="98">
        <v>16</v>
      </c>
      <c r="AI26" s="53"/>
      <c r="AJ26" s="1"/>
      <c r="AK26" s="1"/>
      <c r="AL26" s="1"/>
      <c r="AM26" s="1"/>
      <c r="AN26" s="1"/>
      <c r="AO26" s="104">
        <v>20</v>
      </c>
      <c r="AP26" s="86">
        <v>908999</v>
      </c>
      <c r="AQ26" s="87">
        <v>58000</v>
      </c>
    </row>
    <row r="27" spans="1:43" ht="15.75" customHeight="1" x14ac:dyDescent="0.2">
      <c r="A27" s="1"/>
      <c r="B27" s="42"/>
      <c r="C27" s="43">
        <v>17</v>
      </c>
      <c r="D27" s="44">
        <v>17819000</v>
      </c>
      <c r="E27" s="45" t="s">
        <v>30</v>
      </c>
      <c r="F27" s="46">
        <v>17854999</v>
      </c>
      <c r="G27" s="52">
        <v>36000</v>
      </c>
      <c r="H27" s="1"/>
      <c r="I27" s="32"/>
      <c r="J27" s="1"/>
      <c r="K27" s="1"/>
      <c r="L27" s="1"/>
      <c r="M27" s="47">
        <f t="shared" si="4"/>
        <v>1</v>
      </c>
      <c r="N27" s="33">
        <v>17</v>
      </c>
      <c r="O27" s="34">
        <v>17783000</v>
      </c>
      <c r="P27" s="81" t="s">
        <v>30</v>
      </c>
      <c r="Q27" s="34">
        <v>17818999</v>
      </c>
      <c r="R27" s="35">
        <f t="shared" si="5"/>
        <v>0</v>
      </c>
      <c r="S27" s="36">
        <f t="shared" si="1"/>
        <v>17</v>
      </c>
      <c r="T27" s="37">
        <f t="shared" si="2"/>
        <v>17819000</v>
      </c>
      <c r="U27" s="38" t="s">
        <v>30</v>
      </c>
      <c r="V27" s="37">
        <f t="shared" si="3"/>
        <v>17854999</v>
      </c>
      <c r="W27" s="51">
        <v>36000</v>
      </c>
      <c r="X27" s="39">
        <v>17</v>
      </c>
      <c r="Y27" s="39">
        <v>17</v>
      </c>
      <c r="Z27" s="39"/>
      <c r="AA27" s="65">
        <v>17</v>
      </c>
      <c r="AB27" s="39"/>
      <c r="AC27" s="65">
        <v>17</v>
      </c>
      <c r="AD27" s="102">
        <v>17</v>
      </c>
      <c r="AE27" s="50">
        <v>17</v>
      </c>
      <c r="AF27" s="39"/>
      <c r="AG27" s="83">
        <v>17</v>
      </c>
      <c r="AH27" s="98">
        <v>17</v>
      </c>
      <c r="AI27" s="51"/>
      <c r="AJ27" s="1"/>
      <c r="AK27" s="1"/>
      <c r="AL27" s="1"/>
      <c r="AM27" s="1"/>
      <c r="AN27" s="1"/>
      <c r="AO27" s="103">
        <v>22</v>
      </c>
      <c r="AP27" s="93">
        <v>836999</v>
      </c>
      <c r="AQ27" s="87">
        <v>79000</v>
      </c>
    </row>
    <row r="28" spans="1:43" ht="15.75" customHeight="1" x14ac:dyDescent="0.2">
      <c r="A28" s="1"/>
      <c r="B28" s="42"/>
      <c r="C28" s="43">
        <v>18</v>
      </c>
      <c r="D28" s="44">
        <v>18000000</v>
      </c>
      <c r="E28" s="45" t="s">
        <v>30</v>
      </c>
      <c r="F28" s="46">
        <v>18035999</v>
      </c>
      <c r="G28" s="52">
        <v>36000</v>
      </c>
      <c r="H28" s="1"/>
      <c r="I28" s="32"/>
      <c r="J28" s="1"/>
      <c r="K28" s="1"/>
      <c r="L28" s="1"/>
      <c r="M28" s="47">
        <f t="shared" si="4"/>
        <v>1</v>
      </c>
      <c r="N28" s="33">
        <v>18</v>
      </c>
      <c r="O28" s="34">
        <v>18945000</v>
      </c>
      <c r="P28" s="81" t="s">
        <v>30</v>
      </c>
      <c r="Q28" s="34">
        <v>17999999</v>
      </c>
      <c r="R28" s="35">
        <f t="shared" si="5"/>
        <v>0</v>
      </c>
      <c r="S28" s="36">
        <f t="shared" si="1"/>
        <v>18</v>
      </c>
      <c r="T28" s="37">
        <f t="shared" si="2"/>
        <v>18000000</v>
      </c>
      <c r="U28" s="38" t="s">
        <v>30</v>
      </c>
      <c r="V28" s="37">
        <f t="shared" si="3"/>
        <v>18035999</v>
      </c>
      <c r="W28" s="51">
        <v>36000</v>
      </c>
      <c r="X28" s="39">
        <v>18</v>
      </c>
      <c r="Y28" s="39">
        <v>18</v>
      </c>
      <c r="Z28" s="39"/>
      <c r="AA28" s="65">
        <v>18</v>
      </c>
      <c r="AB28" s="40">
        <v>18</v>
      </c>
      <c r="AC28" s="65">
        <v>18</v>
      </c>
      <c r="AD28" s="102">
        <v>18</v>
      </c>
      <c r="AE28" s="50">
        <v>18</v>
      </c>
      <c r="AF28" s="39"/>
      <c r="AG28" s="83">
        <v>18</v>
      </c>
      <c r="AH28" s="98">
        <v>18</v>
      </c>
      <c r="AI28" s="53"/>
      <c r="AJ28" s="1"/>
      <c r="AK28" s="1"/>
      <c r="AL28" s="1"/>
      <c r="AM28" s="1"/>
      <c r="AN28" s="1"/>
      <c r="AO28" s="92">
        <v>23</v>
      </c>
      <c r="AP28" s="101">
        <v>872999</v>
      </c>
      <c r="AQ28" s="87">
        <v>46000</v>
      </c>
    </row>
    <row r="29" spans="1:43" ht="15.75" customHeight="1" x14ac:dyDescent="0.2">
      <c r="A29" s="1"/>
      <c r="B29" s="42"/>
      <c r="C29" s="43">
        <v>19</v>
      </c>
      <c r="D29" s="44">
        <v>19882000</v>
      </c>
      <c r="E29" s="45" t="s">
        <v>30</v>
      </c>
      <c r="F29" s="46">
        <v>19953999</v>
      </c>
      <c r="G29" s="94">
        <v>72000</v>
      </c>
      <c r="H29" s="1"/>
      <c r="I29" s="32"/>
      <c r="J29" s="1"/>
      <c r="K29" s="1"/>
      <c r="L29" s="1"/>
      <c r="M29" s="47">
        <f t="shared" si="4"/>
        <v>1</v>
      </c>
      <c r="N29" s="33">
        <v>19</v>
      </c>
      <c r="O29" s="34">
        <v>19846000</v>
      </c>
      <c r="P29" s="81" t="s">
        <v>30</v>
      </c>
      <c r="Q29" s="34">
        <v>19881999</v>
      </c>
      <c r="R29" s="35">
        <f t="shared" si="5"/>
        <v>0</v>
      </c>
      <c r="S29" s="36">
        <f t="shared" si="1"/>
        <v>19</v>
      </c>
      <c r="T29" s="37">
        <f t="shared" si="2"/>
        <v>19882000</v>
      </c>
      <c r="U29" s="38" t="s">
        <v>30</v>
      </c>
      <c r="V29" s="37">
        <f t="shared" si="3"/>
        <v>19953999</v>
      </c>
      <c r="W29" s="82">
        <v>72000</v>
      </c>
      <c r="X29" s="39">
        <v>19</v>
      </c>
      <c r="Y29" s="39">
        <v>19</v>
      </c>
      <c r="Z29" s="39"/>
      <c r="AA29" s="65">
        <v>19</v>
      </c>
      <c r="AB29" s="40">
        <v>19</v>
      </c>
      <c r="AC29" s="65">
        <v>19</v>
      </c>
      <c r="AD29" s="102"/>
      <c r="AE29" s="50"/>
      <c r="AF29" s="83">
        <v>19</v>
      </c>
      <c r="AG29" s="39"/>
      <c r="AH29" s="84">
        <v>19</v>
      </c>
      <c r="AI29" s="51"/>
      <c r="AJ29" s="1"/>
      <c r="AK29" s="1"/>
      <c r="AL29" s="1"/>
      <c r="AM29" s="1"/>
      <c r="AN29" s="1"/>
      <c r="AO29" s="85">
        <v>24</v>
      </c>
      <c r="AP29" s="93">
        <v>872999</v>
      </c>
      <c r="AQ29" s="87">
        <v>38000</v>
      </c>
    </row>
    <row r="30" spans="1:43" ht="15.75" customHeight="1" x14ac:dyDescent="0.2">
      <c r="A30" s="1"/>
      <c r="B30" s="42"/>
      <c r="C30" s="43">
        <v>20</v>
      </c>
      <c r="D30" s="44">
        <v>20945000</v>
      </c>
      <c r="E30" s="45" t="s">
        <v>30</v>
      </c>
      <c r="F30" s="46">
        <v>20980999</v>
      </c>
      <c r="G30" s="52">
        <v>36000</v>
      </c>
      <c r="H30" s="1"/>
      <c r="I30" s="32"/>
      <c r="J30" s="1"/>
      <c r="K30" s="1"/>
      <c r="L30" s="1"/>
      <c r="M30" s="47">
        <f t="shared" si="4"/>
        <v>1</v>
      </c>
      <c r="N30" s="33">
        <v>20</v>
      </c>
      <c r="O30" s="34">
        <v>20909000</v>
      </c>
      <c r="P30" s="81" t="s">
        <v>30</v>
      </c>
      <c r="Q30" s="34">
        <v>20944999</v>
      </c>
      <c r="R30" s="35">
        <f t="shared" si="5"/>
        <v>0</v>
      </c>
      <c r="S30" s="36">
        <f t="shared" si="1"/>
        <v>20</v>
      </c>
      <c r="T30" s="37">
        <f t="shared" si="2"/>
        <v>20945000</v>
      </c>
      <c r="U30" s="38" t="s">
        <v>30</v>
      </c>
      <c r="V30" s="37">
        <f t="shared" si="3"/>
        <v>20980999</v>
      </c>
      <c r="W30" s="51">
        <v>36000</v>
      </c>
      <c r="X30" s="39">
        <v>20</v>
      </c>
      <c r="Y30" s="39">
        <v>20</v>
      </c>
      <c r="Z30" s="39">
        <v>20</v>
      </c>
      <c r="AA30" s="39"/>
      <c r="AB30" s="40">
        <v>20</v>
      </c>
      <c r="AC30" s="65">
        <v>20</v>
      </c>
      <c r="AD30" s="102">
        <v>20</v>
      </c>
      <c r="AE30" s="50"/>
      <c r="AF30" s="83">
        <v>20</v>
      </c>
      <c r="AG30" s="39"/>
      <c r="AH30" s="98">
        <v>20</v>
      </c>
      <c r="AI30" s="51"/>
      <c r="AJ30" s="1"/>
      <c r="AK30" s="1"/>
      <c r="AL30" s="1"/>
      <c r="AM30" s="1"/>
      <c r="AN30" s="1"/>
      <c r="AO30" s="105">
        <v>25</v>
      </c>
      <c r="AP30" s="93">
        <v>827999</v>
      </c>
      <c r="AQ30" s="87">
        <v>71000</v>
      </c>
    </row>
    <row r="31" spans="1:43" ht="15.75" customHeight="1" x14ac:dyDescent="0.2">
      <c r="A31" s="1"/>
      <c r="B31" s="42"/>
      <c r="C31" s="43">
        <v>21</v>
      </c>
      <c r="D31" s="88"/>
      <c r="E31" s="89"/>
      <c r="F31" s="90"/>
      <c r="G31" s="96"/>
      <c r="H31" s="1"/>
      <c r="I31" s="1"/>
      <c r="J31" s="1"/>
      <c r="K31" s="1"/>
      <c r="L31" s="1"/>
      <c r="M31" s="47">
        <f t="shared" si="4"/>
        <v>1</v>
      </c>
      <c r="N31" s="33">
        <v>21</v>
      </c>
      <c r="O31" s="34">
        <v>21846000</v>
      </c>
      <c r="P31" s="81" t="s">
        <v>30</v>
      </c>
      <c r="Q31" s="34">
        <v>21881999</v>
      </c>
      <c r="R31" s="35">
        <f t="shared" si="5"/>
        <v>0</v>
      </c>
      <c r="S31" s="36">
        <f t="shared" si="1"/>
        <v>21</v>
      </c>
      <c r="T31" s="37">
        <f t="shared" si="2"/>
        <v>21882000</v>
      </c>
      <c r="U31" s="38" t="s">
        <v>30</v>
      </c>
      <c r="V31" s="37">
        <f t="shared" si="3"/>
        <v>21917999</v>
      </c>
      <c r="W31" s="51">
        <v>36000</v>
      </c>
      <c r="X31" s="39"/>
      <c r="Y31" s="39">
        <v>21</v>
      </c>
      <c r="Z31" s="39">
        <v>21</v>
      </c>
      <c r="AA31" s="39"/>
      <c r="AB31" s="40">
        <v>21</v>
      </c>
      <c r="AC31" s="65">
        <v>21</v>
      </c>
      <c r="AD31" s="102">
        <v>21</v>
      </c>
      <c r="AE31" s="50">
        <v>21</v>
      </c>
      <c r="AF31" s="39"/>
      <c r="AG31" s="83">
        <v>21</v>
      </c>
      <c r="AH31" s="50"/>
      <c r="AI31" s="53"/>
      <c r="AJ31" s="1"/>
      <c r="AK31" s="1"/>
      <c r="AL31" s="1"/>
      <c r="AM31" s="1"/>
      <c r="AN31" s="1"/>
      <c r="AO31" s="103">
        <v>26</v>
      </c>
      <c r="AP31" s="93">
        <v>859999</v>
      </c>
      <c r="AQ31" s="87">
        <v>20000</v>
      </c>
    </row>
    <row r="32" spans="1:43" ht="15.75" customHeight="1" x14ac:dyDescent="0.2">
      <c r="A32" s="1"/>
      <c r="B32" s="42"/>
      <c r="C32" s="43">
        <v>22</v>
      </c>
      <c r="D32" s="88"/>
      <c r="E32" s="89"/>
      <c r="F32" s="90"/>
      <c r="G32" s="96"/>
      <c r="H32" s="1"/>
      <c r="I32" s="1"/>
      <c r="J32" s="1"/>
      <c r="K32" s="1"/>
      <c r="L32" s="1"/>
      <c r="M32" s="47">
        <f t="shared" si="4"/>
        <v>1</v>
      </c>
      <c r="N32" s="33">
        <v>22</v>
      </c>
      <c r="O32" s="34">
        <v>22801000</v>
      </c>
      <c r="P32" s="81" t="s">
        <v>30</v>
      </c>
      <c r="Q32" s="34">
        <v>22836999</v>
      </c>
      <c r="R32" s="35">
        <f t="shared" si="5"/>
        <v>0</v>
      </c>
      <c r="S32" s="36">
        <f t="shared" si="1"/>
        <v>22</v>
      </c>
      <c r="T32" s="37">
        <f t="shared" si="2"/>
        <v>22837000</v>
      </c>
      <c r="U32" s="38" t="s">
        <v>30</v>
      </c>
      <c r="V32" s="37">
        <f t="shared" si="3"/>
        <v>22872999</v>
      </c>
      <c r="W32" s="51">
        <v>36000</v>
      </c>
      <c r="X32" s="39"/>
      <c r="Y32" s="39">
        <v>22</v>
      </c>
      <c r="Z32" s="39">
        <v>22</v>
      </c>
      <c r="AA32" s="39"/>
      <c r="AB32" s="40">
        <v>22</v>
      </c>
      <c r="AC32" s="65">
        <v>22</v>
      </c>
      <c r="AD32" s="102"/>
      <c r="AE32" s="50">
        <v>22</v>
      </c>
      <c r="AF32" s="39"/>
      <c r="AG32" s="83">
        <v>22</v>
      </c>
      <c r="AH32" s="50"/>
      <c r="AI32" s="53"/>
      <c r="AJ32" s="1"/>
      <c r="AK32" s="1"/>
      <c r="AL32" s="1"/>
      <c r="AM32" s="1"/>
      <c r="AN32" s="1"/>
      <c r="AO32" s="85">
        <v>28</v>
      </c>
      <c r="AP32" s="93">
        <v>872999</v>
      </c>
      <c r="AQ32" s="87">
        <v>62000</v>
      </c>
    </row>
    <row r="33" spans="1:43" ht="15.75" customHeight="1" x14ac:dyDescent="0.2">
      <c r="A33" s="1"/>
      <c r="B33" s="42"/>
      <c r="C33" s="43">
        <v>23</v>
      </c>
      <c r="D33" s="44">
        <v>23873000</v>
      </c>
      <c r="E33" s="45" t="s">
        <v>30</v>
      </c>
      <c r="F33" s="46">
        <v>23908999</v>
      </c>
      <c r="G33" s="52">
        <v>36000</v>
      </c>
      <c r="H33" s="1"/>
      <c r="I33" s="32"/>
      <c r="J33" s="1"/>
      <c r="K33" s="1"/>
      <c r="L33" s="1"/>
      <c r="M33" s="47">
        <f t="shared" si="4"/>
        <v>1</v>
      </c>
      <c r="N33" s="33">
        <v>23</v>
      </c>
      <c r="O33" s="34">
        <v>23837000</v>
      </c>
      <c r="P33" s="81" t="s">
        <v>30</v>
      </c>
      <c r="Q33" s="34">
        <v>23872999</v>
      </c>
      <c r="R33" s="35">
        <f t="shared" si="5"/>
        <v>0</v>
      </c>
      <c r="S33" s="36">
        <f t="shared" si="1"/>
        <v>23</v>
      </c>
      <c r="T33" s="37">
        <f t="shared" si="2"/>
        <v>23873000</v>
      </c>
      <c r="U33" s="38" t="s">
        <v>30</v>
      </c>
      <c r="V33" s="37">
        <f t="shared" si="3"/>
        <v>23908999</v>
      </c>
      <c r="W33" s="51">
        <v>36000</v>
      </c>
      <c r="X33" s="39">
        <v>23</v>
      </c>
      <c r="Y33" s="39">
        <v>23</v>
      </c>
      <c r="Z33" s="39">
        <v>23</v>
      </c>
      <c r="AA33" s="65">
        <v>23</v>
      </c>
      <c r="AB33" s="40">
        <v>23</v>
      </c>
      <c r="AC33" s="39"/>
      <c r="AD33" s="102">
        <v>23</v>
      </c>
      <c r="AE33" s="50"/>
      <c r="AF33" s="83">
        <v>23</v>
      </c>
      <c r="AG33" s="83">
        <v>23</v>
      </c>
      <c r="AH33" s="98">
        <v>23</v>
      </c>
      <c r="AI33" s="51"/>
      <c r="AJ33" s="1"/>
      <c r="AK33" s="1"/>
      <c r="AL33" s="1"/>
      <c r="AM33" s="1"/>
      <c r="AN33" s="1"/>
      <c r="AO33" s="103">
        <v>29</v>
      </c>
      <c r="AP33" s="101">
        <v>845999</v>
      </c>
      <c r="AQ33" s="87">
        <v>67000</v>
      </c>
    </row>
    <row r="34" spans="1:43" ht="15.75" customHeight="1" x14ac:dyDescent="0.2">
      <c r="A34" s="1"/>
      <c r="B34" s="42"/>
      <c r="C34" s="43">
        <v>24</v>
      </c>
      <c r="D34" s="44">
        <v>24909000</v>
      </c>
      <c r="E34" s="45" t="s">
        <v>30</v>
      </c>
      <c r="F34" s="46">
        <v>24944999</v>
      </c>
      <c r="G34" s="52">
        <v>36000</v>
      </c>
      <c r="H34" s="1"/>
      <c r="I34" s="32"/>
      <c r="J34" s="1"/>
      <c r="K34" s="1"/>
      <c r="L34" s="1"/>
      <c r="M34" s="47">
        <f t="shared" si="4"/>
        <v>1</v>
      </c>
      <c r="N34" s="33">
        <v>24</v>
      </c>
      <c r="O34" s="34">
        <v>24873000</v>
      </c>
      <c r="P34" s="81" t="s">
        <v>30</v>
      </c>
      <c r="Q34" s="34">
        <v>24908999</v>
      </c>
      <c r="R34" s="35">
        <f t="shared" si="5"/>
        <v>0</v>
      </c>
      <c r="S34" s="36">
        <f t="shared" si="1"/>
        <v>24</v>
      </c>
      <c r="T34" s="37">
        <f t="shared" si="2"/>
        <v>24909000</v>
      </c>
      <c r="U34" s="38" t="s">
        <v>30</v>
      </c>
      <c r="V34" s="37">
        <f t="shared" si="3"/>
        <v>24944999</v>
      </c>
      <c r="W34" s="51">
        <v>36000</v>
      </c>
      <c r="X34" s="39"/>
      <c r="Y34" s="39">
        <v>24</v>
      </c>
      <c r="Z34" s="39">
        <v>24</v>
      </c>
      <c r="AA34" s="65">
        <v>24</v>
      </c>
      <c r="AB34" s="40">
        <v>24</v>
      </c>
      <c r="AC34" s="39"/>
      <c r="AD34" s="102">
        <v>24</v>
      </c>
      <c r="AE34" s="50"/>
      <c r="AF34" s="83">
        <v>24</v>
      </c>
      <c r="AG34" s="39"/>
      <c r="AH34" s="98">
        <v>24</v>
      </c>
      <c r="AI34" s="53"/>
      <c r="AJ34" s="1"/>
      <c r="AK34" s="1"/>
      <c r="AL34" s="1"/>
      <c r="AM34" s="1"/>
      <c r="AN34" s="1"/>
      <c r="AO34" s="103">
        <v>31</v>
      </c>
      <c r="AP34" s="93">
        <v>881999</v>
      </c>
      <c r="AQ34" s="87">
        <v>66000</v>
      </c>
    </row>
    <row r="35" spans="1:43" ht="15.75" customHeight="1" x14ac:dyDescent="0.2">
      <c r="A35" s="1"/>
      <c r="B35" s="42"/>
      <c r="C35" s="43">
        <v>25</v>
      </c>
      <c r="D35" s="44">
        <v>25864000</v>
      </c>
      <c r="E35" s="45" t="s">
        <v>30</v>
      </c>
      <c r="F35" s="46">
        <v>25899999</v>
      </c>
      <c r="G35" s="52">
        <v>36000</v>
      </c>
      <c r="H35" s="1"/>
      <c r="I35" s="32"/>
      <c r="J35" s="1"/>
      <c r="K35" s="1"/>
      <c r="L35" s="1"/>
      <c r="M35" s="47">
        <f t="shared" si="4"/>
        <v>1</v>
      </c>
      <c r="N35" s="33">
        <v>25</v>
      </c>
      <c r="O35" s="34">
        <v>25828000</v>
      </c>
      <c r="P35" s="81" t="s">
        <v>30</v>
      </c>
      <c r="Q35" s="34">
        <v>25863999</v>
      </c>
      <c r="R35" s="35">
        <f t="shared" si="5"/>
        <v>0</v>
      </c>
      <c r="S35" s="36">
        <f t="shared" si="1"/>
        <v>25</v>
      </c>
      <c r="T35" s="37">
        <f t="shared" si="2"/>
        <v>25864000</v>
      </c>
      <c r="U35" s="38" t="s">
        <v>30</v>
      </c>
      <c r="V35" s="37">
        <f t="shared" si="3"/>
        <v>25899999</v>
      </c>
      <c r="W35" s="51">
        <v>36000</v>
      </c>
      <c r="X35" s="39">
        <v>25</v>
      </c>
      <c r="Y35" s="39">
        <v>25</v>
      </c>
      <c r="Z35" s="39"/>
      <c r="AA35" s="39"/>
      <c r="AB35" s="40">
        <v>25</v>
      </c>
      <c r="AC35" s="39"/>
      <c r="AD35" s="102">
        <v>25</v>
      </c>
      <c r="AE35" s="50"/>
      <c r="AF35" s="83">
        <v>25</v>
      </c>
      <c r="AG35" s="39"/>
      <c r="AH35" s="98">
        <v>25</v>
      </c>
      <c r="AI35" s="51"/>
      <c r="AJ35" s="1"/>
      <c r="AK35" s="1"/>
      <c r="AL35" s="1"/>
      <c r="AM35" s="1"/>
      <c r="AN35" s="1"/>
      <c r="AO35" s="106">
        <v>32</v>
      </c>
      <c r="AP35" s="93">
        <v>809999</v>
      </c>
      <c r="AQ35" s="87">
        <v>76000</v>
      </c>
    </row>
    <row r="36" spans="1:43" ht="15.75" customHeight="1" x14ac:dyDescent="0.2">
      <c r="A36" s="1"/>
      <c r="B36" s="42"/>
      <c r="C36" s="43">
        <v>26</v>
      </c>
      <c r="D36" s="44">
        <v>26896000</v>
      </c>
      <c r="E36" s="45" t="s">
        <v>30</v>
      </c>
      <c r="F36" s="46">
        <v>26967999</v>
      </c>
      <c r="G36" s="94">
        <v>72000</v>
      </c>
      <c r="H36" s="1"/>
      <c r="I36" s="32"/>
      <c r="J36" s="1"/>
      <c r="K36" s="1"/>
      <c r="L36" s="1"/>
      <c r="M36" s="47">
        <f t="shared" si="4"/>
        <v>1</v>
      </c>
      <c r="N36" s="33">
        <v>26</v>
      </c>
      <c r="O36" s="34">
        <v>26860000</v>
      </c>
      <c r="P36" s="81" t="s">
        <v>30</v>
      </c>
      <c r="Q36" s="34">
        <v>26895999</v>
      </c>
      <c r="R36" s="35">
        <f t="shared" si="5"/>
        <v>0</v>
      </c>
      <c r="S36" s="36">
        <f t="shared" si="1"/>
        <v>26</v>
      </c>
      <c r="T36" s="37">
        <f t="shared" si="2"/>
        <v>26896000</v>
      </c>
      <c r="U36" s="38" t="s">
        <v>30</v>
      </c>
      <c r="V36" s="37">
        <f t="shared" si="3"/>
        <v>26967999</v>
      </c>
      <c r="W36" s="82">
        <v>72000</v>
      </c>
      <c r="X36" s="39"/>
      <c r="Y36" s="39">
        <v>26</v>
      </c>
      <c r="Z36" s="39">
        <v>26</v>
      </c>
      <c r="AA36" s="39"/>
      <c r="AB36" s="40">
        <v>26</v>
      </c>
      <c r="AC36" s="39"/>
      <c r="AD36" s="102">
        <v>26</v>
      </c>
      <c r="AE36" s="50">
        <v>26</v>
      </c>
      <c r="AF36" s="83">
        <v>26</v>
      </c>
      <c r="AG36" s="39"/>
      <c r="AH36" s="84">
        <v>26</v>
      </c>
      <c r="AI36" s="51"/>
      <c r="AJ36" s="1"/>
      <c r="AK36" s="1"/>
      <c r="AL36" s="1"/>
      <c r="AM36" s="1"/>
      <c r="AN36" s="1"/>
      <c r="AO36" s="85">
        <v>34</v>
      </c>
      <c r="AP36" s="93">
        <v>782999</v>
      </c>
      <c r="AQ36" s="87">
        <v>67000</v>
      </c>
    </row>
    <row r="37" spans="1:43" ht="15.75" customHeight="1" x14ac:dyDescent="0.2">
      <c r="A37" s="1"/>
      <c r="B37" s="42"/>
      <c r="C37" s="43">
        <v>27</v>
      </c>
      <c r="D37" s="88"/>
      <c r="E37" s="89"/>
      <c r="F37" s="90"/>
      <c r="G37" s="96"/>
      <c r="H37" s="1"/>
      <c r="I37" s="1"/>
      <c r="J37" s="1"/>
      <c r="K37" s="1"/>
      <c r="L37" s="1"/>
      <c r="M37" s="47">
        <f t="shared" si="4"/>
        <v>1</v>
      </c>
      <c r="N37" s="33">
        <v>27</v>
      </c>
      <c r="O37" s="34">
        <v>27783000</v>
      </c>
      <c r="P37" s="81" t="s">
        <v>30</v>
      </c>
      <c r="Q37" s="34">
        <v>27818999</v>
      </c>
      <c r="R37" s="35">
        <f t="shared" si="5"/>
        <v>0</v>
      </c>
      <c r="S37" s="36">
        <f t="shared" si="1"/>
        <v>27</v>
      </c>
      <c r="T37" s="37">
        <f t="shared" si="2"/>
        <v>27819000</v>
      </c>
      <c r="U37" s="38" t="s">
        <v>30</v>
      </c>
      <c r="V37" s="37">
        <f t="shared" si="3"/>
        <v>27854999</v>
      </c>
      <c r="W37" s="51">
        <v>36000</v>
      </c>
      <c r="X37" s="39">
        <v>27</v>
      </c>
      <c r="Y37" s="39">
        <v>27</v>
      </c>
      <c r="Z37" s="39">
        <v>27</v>
      </c>
      <c r="AA37" s="39"/>
      <c r="AB37" s="40">
        <v>27</v>
      </c>
      <c r="AC37" s="39"/>
      <c r="AD37" s="102">
        <v>27</v>
      </c>
      <c r="AE37" s="50">
        <v>27</v>
      </c>
      <c r="AF37" s="39"/>
      <c r="AG37" s="83">
        <v>27</v>
      </c>
      <c r="AH37" s="50"/>
      <c r="AI37" s="53"/>
      <c r="AJ37" s="1"/>
      <c r="AK37" s="1"/>
      <c r="AL37" s="1"/>
      <c r="AM37" s="1"/>
      <c r="AN37" s="1"/>
      <c r="AO37" s="105">
        <v>36</v>
      </c>
      <c r="AP37" s="93">
        <v>791999</v>
      </c>
      <c r="AQ37" s="87">
        <v>53000</v>
      </c>
    </row>
    <row r="38" spans="1:43" ht="15.75" customHeight="1" x14ac:dyDescent="0.2">
      <c r="A38" s="1"/>
      <c r="B38" s="42"/>
      <c r="C38" s="43">
        <v>28</v>
      </c>
      <c r="D38" s="44">
        <v>28873000</v>
      </c>
      <c r="E38" s="45" t="s">
        <v>30</v>
      </c>
      <c r="F38" s="46">
        <v>28908999</v>
      </c>
      <c r="G38" s="52">
        <v>36000</v>
      </c>
      <c r="H38" s="1"/>
      <c r="I38" s="32"/>
      <c r="J38" s="1"/>
      <c r="K38" s="1"/>
      <c r="L38" s="1"/>
      <c r="M38" s="47">
        <f t="shared" si="4"/>
        <v>1</v>
      </c>
      <c r="N38" s="33">
        <v>28</v>
      </c>
      <c r="O38" s="34">
        <v>28837000</v>
      </c>
      <c r="P38" s="81" t="s">
        <v>30</v>
      </c>
      <c r="Q38" s="34">
        <v>28872999</v>
      </c>
      <c r="R38" s="35">
        <f t="shared" si="5"/>
        <v>0</v>
      </c>
      <c r="S38" s="36">
        <f t="shared" si="1"/>
        <v>28</v>
      </c>
      <c r="T38" s="37">
        <f t="shared" si="2"/>
        <v>28873000</v>
      </c>
      <c r="U38" s="38" t="s">
        <v>30</v>
      </c>
      <c r="V38" s="37">
        <f t="shared" si="3"/>
        <v>28908999</v>
      </c>
      <c r="W38" s="51">
        <v>36000</v>
      </c>
      <c r="X38" s="39">
        <v>28</v>
      </c>
      <c r="Y38" s="39">
        <v>28</v>
      </c>
      <c r="Z38" s="39"/>
      <c r="AA38" s="65">
        <v>28</v>
      </c>
      <c r="AB38" s="40">
        <v>28</v>
      </c>
      <c r="AC38" s="39"/>
      <c r="AD38" s="102">
        <v>28</v>
      </c>
      <c r="AE38" s="50"/>
      <c r="AF38" s="83">
        <v>28</v>
      </c>
      <c r="AG38" s="83">
        <v>28</v>
      </c>
      <c r="AH38" s="98">
        <v>28</v>
      </c>
      <c r="AI38" s="53"/>
      <c r="AJ38" s="1"/>
      <c r="AK38" s="1"/>
      <c r="AL38" s="1"/>
      <c r="AM38" s="1"/>
      <c r="AN38" s="1"/>
      <c r="AO38" s="105">
        <v>37</v>
      </c>
      <c r="AP38" s="107">
        <v>917999</v>
      </c>
      <c r="AQ38" s="87">
        <v>79000</v>
      </c>
    </row>
    <row r="39" spans="1:43" ht="15.75" customHeight="1" x14ac:dyDescent="0.2">
      <c r="A39" s="1"/>
      <c r="B39" s="42"/>
      <c r="C39" s="43">
        <v>29</v>
      </c>
      <c r="D39" s="44">
        <v>29846000</v>
      </c>
      <c r="E39" s="45" t="s">
        <v>30</v>
      </c>
      <c r="F39" s="46">
        <v>29881999</v>
      </c>
      <c r="G39" s="52">
        <v>36000</v>
      </c>
      <c r="H39" s="1"/>
      <c r="I39" s="32"/>
      <c r="J39" s="1"/>
      <c r="K39" s="1"/>
      <c r="L39" s="1"/>
      <c r="M39" s="47">
        <f t="shared" si="4"/>
        <v>1</v>
      </c>
      <c r="N39" s="33">
        <v>29</v>
      </c>
      <c r="O39" s="34">
        <v>29810000</v>
      </c>
      <c r="P39" s="81" t="s">
        <v>30</v>
      </c>
      <c r="Q39" s="34">
        <v>29845999</v>
      </c>
      <c r="R39" s="35">
        <f t="shared" si="5"/>
        <v>0</v>
      </c>
      <c r="S39" s="36">
        <f t="shared" si="1"/>
        <v>29</v>
      </c>
      <c r="T39" s="37">
        <f t="shared" si="2"/>
        <v>29846000</v>
      </c>
      <c r="U39" s="38" t="s">
        <v>30</v>
      </c>
      <c r="V39" s="37">
        <f t="shared" si="3"/>
        <v>29881999</v>
      </c>
      <c r="W39" s="51">
        <v>36000</v>
      </c>
      <c r="X39" s="39"/>
      <c r="Y39" s="39">
        <v>29</v>
      </c>
      <c r="Z39" s="39"/>
      <c r="AA39" s="65">
        <v>29</v>
      </c>
      <c r="AB39" s="40">
        <v>29</v>
      </c>
      <c r="AC39" s="39"/>
      <c r="AD39" s="102">
        <v>29</v>
      </c>
      <c r="AE39" s="50">
        <v>29</v>
      </c>
      <c r="AF39" s="39"/>
      <c r="AG39" s="83">
        <v>29</v>
      </c>
      <c r="AH39" s="98">
        <v>29</v>
      </c>
      <c r="AI39" s="53"/>
      <c r="AJ39" s="1"/>
      <c r="AK39" s="1"/>
      <c r="AL39" s="1"/>
      <c r="AM39" s="1"/>
      <c r="AN39" s="1"/>
      <c r="AO39" s="104">
        <v>38</v>
      </c>
      <c r="AP39" s="93">
        <v>980999</v>
      </c>
      <c r="AQ39" s="87">
        <v>73000</v>
      </c>
    </row>
    <row r="40" spans="1:43" ht="15.75" customHeight="1" x14ac:dyDescent="0.2">
      <c r="A40" s="1"/>
      <c r="B40" s="42"/>
      <c r="C40" s="43">
        <v>30</v>
      </c>
      <c r="D40" s="88"/>
      <c r="E40" s="89"/>
      <c r="F40" s="90"/>
      <c r="G40" s="96"/>
      <c r="H40" s="1"/>
      <c r="I40" s="1"/>
      <c r="J40" s="1"/>
      <c r="K40" s="1"/>
      <c r="L40" s="1"/>
      <c r="M40" s="47">
        <f t="shared" si="4"/>
        <v>1</v>
      </c>
      <c r="N40" s="33">
        <v>30</v>
      </c>
      <c r="O40" s="34">
        <v>30882000</v>
      </c>
      <c r="P40" s="81" t="s">
        <v>30</v>
      </c>
      <c r="Q40" s="34">
        <v>30917999</v>
      </c>
      <c r="R40" s="35">
        <f t="shared" si="5"/>
        <v>0</v>
      </c>
      <c r="S40" s="36">
        <f t="shared" si="1"/>
        <v>30</v>
      </c>
      <c r="T40" s="37">
        <f t="shared" si="2"/>
        <v>30918000</v>
      </c>
      <c r="U40" s="38" t="s">
        <v>30</v>
      </c>
      <c r="V40" s="37">
        <f t="shared" si="3"/>
        <v>30953999</v>
      </c>
      <c r="W40" s="51">
        <v>36000</v>
      </c>
      <c r="X40" s="39">
        <v>30</v>
      </c>
      <c r="Y40" s="39">
        <v>30</v>
      </c>
      <c r="Z40" s="39"/>
      <c r="AA40" s="65">
        <v>30</v>
      </c>
      <c r="AB40" s="40">
        <v>30</v>
      </c>
      <c r="AC40" s="65">
        <v>30</v>
      </c>
      <c r="AD40" s="102">
        <v>30</v>
      </c>
      <c r="AE40" s="50">
        <v>30</v>
      </c>
      <c r="AF40" s="39"/>
      <c r="AG40" s="83">
        <v>30</v>
      </c>
      <c r="AH40" s="50"/>
      <c r="AI40" s="53"/>
      <c r="AJ40" s="1"/>
      <c r="AK40" s="1"/>
      <c r="AL40" s="1"/>
      <c r="AM40" s="1"/>
      <c r="AN40" s="1"/>
      <c r="AO40" s="103">
        <v>39</v>
      </c>
      <c r="AP40" s="93">
        <v>908999</v>
      </c>
      <c r="AQ40" s="87">
        <v>56000</v>
      </c>
    </row>
    <row r="41" spans="1:43" ht="15.75" customHeight="1" x14ac:dyDescent="0.2">
      <c r="A41" s="1"/>
      <c r="B41" s="42"/>
      <c r="C41" s="43">
        <v>31</v>
      </c>
      <c r="D41" s="44">
        <v>31918000</v>
      </c>
      <c r="E41" s="45" t="s">
        <v>30</v>
      </c>
      <c r="F41" s="46">
        <v>31953999</v>
      </c>
      <c r="G41" s="52">
        <v>36000</v>
      </c>
      <c r="H41" s="1"/>
      <c r="I41" s="32"/>
      <c r="J41" s="1"/>
      <c r="K41" s="1"/>
      <c r="L41" s="1"/>
      <c r="M41" s="47">
        <f t="shared" si="4"/>
        <v>1</v>
      </c>
      <c r="N41" s="33">
        <v>31</v>
      </c>
      <c r="O41" s="34">
        <v>31882000</v>
      </c>
      <c r="P41" s="81" t="s">
        <v>30</v>
      </c>
      <c r="Q41" s="34">
        <v>31917999</v>
      </c>
      <c r="R41" s="35">
        <f t="shared" si="5"/>
        <v>0</v>
      </c>
      <c r="S41" s="36">
        <f t="shared" si="1"/>
        <v>31</v>
      </c>
      <c r="T41" s="37">
        <f t="shared" si="2"/>
        <v>31918000</v>
      </c>
      <c r="U41" s="38" t="s">
        <v>30</v>
      </c>
      <c r="V41" s="37">
        <f t="shared" si="3"/>
        <v>31953999</v>
      </c>
      <c r="W41" s="51">
        <v>36000</v>
      </c>
      <c r="X41" s="39">
        <v>31</v>
      </c>
      <c r="Y41" s="39">
        <v>31</v>
      </c>
      <c r="Z41" s="39"/>
      <c r="AA41" s="65">
        <v>31</v>
      </c>
      <c r="AB41" s="40">
        <v>31</v>
      </c>
      <c r="AC41" s="39"/>
      <c r="AD41" s="102">
        <v>31</v>
      </c>
      <c r="AE41" s="50"/>
      <c r="AF41" s="83">
        <v>31</v>
      </c>
      <c r="AG41" s="39"/>
      <c r="AH41" s="98">
        <v>31</v>
      </c>
      <c r="AI41" s="53"/>
      <c r="AJ41" s="1"/>
      <c r="AK41" s="1"/>
      <c r="AL41" s="1"/>
      <c r="AM41" s="1"/>
      <c r="AN41" s="1"/>
      <c r="AO41" s="85">
        <v>40</v>
      </c>
      <c r="AP41" s="93">
        <v>827999</v>
      </c>
      <c r="AQ41" s="87">
        <v>77000</v>
      </c>
    </row>
    <row r="42" spans="1:43" ht="15.75" customHeight="1" x14ac:dyDescent="0.2">
      <c r="A42" s="1"/>
      <c r="B42" s="42"/>
      <c r="C42" s="43">
        <v>32</v>
      </c>
      <c r="D42" s="88"/>
      <c r="E42" s="89"/>
      <c r="F42" s="90"/>
      <c r="G42" s="96"/>
      <c r="H42" s="1"/>
      <c r="I42" s="1"/>
      <c r="J42" s="1"/>
      <c r="K42" s="1"/>
      <c r="L42" s="1"/>
      <c r="M42" s="47">
        <f t="shared" si="4"/>
        <v>1</v>
      </c>
      <c r="N42" s="33">
        <v>32</v>
      </c>
      <c r="O42" s="34">
        <v>32810000</v>
      </c>
      <c r="P42" s="81" t="s">
        <v>30</v>
      </c>
      <c r="Q42" s="34">
        <v>32845999</v>
      </c>
      <c r="R42" s="35">
        <f t="shared" si="5"/>
        <v>0</v>
      </c>
      <c r="S42" s="36">
        <f t="shared" si="1"/>
        <v>32</v>
      </c>
      <c r="T42" s="37">
        <f t="shared" si="2"/>
        <v>32846000</v>
      </c>
      <c r="U42" s="38" t="s">
        <v>30</v>
      </c>
      <c r="V42" s="37">
        <f t="shared" si="3"/>
        <v>32881999</v>
      </c>
      <c r="W42" s="51">
        <v>36000</v>
      </c>
      <c r="X42" s="39">
        <v>32</v>
      </c>
      <c r="Y42" s="39"/>
      <c r="Z42" s="39">
        <v>32</v>
      </c>
      <c r="AA42" s="39"/>
      <c r="AB42" s="40">
        <v>32</v>
      </c>
      <c r="AC42" s="39"/>
      <c r="AD42" s="102">
        <v>32</v>
      </c>
      <c r="AE42" s="50">
        <v>32</v>
      </c>
      <c r="AF42" s="83">
        <v>32</v>
      </c>
      <c r="AG42" s="39"/>
      <c r="AH42" s="53"/>
      <c r="AI42" s="53"/>
      <c r="AJ42" s="1"/>
      <c r="AK42" s="1"/>
      <c r="AL42" s="1"/>
      <c r="AM42" s="1"/>
      <c r="AN42" s="1"/>
      <c r="AO42" s="85">
        <v>41</v>
      </c>
      <c r="AP42" s="93">
        <v>863999</v>
      </c>
      <c r="AQ42" s="87">
        <v>60000</v>
      </c>
    </row>
    <row r="43" spans="1:43" ht="15.75" customHeight="1" x14ac:dyDescent="0.2">
      <c r="A43" s="1"/>
      <c r="B43" s="42"/>
      <c r="C43" s="43">
        <v>33</v>
      </c>
      <c r="D43" s="88"/>
      <c r="E43" s="89"/>
      <c r="F43" s="90"/>
      <c r="G43" s="96"/>
      <c r="H43" s="1"/>
      <c r="I43" s="1"/>
      <c r="J43" s="1"/>
      <c r="K43" s="1"/>
      <c r="L43" s="1"/>
      <c r="M43" s="47">
        <f t="shared" si="4"/>
        <v>1</v>
      </c>
      <c r="N43" s="33">
        <v>33</v>
      </c>
      <c r="O43" s="34">
        <v>33846000</v>
      </c>
      <c r="P43" s="81" t="s">
        <v>30</v>
      </c>
      <c r="Q43" s="34">
        <v>33881999</v>
      </c>
      <c r="R43" s="35">
        <f t="shared" si="5"/>
        <v>0</v>
      </c>
      <c r="S43" s="36">
        <f t="shared" si="1"/>
        <v>33</v>
      </c>
      <c r="T43" s="37">
        <f t="shared" si="2"/>
        <v>33882000</v>
      </c>
      <c r="U43" s="38" t="s">
        <v>30</v>
      </c>
      <c r="V43" s="37">
        <f t="shared" si="3"/>
        <v>33917999</v>
      </c>
      <c r="W43" s="51">
        <v>36000</v>
      </c>
      <c r="X43" s="39">
        <v>33</v>
      </c>
      <c r="Y43" s="39"/>
      <c r="Z43" s="39">
        <v>33</v>
      </c>
      <c r="AA43" s="65">
        <v>33</v>
      </c>
      <c r="AB43" s="40">
        <v>33</v>
      </c>
      <c r="AC43" s="65">
        <v>33</v>
      </c>
      <c r="AD43" s="102"/>
      <c r="AE43" s="50"/>
      <c r="AF43" s="83">
        <v>33</v>
      </c>
      <c r="AG43" s="83">
        <v>33</v>
      </c>
      <c r="AH43" s="50"/>
      <c r="AI43" s="53"/>
      <c r="AJ43" s="1"/>
      <c r="AK43" s="1"/>
      <c r="AL43" s="1"/>
      <c r="AM43" s="1"/>
      <c r="AN43" s="1"/>
      <c r="AO43" s="85">
        <v>42</v>
      </c>
      <c r="AP43" s="93">
        <v>854999</v>
      </c>
      <c r="AQ43" s="87">
        <v>31000</v>
      </c>
    </row>
    <row r="44" spans="1:43" ht="15.75" customHeight="1" x14ac:dyDescent="0.2">
      <c r="A44" s="1"/>
      <c r="B44" s="42"/>
      <c r="C44" s="43">
        <v>34</v>
      </c>
      <c r="D44" s="44">
        <v>34783000</v>
      </c>
      <c r="E44" s="45" t="s">
        <v>30</v>
      </c>
      <c r="F44" s="46">
        <v>34818999</v>
      </c>
      <c r="G44" s="52">
        <v>36000</v>
      </c>
      <c r="H44" s="1"/>
      <c r="I44" s="32"/>
      <c r="J44" s="1"/>
      <c r="K44" s="1"/>
      <c r="L44" s="1"/>
      <c r="M44" s="47">
        <f t="shared" si="4"/>
        <v>1</v>
      </c>
      <c r="N44" s="33">
        <v>34</v>
      </c>
      <c r="O44" s="34">
        <v>34747000</v>
      </c>
      <c r="P44" s="81" t="s">
        <v>30</v>
      </c>
      <c r="Q44" s="34">
        <v>34782999</v>
      </c>
      <c r="R44" s="35">
        <f t="shared" si="5"/>
        <v>0</v>
      </c>
      <c r="S44" s="36">
        <f t="shared" si="1"/>
        <v>34</v>
      </c>
      <c r="T44" s="37">
        <f t="shared" si="2"/>
        <v>34783000</v>
      </c>
      <c r="U44" s="38" t="s">
        <v>30</v>
      </c>
      <c r="V44" s="37">
        <f t="shared" si="3"/>
        <v>34818999</v>
      </c>
      <c r="W44" s="51">
        <v>36000</v>
      </c>
      <c r="X44" s="39">
        <v>34</v>
      </c>
      <c r="Y44" s="39">
        <v>34</v>
      </c>
      <c r="Z44" s="39"/>
      <c r="AA44" s="65">
        <v>34</v>
      </c>
      <c r="AB44" s="39"/>
      <c r="AC44" s="65">
        <v>34</v>
      </c>
      <c r="AD44" s="102">
        <v>34</v>
      </c>
      <c r="AE44" s="50"/>
      <c r="AF44" s="39"/>
      <c r="AG44" s="83">
        <v>34</v>
      </c>
      <c r="AH44" s="98">
        <v>34</v>
      </c>
      <c r="AI44" s="53"/>
      <c r="AJ44" s="1"/>
      <c r="AK44" s="1"/>
      <c r="AL44" s="1"/>
      <c r="AM44" s="1"/>
      <c r="AN44" s="1"/>
      <c r="AO44" s="85">
        <v>45</v>
      </c>
      <c r="AP44" s="93">
        <v>917999</v>
      </c>
      <c r="AQ44" s="87">
        <v>57000</v>
      </c>
    </row>
    <row r="45" spans="1:43" ht="15.75" customHeight="1" x14ac:dyDescent="0.2">
      <c r="A45" s="1"/>
      <c r="B45" s="42"/>
      <c r="C45" s="43">
        <v>35</v>
      </c>
      <c r="D45" s="88"/>
      <c r="E45" s="89"/>
      <c r="F45" s="90"/>
      <c r="G45" s="96"/>
      <c r="H45" s="1"/>
      <c r="I45" s="1"/>
      <c r="J45" s="1"/>
      <c r="K45" s="1"/>
      <c r="L45" s="1"/>
      <c r="M45" s="47">
        <f t="shared" si="4"/>
        <v>1</v>
      </c>
      <c r="N45" s="33">
        <v>35</v>
      </c>
      <c r="O45" s="34">
        <v>35738000</v>
      </c>
      <c r="P45" s="81" t="s">
        <v>30</v>
      </c>
      <c r="Q45" s="34">
        <v>35773999</v>
      </c>
      <c r="R45" s="35">
        <f t="shared" si="5"/>
        <v>0</v>
      </c>
      <c r="S45" s="36">
        <f t="shared" si="1"/>
        <v>35</v>
      </c>
      <c r="T45" s="37">
        <f t="shared" si="2"/>
        <v>35774000</v>
      </c>
      <c r="U45" s="38" t="s">
        <v>30</v>
      </c>
      <c r="V45" s="37">
        <f t="shared" si="3"/>
        <v>35809999</v>
      </c>
      <c r="W45" s="51">
        <v>36000</v>
      </c>
      <c r="X45" s="39"/>
      <c r="Y45" s="39">
        <v>35</v>
      </c>
      <c r="Z45" s="54" t="s">
        <v>39</v>
      </c>
      <c r="AA45" s="65">
        <v>35</v>
      </c>
      <c r="AB45" s="39"/>
      <c r="AC45" s="65">
        <v>35</v>
      </c>
      <c r="AD45" s="102"/>
      <c r="AE45" s="50"/>
      <c r="AF45" s="83">
        <v>35</v>
      </c>
      <c r="AG45" s="39"/>
      <c r="AH45" s="50"/>
      <c r="AI45" s="53"/>
      <c r="AJ45" s="1"/>
      <c r="AK45" s="1"/>
      <c r="AL45" s="1"/>
      <c r="AM45" s="1"/>
      <c r="AN45" s="1"/>
      <c r="AO45" s="85">
        <v>46</v>
      </c>
      <c r="AP45" s="93">
        <v>953999</v>
      </c>
      <c r="AQ45" s="87">
        <v>13000</v>
      </c>
    </row>
    <row r="46" spans="1:43" ht="15.75" customHeight="1" x14ac:dyDescent="0.2">
      <c r="A46" s="1"/>
      <c r="B46" s="42"/>
      <c r="C46" s="43">
        <v>36</v>
      </c>
      <c r="D46" s="44">
        <v>36828000</v>
      </c>
      <c r="E46" s="45" t="s">
        <v>30</v>
      </c>
      <c r="F46" s="46">
        <v>36863999</v>
      </c>
      <c r="G46" s="52">
        <v>36000</v>
      </c>
      <c r="H46" s="1"/>
      <c r="I46" s="32"/>
      <c r="J46" s="1"/>
      <c r="K46" s="1"/>
      <c r="L46" s="1"/>
      <c r="M46" s="47">
        <f t="shared" si="4"/>
        <v>1</v>
      </c>
      <c r="N46" s="33">
        <v>36</v>
      </c>
      <c r="O46" s="34">
        <v>36792000</v>
      </c>
      <c r="P46" s="81" t="s">
        <v>30</v>
      </c>
      <c r="Q46" s="34">
        <v>36827999</v>
      </c>
      <c r="R46" s="35">
        <f t="shared" si="5"/>
        <v>0</v>
      </c>
      <c r="S46" s="36">
        <f t="shared" si="1"/>
        <v>36</v>
      </c>
      <c r="T46" s="37">
        <f t="shared" si="2"/>
        <v>36828000</v>
      </c>
      <c r="U46" s="38" t="s">
        <v>30</v>
      </c>
      <c r="V46" s="37">
        <f t="shared" si="3"/>
        <v>36863999</v>
      </c>
      <c r="W46" s="51">
        <v>36000</v>
      </c>
      <c r="X46" s="39"/>
      <c r="Y46" s="39">
        <v>36</v>
      </c>
      <c r="Z46" s="39"/>
      <c r="AA46" s="65">
        <v>36</v>
      </c>
      <c r="AB46" s="39"/>
      <c r="AC46" s="65">
        <v>36</v>
      </c>
      <c r="AD46" s="102">
        <v>36</v>
      </c>
      <c r="AE46" s="50"/>
      <c r="AF46" s="83">
        <v>36</v>
      </c>
      <c r="AG46" s="39"/>
      <c r="AH46" s="98">
        <v>36</v>
      </c>
      <c r="AI46" s="53"/>
      <c r="AJ46" s="1"/>
      <c r="AK46" s="1"/>
      <c r="AL46" s="1"/>
      <c r="AM46" s="1"/>
      <c r="AN46" s="1"/>
      <c r="AO46" s="108">
        <v>47</v>
      </c>
      <c r="AP46" s="93"/>
      <c r="AQ46" s="87">
        <v>1</v>
      </c>
    </row>
    <row r="47" spans="1:43" ht="15.75" customHeight="1" x14ac:dyDescent="0.2">
      <c r="A47" s="1"/>
      <c r="B47" s="42"/>
      <c r="C47" s="43">
        <v>37</v>
      </c>
      <c r="D47" s="44">
        <v>37918000</v>
      </c>
      <c r="E47" s="45" t="s">
        <v>30</v>
      </c>
      <c r="F47" s="46">
        <v>37953999</v>
      </c>
      <c r="G47" s="52">
        <v>36000</v>
      </c>
      <c r="H47" s="1"/>
      <c r="I47" s="32"/>
      <c r="J47" s="1"/>
      <c r="K47" s="1"/>
      <c r="L47" s="1"/>
      <c r="M47" s="47">
        <f t="shared" si="4"/>
        <v>1</v>
      </c>
      <c r="N47" s="33">
        <v>37</v>
      </c>
      <c r="O47" s="34">
        <v>37882000</v>
      </c>
      <c r="P47" s="81" t="s">
        <v>30</v>
      </c>
      <c r="Q47" s="34">
        <v>37917999</v>
      </c>
      <c r="R47" s="35">
        <f t="shared" si="5"/>
        <v>0</v>
      </c>
      <c r="S47" s="36">
        <f t="shared" si="1"/>
        <v>37</v>
      </c>
      <c r="T47" s="37">
        <f t="shared" si="2"/>
        <v>37918000</v>
      </c>
      <c r="U47" s="38" t="s">
        <v>30</v>
      </c>
      <c r="V47" s="37">
        <f t="shared" si="3"/>
        <v>37953999</v>
      </c>
      <c r="W47" s="51">
        <v>36000</v>
      </c>
      <c r="X47" s="39">
        <v>37</v>
      </c>
      <c r="Y47" s="39"/>
      <c r="Z47" s="39">
        <v>37</v>
      </c>
      <c r="AA47" s="39"/>
      <c r="AB47" s="40">
        <v>37</v>
      </c>
      <c r="AC47" s="39"/>
      <c r="AD47" s="102">
        <v>37</v>
      </c>
      <c r="AE47" s="50">
        <v>37</v>
      </c>
      <c r="AF47" s="39"/>
      <c r="AG47" s="83">
        <v>37</v>
      </c>
      <c r="AH47" s="98">
        <v>37</v>
      </c>
      <c r="AI47" s="53"/>
      <c r="AJ47" s="1"/>
      <c r="AK47" s="1"/>
      <c r="AL47" s="1"/>
      <c r="AM47" s="1"/>
      <c r="AN47" s="1"/>
      <c r="AO47" s="105">
        <v>48</v>
      </c>
      <c r="AP47" s="93">
        <v>772999</v>
      </c>
      <c r="AQ47" s="87">
        <v>38000</v>
      </c>
    </row>
    <row r="48" spans="1:43" ht="15.75" customHeight="1" x14ac:dyDescent="0.2">
      <c r="A48" s="1"/>
      <c r="B48" s="42"/>
      <c r="C48" s="43">
        <v>38</v>
      </c>
      <c r="D48" s="44">
        <v>38000000</v>
      </c>
      <c r="E48" s="45" t="s">
        <v>30</v>
      </c>
      <c r="F48" s="46">
        <v>38035999</v>
      </c>
      <c r="G48" s="52">
        <v>36000</v>
      </c>
      <c r="H48" s="1"/>
      <c r="I48" s="32"/>
      <c r="J48" s="1"/>
      <c r="K48" s="1"/>
      <c r="L48" s="1"/>
      <c r="M48" s="47">
        <f t="shared" si="4"/>
        <v>1</v>
      </c>
      <c r="N48" s="33">
        <v>38</v>
      </c>
      <c r="O48" s="34">
        <v>38945000</v>
      </c>
      <c r="P48" s="81" t="s">
        <v>30</v>
      </c>
      <c r="Q48" s="34">
        <v>37999999</v>
      </c>
      <c r="R48" s="35">
        <f t="shared" si="5"/>
        <v>0</v>
      </c>
      <c r="S48" s="36">
        <f t="shared" si="1"/>
        <v>38</v>
      </c>
      <c r="T48" s="37">
        <f t="shared" si="2"/>
        <v>38000000</v>
      </c>
      <c r="U48" s="38" t="s">
        <v>30</v>
      </c>
      <c r="V48" s="37">
        <f t="shared" si="3"/>
        <v>38035999</v>
      </c>
      <c r="W48" s="51">
        <v>36000</v>
      </c>
      <c r="X48" s="39">
        <v>38</v>
      </c>
      <c r="Y48" s="39"/>
      <c r="Z48" s="39">
        <v>38</v>
      </c>
      <c r="AA48" s="39"/>
      <c r="AB48" s="40">
        <v>38</v>
      </c>
      <c r="AC48" s="65">
        <v>38</v>
      </c>
      <c r="AD48" s="102">
        <v>38</v>
      </c>
      <c r="AE48" s="50">
        <v>38</v>
      </c>
      <c r="AF48" s="83">
        <v>38</v>
      </c>
      <c r="AG48" s="83">
        <v>38</v>
      </c>
      <c r="AH48" s="98">
        <v>38</v>
      </c>
      <c r="AI48" s="53"/>
      <c r="AJ48" s="1"/>
      <c r="AK48" s="1"/>
      <c r="AL48" s="1"/>
      <c r="AM48" s="1"/>
      <c r="AN48" s="1"/>
      <c r="AO48" s="85">
        <v>49</v>
      </c>
      <c r="AP48" s="101">
        <v>908999</v>
      </c>
      <c r="AQ48" s="87">
        <v>63000</v>
      </c>
    </row>
    <row r="49" spans="1:43" ht="15.75" customHeight="1" x14ac:dyDescent="0.2">
      <c r="A49" s="1"/>
      <c r="B49" s="42"/>
      <c r="C49" s="43">
        <v>39</v>
      </c>
      <c r="D49" s="44">
        <v>39945000</v>
      </c>
      <c r="E49" s="45" t="s">
        <v>30</v>
      </c>
      <c r="F49" s="46">
        <v>39980999</v>
      </c>
      <c r="G49" s="52">
        <v>36000</v>
      </c>
      <c r="H49" s="1"/>
      <c r="I49" s="32"/>
      <c r="J49" s="1"/>
      <c r="K49" s="1"/>
      <c r="L49" s="1"/>
      <c r="M49" s="47">
        <f t="shared" si="4"/>
        <v>1</v>
      </c>
      <c r="N49" s="33">
        <v>39</v>
      </c>
      <c r="O49" s="34">
        <v>39909000</v>
      </c>
      <c r="P49" s="81" t="s">
        <v>30</v>
      </c>
      <c r="Q49" s="34">
        <v>39944999</v>
      </c>
      <c r="R49" s="35">
        <f t="shared" si="5"/>
        <v>0</v>
      </c>
      <c r="S49" s="36">
        <f t="shared" si="1"/>
        <v>39</v>
      </c>
      <c r="T49" s="37">
        <f t="shared" si="2"/>
        <v>39945000</v>
      </c>
      <c r="U49" s="38" t="s">
        <v>30</v>
      </c>
      <c r="V49" s="37">
        <f t="shared" si="3"/>
        <v>39980999</v>
      </c>
      <c r="W49" s="51">
        <v>36000</v>
      </c>
      <c r="X49" s="39">
        <v>39</v>
      </c>
      <c r="Y49" s="39">
        <v>39</v>
      </c>
      <c r="Z49" s="39"/>
      <c r="AA49" s="65">
        <v>39</v>
      </c>
      <c r="AB49" s="39"/>
      <c r="AC49" s="65">
        <v>39</v>
      </c>
      <c r="AD49" s="102">
        <v>39</v>
      </c>
      <c r="AE49" s="50"/>
      <c r="AF49" s="83">
        <v>39</v>
      </c>
      <c r="AG49" s="39"/>
      <c r="AH49" s="98">
        <v>39</v>
      </c>
      <c r="AI49" s="53"/>
      <c r="AJ49" s="1"/>
      <c r="AK49" s="1"/>
      <c r="AL49" s="1"/>
      <c r="AM49" s="1"/>
      <c r="AN49" s="1"/>
      <c r="AO49" s="85">
        <v>51</v>
      </c>
      <c r="AP49" s="93">
        <v>872999</v>
      </c>
      <c r="AQ49" s="87">
        <v>59000</v>
      </c>
    </row>
    <row r="50" spans="1:43" ht="15.75" customHeight="1" x14ac:dyDescent="0.2">
      <c r="A50" s="1"/>
      <c r="B50" s="42"/>
      <c r="C50" s="43">
        <v>40</v>
      </c>
      <c r="D50" s="44">
        <v>40828000</v>
      </c>
      <c r="E50" s="45" t="s">
        <v>30</v>
      </c>
      <c r="F50" s="46">
        <v>40863999</v>
      </c>
      <c r="G50" s="52">
        <v>36000</v>
      </c>
      <c r="H50" s="1"/>
      <c r="I50" s="32"/>
      <c r="J50" s="1"/>
      <c r="K50" s="1"/>
      <c r="L50" s="1"/>
      <c r="M50" s="47">
        <f t="shared" si="4"/>
        <v>1</v>
      </c>
      <c r="N50" s="33">
        <v>40</v>
      </c>
      <c r="O50" s="34">
        <v>40792000</v>
      </c>
      <c r="P50" s="81" t="s">
        <v>30</v>
      </c>
      <c r="Q50" s="34">
        <v>40827999</v>
      </c>
      <c r="R50" s="35">
        <f t="shared" si="5"/>
        <v>0</v>
      </c>
      <c r="S50" s="36">
        <f t="shared" si="1"/>
        <v>40</v>
      </c>
      <c r="T50" s="37">
        <f t="shared" si="2"/>
        <v>40828000</v>
      </c>
      <c r="U50" s="38" t="s">
        <v>30</v>
      </c>
      <c r="V50" s="37">
        <f t="shared" si="3"/>
        <v>40863999</v>
      </c>
      <c r="W50" s="51">
        <v>36000</v>
      </c>
      <c r="X50" s="39">
        <v>40</v>
      </c>
      <c r="Y50" s="39"/>
      <c r="Z50" s="39">
        <v>40</v>
      </c>
      <c r="AA50" s="39"/>
      <c r="AB50" s="40">
        <v>40</v>
      </c>
      <c r="AC50" s="65">
        <v>40</v>
      </c>
      <c r="AD50" s="102"/>
      <c r="AE50" s="50"/>
      <c r="AF50" s="83">
        <v>40</v>
      </c>
      <c r="AG50" s="83">
        <v>40</v>
      </c>
      <c r="AH50" s="98">
        <v>40</v>
      </c>
      <c r="AI50" s="53"/>
      <c r="AJ50" s="1"/>
      <c r="AK50" s="1"/>
      <c r="AL50" s="1"/>
      <c r="AM50" s="1"/>
      <c r="AN50" s="1"/>
      <c r="AO50" s="85">
        <v>52</v>
      </c>
      <c r="AP50" s="109">
        <v>791999</v>
      </c>
      <c r="AQ50" s="87">
        <v>61000</v>
      </c>
    </row>
    <row r="51" spans="1:43" ht="15.75" customHeight="1" x14ac:dyDescent="0.2">
      <c r="A51" s="1"/>
      <c r="B51" s="42"/>
      <c r="C51" s="43">
        <v>41</v>
      </c>
      <c r="D51" s="44">
        <v>41900000</v>
      </c>
      <c r="E51" s="45" t="s">
        <v>30</v>
      </c>
      <c r="F51" s="46">
        <v>41935999</v>
      </c>
      <c r="G51" s="52">
        <v>36000</v>
      </c>
      <c r="H51" s="1"/>
      <c r="I51" s="32"/>
      <c r="J51" s="1"/>
      <c r="K51" s="1"/>
      <c r="L51" s="1"/>
      <c r="M51" s="47">
        <f t="shared" si="4"/>
        <v>1</v>
      </c>
      <c r="N51" s="33">
        <v>41</v>
      </c>
      <c r="O51" s="34">
        <v>41864000</v>
      </c>
      <c r="P51" s="81" t="s">
        <v>30</v>
      </c>
      <c r="Q51" s="34">
        <v>41899999</v>
      </c>
      <c r="R51" s="35">
        <f t="shared" si="5"/>
        <v>0</v>
      </c>
      <c r="S51" s="36">
        <f t="shared" si="1"/>
        <v>41</v>
      </c>
      <c r="T51" s="37">
        <f t="shared" si="2"/>
        <v>41900000</v>
      </c>
      <c r="U51" s="38" t="s">
        <v>30</v>
      </c>
      <c r="V51" s="37">
        <f t="shared" si="3"/>
        <v>41935999</v>
      </c>
      <c r="W51" s="51">
        <v>36000</v>
      </c>
      <c r="X51" s="39">
        <v>41</v>
      </c>
      <c r="Y51" s="39"/>
      <c r="Z51" s="39">
        <v>41</v>
      </c>
      <c r="AA51" s="65">
        <v>41</v>
      </c>
      <c r="AB51" s="39"/>
      <c r="AC51" s="65">
        <v>41</v>
      </c>
      <c r="AD51" s="102">
        <v>41</v>
      </c>
      <c r="AE51" s="50"/>
      <c r="AF51" s="83">
        <v>41</v>
      </c>
      <c r="AG51" s="39"/>
      <c r="AH51" s="98">
        <v>41</v>
      </c>
      <c r="AI51" s="53"/>
      <c r="AJ51" s="1"/>
      <c r="AK51" s="1"/>
      <c r="AL51" s="1"/>
      <c r="AM51" s="1"/>
      <c r="AN51" s="1"/>
      <c r="AO51" s="85">
        <v>53</v>
      </c>
      <c r="AP51" s="86">
        <v>875999</v>
      </c>
      <c r="AQ51" s="87">
        <v>56000</v>
      </c>
    </row>
    <row r="52" spans="1:43" ht="15.75" customHeight="1" x14ac:dyDescent="0.2">
      <c r="A52" s="1"/>
      <c r="B52" s="42"/>
      <c r="C52" s="43">
        <v>42</v>
      </c>
      <c r="D52" s="44">
        <v>42855000</v>
      </c>
      <c r="E52" s="45" t="s">
        <v>30</v>
      </c>
      <c r="F52" s="46">
        <v>42890999</v>
      </c>
      <c r="G52" s="52">
        <v>36000</v>
      </c>
      <c r="H52" s="1"/>
      <c r="I52" s="32"/>
      <c r="J52" s="1"/>
      <c r="K52" s="1"/>
      <c r="L52" s="1"/>
      <c r="M52" s="47">
        <f t="shared" si="4"/>
        <v>1</v>
      </c>
      <c r="N52" s="33">
        <v>42</v>
      </c>
      <c r="O52" s="34">
        <v>42819000</v>
      </c>
      <c r="P52" s="81" t="s">
        <v>30</v>
      </c>
      <c r="Q52" s="34">
        <v>42854999</v>
      </c>
      <c r="R52" s="35">
        <f t="shared" si="5"/>
        <v>0</v>
      </c>
      <c r="S52" s="36">
        <f t="shared" si="1"/>
        <v>42</v>
      </c>
      <c r="T52" s="37">
        <f t="shared" si="2"/>
        <v>42855000</v>
      </c>
      <c r="U52" s="38" t="s">
        <v>30</v>
      </c>
      <c r="V52" s="37">
        <f t="shared" si="3"/>
        <v>42890999</v>
      </c>
      <c r="W52" s="51">
        <v>36000</v>
      </c>
      <c r="X52" s="39">
        <v>42</v>
      </c>
      <c r="Y52" s="39"/>
      <c r="Z52" s="39">
        <v>42</v>
      </c>
      <c r="AA52" s="39"/>
      <c r="AB52" s="40">
        <v>42</v>
      </c>
      <c r="AC52" s="65">
        <v>42</v>
      </c>
      <c r="AD52" s="102"/>
      <c r="AE52" s="50">
        <v>42</v>
      </c>
      <c r="AF52" s="83">
        <v>42</v>
      </c>
      <c r="AG52" s="83">
        <v>42</v>
      </c>
      <c r="AH52" s="98">
        <v>42</v>
      </c>
      <c r="AI52" s="53"/>
      <c r="AJ52" s="1"/>
      <c r="AK52" s="1"/>
      <c r="AL52" s="1"/>
      <c r="AM52" s="1"/>
      <c r="AN52" s="1"/>
      <c r="AO52" s="85">
        <v>54</v>
      </c>
      <c r="AP52" s="93">
        <v>971999</v>
      </c>
      <c r="AQ52" s="87">
        <v>49000</v>
      </c>
    </row>
    <row r="53" spans="1:43" ht="15.75" customHeight="1" x14ac:dyDescent="0.2">
      <c r="A53" s="1"/>
      <c r="B53" s="42"/>
      <c r="C53" s="43">
        <v>43</v>
      </c>
      <c r="D53" s="88"/>
      <c r="E53" s="89"/>
      <c r="F53" s="90"/>
      <c r="G53" s="96"/>
      <c r="H53" s="1"/>
      <c r="I53" s="1"/>
      <c r="J53" s="1"/>
      <c r="K53" s="1"/>
      <c r="L53" s="1"/>
      <c r="M53" s="47">
        <f t="shared" si="4"/>
        <v>1</v>
      </c>
      <c r="N53" s="33">
        <v>43</v>
      </c>
      <c r="O53" s="34">
        <v>43873000</v>
      </c>
      <c r="P53" s="81" t="s">
        <v>30</v>
      </c>
      <c r="Q53" s="34">
        <v>43908999</v>
      </c>
      <c r="R53" s="35">
        <f t="shared" si="5"/>
        <v>0</v>
      </c>
      <c r="S53" s="36">
        <f t="shared" si="1"/>
        <v>43</v>
      </c>
      <c r="T53" s="37">
        <f t="shared" si="2"/>
        <v>43909000</v>
      </c>
      <c r="U53" s="38" t="s">
        <v>30</v>
      </c>
      <c r="V53" s="37">
        <f t="shared" si="3"/>
        <v>43944999</v>
      </c>
      <c r="W53" s="51">
        <v>36000</v>
      </c>
      <c r="X53" s="39">
        <v>43</v>
      </c>
      <c r="Y53" s="39"/>
      <c r="Z53" s="39">
        <v>43</v>
      </c>
      <c r="AA53" s="39"/>
      <c r="AB53" s="40">
        <v>43</v>
      </c>
      <c r="AC53" s="65">
        <v>43</v>
      </c>
      <c r="AD53" s="102">
        <v>43</v>
      </c>
      <c r="AE53" s="50">
        <v>43</v>
      </c>
      <c r="AF53" s="39"/>
      <c r="AG53" s="83">
        <v>43</v>
      </c>
      <c r="AH53" s="50"/>
      <c r="AI53" s="53"/>
      <c r="AJ53" s="1"/>
      <c r="AK53" s="1"/>
      <c r="AL53" s="1"/>
      <c r="AM53" s="1"/>
      <c r="AN53" s="1"/>
      <c r="AO53" s="110">
        <v>56</v>
      </c>
      <c r="AP53" s="111">
        <v>795999</v>
      </c>
      <c r="AQ53" s="87">
        <v>22000</v>
      </c>
    </row>
    <row r="54" spans="1:43" ht="15.75" customHeight="1" x14ac:dyDescent="0.2">
      <c r="A54" s="1"/>
      <c r="B54" s="42"/>
      <c r="C54" s="43">
        <v>44</v>
      </c>
      <c r="D54" s="88"/>
      <c r="E54" s="89"/>
      <c r="F54" s="90"/>
      <c r="G54" s="96"/>
      <c r="H54" s="1"/>
      <c r="I54" s="1"/>
      <c r="J54" s="1"/>
      <c r="K54" s="1"/>
      <c r="L54" s="1"/>
      <c r="M54" s="47">
        <f t="shared" si="4"/>
        <v>1</v>
      </c>
      <c r="N54" s="33">
        <v>44</v>
      </c>
      <c r="O54" s="34">
        <v>44873000</v>
      </c>
      <c r="P54" s="81" t="s">
        <v>30</v>
      </c>
      <c r="Q54" s="34">
        <v>44908999</v>
      </c>
      <c r="R54" s="35">
        <f t="shared" si="5"/>
        <v>0</v>
      </c>
      <c r="S54" s="36">
        <f t="shared" si="1"/>
        <v>44</v>
      </c>
      <c r="T54" s="37">
        <f t="shared" si="2"/>
        <v>44909000</v>
      </c>
      <c r="U54" s="38" t="s">
        <v>30</v>
      </c>
      <c r="V54" s="37">
        <f t="shared" si="3"/>
        <v>44944999</v>
      </c>
      <c r="W54" s="51">
        <v>36000</v>
      </c>
      <c r="X54" s="39">
        <v>44</v>
      </c>
      <c r="Y54" s="39">
        <v>44</v>
      </c>
      <c r="Z54" s="39"/>
      <c r="AA54" s="65">
        <v>44</v>
      </c>
      <c r="AB54" s="40">
        <v>44</v>
      </c>
      <c r="AC54" s="39"/>
      <c r="AD54" s="102">
        <v>44</v>
      </c>
      <c r="AE54" s="50"/>
      <c r="AF54" s="83">
        <v>44</v>
      </c>
      <c r="AG54" s="83">
        <v>44</v>
      </c>
      <c r="AH54" s="50"/>
      <c r="AI54" s="53"/>
      <c r="AJ54" s="1"/>
      <c r="AK54" s="1"/>
      <c r="AL54" s="1"/>
      <c r="AM54" s="1"/>
      <c r="AN54" s="1"/>
      <c r="AO54" s="85">
        <v>57</v>
      </c>
      <c r="AP54" s="86">
        <v>809999</v>
      </c>
      <c r="AQ54" s="87">
        <v>52000</v>
      </c>
    </row>
    <row r="55" spans="1:43" ht="15.75" customHeight="1" x14ac:dyDescent="0.2">
      <c r="A55" s="1"/>
      <c r="B55" s="42"/>
      <c r="C55" s="43">
        <v>45</v>
      </c>
      <c r="D55" s="44">
        <v>45954000</v>
      </c>
      <c r="E55" s="45" t="s">
        <v>30</v>
      </c>
      <c r="F55" s="46">
        <v>45989999</v>
      </c>
      <c r="G55" s="52">
        <v>36000</v>
      </c>
      <c r="H55" s="1"/>
      <c r="I55" s="32"/>
      <c r="J55" s="1"/>
      <c r="K55" s="1"/>
      <c r="L55" s="1"/>
      <c r="M55" s="47">
        <f t="shared" si="4"/>
        <v>1</v>
      </c>
      <c r="N55" s="33">
        <v>45</v>
      </c>
      <c r="O55" s="34">
        <v>45918000</v>
      </c>
      <c r="P55" s="81" t="s">
        <v>30</v>
      </c>
      <c r="Q55" s="34">
        <v>45953999</v>
      </c>
      <c r="R55" s="35">
        <f t="shared" si="5"/>
        <v>0</v>
      </c>
      <c r="S55" s="36">
        <f t="shared" si="1"/>
        <v>45</v>
      </c>
      <c r="T55" s="37">
        <f t="shared" si="2"/>
        <v>45954000</v>
      </c>
      <c r="U55" s="38" t="s">
        <v>30</v>
      </c>
      <c r="V55" s="37">
        <f t="shared" si="3"/>
        <v>45989999</v>
      </c>
      <c r="W55" s="51">
        <v>36000</v>
      </c>
      <c r="X55" s="39"/>
      <c r="Y55" s="39">
        <v>45</v>
      </c>
      <c r="Z55" s="39"/>
      <c r="AA55" s="65">
        <v>45</v>
      </c>
      <c r="AB55" s="40">
        <v>45</v>
      </c>
      <c r="AC55" s="65">
        <v>45</v>
      </c>
      <c r="AD55" s="102">
        <v>45</v>
      </c>
      <c r="AE55" s="50"/>
      <c r="AF55" s="83">
        <v>45</v>
      </c>
      <c r="AG55" s="39"/>
      <c r="AH55" s="98">
        <v>45</v>
      </c>
      <c r="AI55" s="53"/>
      <c r="AJ55" s="1"/>
      <c r="AK55" s="1"/>
      <c r="AL55" s="1"/>
      <c r="AM55" s="1"/>
      <c r="AN55" s="1"/>
      <c r="AO55" s="85">
        <v>58</v>
      </c>
      <c r="AP55" s="93">
        <v>895999</v>
      </c>
      <c r="AQ55" s="87">
        <v>6000</v>
      </c>
    </row>
    <row r="56" spans="1:43" ht="15.75" customHeight="1" x14ac:dyDescent="0.2">
      <c r="A56" s="1"/>
      <c r="B56" s="42"/>
      <c r="C56" s="43">
        <v>46</v>
      </c>
      <c r="D56" s="44">
        <v>46000000</v>
      </c>
      <c r="E56" s="45" t="s">
        <v>30</v>
      </c>
      <c r="F56" s="46">
        <v>46035999</v>
      </c>
      <c r="G56" s="52">
        <v>36000</v>
      </c>
      <c r="H56" s="1"/>
      <c r="I56" s="32"/>
      <c r="J56" s="1"/>
      <c r="K56" s="1"/>
      <c r="L56" s="1"/>
      <c r="M56" s="47">
        <f t="shared" si="4"/>
        <v>1</v>
      </c>
      <c r="N56" s="33">
        <v>46</v>
      </c>
      <c r="O56" s="34">
        <v>46918000</v>
      </c>
      <c r="P56" s="81" t="s">
        <v>30</v>
      </c>
      <c r="Q56" s="34">
        <v>45999999</v>
      </c>
      <c r="R56" s="35">
        <f t="shared" si="5"/>
        <v>0</v>
      </c>
      <c r="S56" s="36">
        <f t="shared" si="1"/>
        <v>46</v>
      </c>
      <c r="T56" s="37">
        <f t="shared" si="2"/>
        <v>46000000</v>
      </c>
      <c r="U56" s="38" t="s">
        <v>30</v>
      </c>
      <c r="V56" s="37">
        <f t="shared" si="3"/>
        <v>46035999</v>
      </c>
      <c r="W56" s="51">
        <v>36000</v>
      </c>
      <c r="X56" s="39">
        <v>46</v>
      </c>
      <c r="Y56" s="39">
        <v>46</v>
      </c>
      <c r="Z56" s="39"/>
      <c r="AA56" s="65">
        <v>46</v>
      </c>
      <c r="AB56" s="40">
        <v>46</v>
      </c>
      <c r="AC56" s="65">
        <v>46</v>
      </c>
      <c r="AD56" s="102">
        <v>46</v>
      </c>
      <c r="AE56" s="50"/>
      <c r="AF56" s="83">
        <v>46</v>
      </c>
      <c r="AG56" s="83">
        <v>46</v>
      </c>
      <c r="AH56" s="98">
        <v>46</v>
      </c>
      <c r="AI56" s="53"/>
      <c r="AJ56" s="1"/>
      <c r="AK56" s="1"/>
      <c r="AL56" s="1"/>
      <c r="AM56" s="1"/>
      <c r="AN56" s="1"/>
      <c r="AO56" s="103">
        <v>59</v>
      </c>
      <c r="AP56" s="93">
        <v>803999</v>
      </c>
      <c r="AQ56" s="87">
        <v>44000</v>
      </c>
    </row>
    <row r="57" spans="1:43" ht="15.75" customHeight="1" x14ac:dyDescent="0.2">
      <c r="A57" s="1"/>
      <c r="B57" s="42"/>
      <c r="C57" s="43">
        <v>47</v>
      </c>
      <c r="D57" s="44">
        <v>47927000</v>
      </c>
      <c r="E57" s="45" t="s">
        <v>30</v>
      </c>
      <c r="F57" s="46">
        <v>47998999</v>
      </c>
      <c r="G57" s="94">
        <v>72000</v>
      </c>
      <c r="H57" s="1"/>
      <c r="I57" s="32"/>
      <c r="J57" s="1"/>
      <c r="K57" s="1"/>
      <c r="L57" s="1"/>
      <c r="M57" s="47">
        <f t="shared" si="4"/>
        <v>1</v>
      </c>
      <c r="N57" s="33">
        <v>47</v>
      </c>
      <c r="O57" s="34">
        <v>47891000</v>
      </c>
      <c r="P57" s="81" t="s">
        <v>30</v>
      </c>
      <c r="Q57" s="34">
        <v>47926999</v>
      </c>
      <c r="R57" s="35">
        <f t="shared" si="5"/>
        <v>0</v>
      </c>
      <c r="S57" s="36">
        <f t="shared" si="1"/>
        <v>47</v>
      </c>
      <c r="T57" s="37">
        <f t="shared" si="2"/>
        <v>47927000</v>
      </c>
      <c r="U57" s="38" t="s">
        <v>30</v>
      </c>
      <c r="V57" s="37">
        <f t="shared" si="3"/>
        <v>47998999</v>
      </c>
      <c r="W57" s="82">
        <v>72000</v>
      </c>
      <c r="X57" s="39">
        <v>47</v>
      </c>
      <c r="Y57" s="39"/>
      <c r="Z57" s="39">
        <v>47</v>
      </c>
      <c r="AA57" s="39"/>
      <c r="AB57" s="40">
        <v>47</v>
      </c>
      <c r="AC57" s="65">
        <v>47</v>
      </c>
      <c r="AD57" s="102">
        <v>47</v>
      </c>
      <c r="AE57" s="50"/>
      <c r="AF57" s="83">
        <v>47</v>
      </c>
      <c r="AG57" s="39"/>
      <c r="AH57" s="84">
        <v>47</v>
      </c>
      <c r="AI57" s="53"/>
      <c r="AJ57" s="1"/>
      <c r="AK57" s="1"/>
      <c r="AL57" s="1"/>
      <c r="AM57" s="1"/>
      <c r="AN57" s="1"/>
      <c r="AO57" s="103">
        <v>60</v>
      </c>
      <c r="AP57" s="93">
        <v>899999</v>
      </c>
      <c r="AQ57" s="87">
        <v>58000</v>
      </c>
    </row>
    <row r="58" spans="1:43" ht="15.75" customHeight="1" x14ac:dyDescent="0.2">
      <c r="A58" s="1"/>
      <c r="B58" s="42"/>
      <c r="C58" s="43">
        <v>48</v>
      </c>
      <c r="D58" s="44">
        <v>48809000</v>
      </c>
      <c r="E58" s="45" t="s">
        <v>30</v>
      </c>
      <c r="F58" s="46">
        <v>48844999</v>
      </c>
      <c r="G58" s="52">
        <v>36000</v>
      </c>
      <c r="H58" s="1"/>
      <c r="I58" s="32"/>
      <c r="J58" s="1"/>
      <c r="K58" s="1"/>
      <c r="L58" s="1"/>
      <c r="M58" s="47">
        <f t="shared" si="4"/>
        <v>1</v>
      </c>
      <c r="N58" s="33">
        <v>48</v>
      </c>
      <c r="O58" s="34">
        <v>48773000</v>
      </c>
      <c r="P58" s="81" t="s">
        <v>30</v>
      </c>
      <c r="Q58" s="34">
        <v>48808999</v>
      </c>
      <c r="R58" s="35">
        <f t="shared" si="5"/>
        <v>0</v>
      </c>
      <c r="S58" s="36">
        <f t="shared" si="1"/>
        <v>48</v>
      </c>
      <c r="T58" s="37">
        <f t="shared" si="2"/>
        <v>48809000</v>
      </c>
      <c r="U58" s="38" t="s">
        <v>30</v>
      </c>
      <c r="V58" s="37">
        <f t="shared" si="3"/>
        <v>48844999</v>
      </c>
      <c r="W58" s="51">
        <v>36000</v>
      </c>
      <c r="X58" s="39">
        <v>48</v>
      </c>
      <c r="Y58" s="39"/>
      <c r="Z58" s="39">
        <v>48</v>
      </c>
      <c r="AA58" s="39"/>
      <c r="AB58" s="40">
        <v>48</v>
      </c>
      <c r="AC58" s="65">
        <v>48</v>
      </c>
      <c r="AD58" s="102">
        <v>48</v>
      </c>
      <c r="AE58" s="50"/>
      <c r="AF58" s="83">
        <v>48</v>
      </c>
      <c r="AG58" s="39"/>
      <c r="AH58" s="98">
        <v>48</v>
      </c>
      <c r="AI58" s="53"/>
      <c r="AJ58" s="1"/>
      <c r="AK58" s="1"/>
      <c r="AL58" s="1"/>
      <c r="AM58" s="1"/>
      <c r="AN58" s="1"/>
      <c r="AO58" s="103">
        <v>61</v>
      </c>
      <c r="AP58" s="93">
        <v>899999</v>
      </c>
      <c r="AQ58" s="87">
        <v>35000</v>
      </c>
    </row>
    <row r="59" spans="1:43" ht="15.75" customHeight="1" x14ac:dyDescent="0.2">
      <c r="A59" s="1"/>
      <c r="B59" s="42"/>
      <c r="C59" s="43">
        <v>49</v>
      </c>
      <c r="D59" s="44">
        <v>49945000</v>
      </c>
      <c r="E59" s="45" t="s">
        <v>30</v>
      </c>
      <c r="F59" s="46">
        <v>49980999</v>
      </c>
      <c r="G59" s="52">
        <v>36000</v>
      </c>
      <c r="H59" s="1"/>
      <c r="I59" s="32"/>
      <c r="J59" s="1"/>
      <c r="K59" s="1"/>
      <c r="L59" s="1"/>
      <c r="M59" s="47">
        <f t="shared" si="4"/>
        <v>1</v>
      </c>
      <c r="N59" s="33">
        <v>49</v>
      </c>
      <c r="O59" s="34">
        <v>49909000</v>
      </c>
      <c r="P59" s="81" t="s">
        <v>30</v>
      </c>
      <c r="Q59" s="34">
        <v>49944999</v>
      </c>
      <c r="R59" s="35">
        <f t="shared" si="5"/>
        <v>0</v>
      </c>
      <c r="S59" s="36">
        <f t="shared" si="1"/>
        <v>49</v>
      </c>
      <c r="T59" s="37">
        <f t="shared" si="2"/>
        <v>49945000</v>
      </c>
      <c r="U59" s="38" t="s">
        <v>30</v>
      </c>
      <c r="V59" s="37">
        <f t="shared" si="3"/>
        <v>49980999</v>
      </c>
      <c r="W59" s="51">
        <v>36000</v>
      </c>
      <c r="X59" s="39">
        <v>49</v>
      </c>
      <c r="Y59" s="39">
        <v>49</v>
      </c>
      <c r="Z59" s="54" t="s">
        <v>40</v>
      </c>
      <c r="AA59" s="65">
        <v>49</v>
      </c>
      <c r="AB59" s="39"/>
      <c r="AC59" s="39"/>
      <c r="AD59" s="102">
        <v>49</v>
      </c>
      <c r="AE59" s="50">
        <v>49</v>
      </c>
      <c r="AF59" s="83">
        <v>49</v>
      </c>
      <c r="AG59" s="39"/>
      <c r="AH59" s="98">
        <v>49</v>
      </c>
      <c r="AI59" s="53"/>
      <c r="AJ59" s="1"/>
      <c r="AK59" s="1"/>
      <c r="AL59" s="1"/>
      <c r="AM59" s="1"/>
      <c r="AN59" s="1"/>
      <c r="AO59" s="103">
        <v>62</v>
      </c>
      <c r="AP59" s="112">
        <v>881999</v>
      </c>
      <c r="AQ59" s="87">
        <v>39000</v>
      </c>
    </row>
    <row r="60" spans="1:43" ht="15.75" customHeight="1" x14ac:dyDescent="0.2">
      <c r="A60" s="1"/>
      <c r="B60" s="42"/>
      <c r="C60" s="43">
        <v>50</v>
      </c>
      <c r="D60" s="88"/>
      <c r="E60" s="89"/>
      <c r="F60" s="90"/>
      <c r="G60" s="96"/>
      <c r="H60" s="1"/>
      <c r="I60" s="1"/>
      <c r="J60" s="1"/>
      <c r="K60" s="1"/>
      <c r="L60" s="1"/>
      <c r="M60" s="47">
        <f t="shared" si="4"/>
        <v>1</v>
      </c>
      <c r="N60" s="33">
        <v>50</v>
      </c>
      <c r="O60" s="34">
        <v>50333000</v>
      </c>
      <c r="P60" s="81" t="s">
        <v>30</v>
      </c>
      <c r="Q60" s="34">
        <v>50368999</v>
      </c>
      <c r="R60" s="35">
        <f t="shared" si="5"/>
        <v>0</v>
      </c>
      <c r="S60" s="36">
        <f t="shared" si="1"/>
        <v>50</v>
      </c>
      <c r="T60" s="37">
        <f t="shared" si="2"/>
        <v>50369000</v>
      </c>
      <c r="U60" s="38" t="s">
        <v>30</v>
      </c>
      <c r="V60" s="37">
        <f t="shared" si="3"/>
        <v>50404999</v>
      </c>
      <c r="W60" s="51">
        <v>36000</v>
      </c>
      <c r="X60" s="40"/>
      <c r="Y60" s="40"/>
      <c r="Z60" s="39"/>
      <c r="AA60" s="39"/>
      <c r="AB60" s="39"/>
      <c r="AC60" s="39"/>
      <c r="AD60" s="102"/>
      <c r="AE60" s="50"/>
      <c r="AF60" s="39"/>
      <c r="AG60" s="39"/>
      <c r="AH60" s="50"/>
      <c r="AI60" s="53"/>
      <c r="AJ60" s="1"/>
      <c r="AK60" s="1"/>
      <c r="AL60" s="1"/>
      <c r="AM60" s="1"/>
      <c r="AN60" s="1"/>
      <c r="AO60" s="103">
        <v>63</v>
      </c>
      <c r="AP60" s="93">
        <v>881999</v>
      </c>
      <c r="AQ60" s="87">
        <v>62000</v>
      </c>
    </row>
    <row r="61" spans="1:43" ht="15.75" customHeight="1" x14ac:dyDescent="0.2">
      <c r="A61" s="1"/>
      <c r="B61" s="42"/>
      <c r="C61" s="43">
        <v>51</v>
      </c>
      <c r="D61" s="44">
        <v>51909000</v>
      </c>
      <c r="E61" s="45" t="s">
        <v>30</v>
      </c>
      <c r="F61" s="46">
        <v>51944999</v>
      </c>
      <c r="G61" s="52">
        <v>36000</v>
      </c>
      <c r="H61" s="1"/>
      <c r="I61" s="32"/>
      <c r="J61" s="1"/>
      <c r="K61" s="1"/>
      <c r="L61" s="1"/>
      <c r="M61" s="47">
        <f t="shared" si="4"/>
        <v>1</v>
      </c>
      <c r="N61" s="33">
        <v>51</v>
      </c>
      <c r="O61" s="34">
        <v>51873000</v>
      </c>
      <c r="P61" s="81" t="s">
        <v>30</v>
      </c>
      <c r="Q61" s="34">
        <v>51908999</v>
      </c>
      <c r="R61" s="35">
        <f t="shared" si="5"/>
        <v>0</v>
      </c>
      <c r="S61" s="36">
        <f t="shared" si="1"/>
        <v>51</v>
      </c>
      <c r="T61" s="37">
        <f t="shared" si="2"/>
        <v>51909000</v>
      </c>
      <c r="U61" s="38" t="s">
        <v>30</v>
      </c>
      <c r="V61" s="37">
        <f t="shared" si="3"/>
        <v>51944999</v>
      </c>
      <c r="W61" s="51">
        <v>36000</v>
      </c>
      <c r="X61" s="39">
        <v>51</v>
      </c>
      <c r="Y61" s="39">
        <v>51</v>
      </c>
      <c r="Z61" s="39"/>
      <c r="AA61" s="65">
        <v>51</v>
      </c>
      <c r="AB61" s="40">
        <v>51</v>
      </c>
      <c r="AC61" s="39"/>
      <c r="AD61" s="102">
        <v>51</v>
      </c>
      <c r="AE61" s="50">
        <v>51</v>
      </c>
      <c r="AF61" s="83">
        <v>51</v>
      </c>
      <c r="AG61" s="39"/>
      <c r="AH61" s="98">
        <v>51</v>
      </c>
      <c r="AI61" s="53"/>
      <c r="AJ61" s="1"/>
      <c r="AK61" s="1"/>
      <c r="AL61" s="1"/>
      <c r="AM61" s="1"/>
      <c r="AN61" s="1"/>
      <c r="AO61" s="103">
        <v>64</v>
      </c>
      <c r="AP61" s="93">
        <v>881999</v>
      </c>
      <c r="AQ61" s="87">
        <v>45000</v>
      </c>
    </row>
    <row r="62" spans="1:43" ht="15.75" customHeight="1" x14ac:dyDescent="0.2">
      <c r="A62" s="1"/>
      <c r="B62" s="42"/>
      <c r="C62" s="43">
        <v>52</v>
      </c>
      <c r="D62" s="44">
        <v>52828000</v>
      </c>
      <c r="E62" s="45" t="s">
        <v>30</v>
      </c>
      <c r="F62" s="46">
        <v>52863999</v>
      </c>
      <c r="G62" s="52">
        <v>36000</v>
      </c>
      <c r="H62" s="1"/>
      <c r="I62" s="32"/>
      <c r="J62" s="1"/>
      <c r="K62" s="1"/>
      <c r="L62" s="1"/>
      <c r="M62" s="47">
        <f t="shared" si="4"/>
        <v>1</v>
      </c>
      <c r="N62" s="33">
        <v>52</v>
      </c>
      <c r="O62" s="34">
        <v>52792000</v>
      </c>
      <c r="P62" s="81" t="s">
        <v>30</v>
      </c>
      <c r="Q62" s="34">
        <v>52827999</v>
      </c>
      <c r="R62" s="35">
        <f t="shared" si="5"/>
        <v>0</v>
      </c>
      <c r="S62" s="36">
        <f t="shared" si="1"/>
        <v>52</v>
      </c>
      <c r="T62" s="37">
        <f t="shared" si="2"/>
        <v>52828000</v>
      </c>
      <c r="U62" s="38" t="s">
        <v>30</v>
      </c>
      <c r="V62" s="37">
        <f t="shared" si="3"/>
        <v>52863999</v>
      </c>
      <c r="W62" s="51">
        <v>36000</v>
      </c>
      <c r="X62" s="39"/>
      <c r="Y62" s="39">
        <v>52</v>
      </c>
      <c r="Z62" s="54" t="s">
        <v>41</v>
      </c>
      <c r="AA62" s="65">
        <v>52</v>
      </c>
      <c r="AB62" s="39"/>
      <c r="AC62" s="65">
        <v>52</v>
      </c>
      <c r="AD62" s="102">
        <v>52</v>
      </c>
      <c r="AE62" s="50"/>
      <c r="AF62" s="83">
        <v>52</v>
      </c>
      <c r="AG62" s="39"/>
      <c r="AH62" s="98">
        <v>52</v>
      </c>
      <c r="AI62" s="53"/>
      <c r="AJ62" s="1"/>
      <c r="AK62" s="1"/>
      <c r="AL62" s="1"/>
      <c r="AM62" s="1"/>
      <c r="AN62" s="1"/>
      <c r="AO62" s="108">
        <v>66</v>
      </c>
      <c r="AP62" s="93"/>
      <c r="AQ62" s="87">
        <v>1</v>
      </c>
    </row>
    <row r="63" spans="1:43" ht="15.75" customHeight="1" x14ac:dyDescent="0.2">
      <c r="A63" s="1"/>
      <c r="B63" s="42"/>
      <c r="C63" s="43">
        <v>53</v>
      </c>
      <c r="D63" s="44">
        <v>53912000</v>
      </c>
      <c r="E63" s="45" t="s">
        <v>30</v>
      </c>
      <c r="F63" s="46">
        <v>53947999</v>
      </c>
      <c r="G63" s="52">
        <v>36000</v>
      </c>
      <c r="H63" s="1"/>
      <c r="I63" s="32"/>
      <c r="J63" s="1"/>
      <c r="K63" s="1"/>
      <c r="L63" s="1"/>
      <c r="M63" s="47">
        <f t="shared" si="4"/>
        <v>1</v>
      </c>
      <c r="N63" s="33">
        <v>53</v>
      </c>
      <c r="O63" s="34">
        <v>53876000</v>
      </c>
      <c r="P63" s="81" t="s">
        <v>30</v>
      </c>
      <c r="Q63" s="34">
        <v>53911999</v>
      </c>
      <c r="R63" s="35">
        <f t="shared" si="5"/>
        <v>0</v>
      </c>
      <c r="S63" s="36">
        <f t="shared" si="1"/>
        <v>53</v>
      </c>
      <c r="T63" s="37">
        <f t="shared" si="2"/>
        <v>53912000</v>
      </c>
      <c r="U63" s="38" t="s">
        <v>30</v>
      </c>
      <c r="V63" s="37">
        <f t="shared" si="3"/>
        <v>53947999</v>
      </c>
      <c r="W63" s="51">
        <v>36000</v>
      </c>
      <c r="X63" s="39">
        <v>53</v>
      </c>
      <c r="Y63" s="39"/>
      <c r="Z63" s="39">
        <v>53</v>
      </c>
      <c r="AA63" s="39"/>
      <c r="AB63" s="40">
        <v>53</v>
      </c>
      <c r="AC63" s="65">
        <v>53</v>
      </c>
      <c r="AD63" s="102">
        <v>53</v>
      </c>
      <c r="AE63" s="50">
        <v>53</v>
      </c>
      <c r="AF63" s="83">
        <v>53</v>
      </c>
      <c r="AG63" s="39"/>
      <c r="AH63" s="98">
        <v>53</v>
      </c>
      <c r="AI63" s="53"/>
      <c r="AJ63" s="1"/>
      <c r="AK63" s="1"/>
      <c r="AL63" s="1"/>
      <c r="AM63" s="1"/>
      <c r="AN63" s="1"/>
      <c r="AO63" s="85">
        <v>67</v>
      </c>
      <c r="AP63" s="93">
        <v>857999</v>
      </c>
      <c r="AQ63" s="87">
        <v>22000</v>
      </c>
    </row>
    <row r="64" spans="1:43" ht="15.75" customHeight="1" x14ac:dyDescent="0.2">
      <c r="A64" s="1"/>
      <c r="B64" s="42"/>
      <c r="C64" s="43">
        <v>54</v>
      </c>
      <c r="D64" s="44">
        <v>54008000</v>
      </c>
      <c r="E64" s="45" t="s">
        <v>30</v>
      </c>
      <c r="F64" s="46">
        <v>54043999</v>
      </c>
      <c r="G64" s="52">
        <v>36000</v>
      </c>
      <c r="H64" s="1"/>
      <c r="I64" s="32"/>
      <c r="J64" s="1"/>
      <c r="K64" s="1"/>
      <c r="L64" s="1"/>
      <c r="M64" s="47">
        <f t="shared" si="4"/>
        <v>1</v>
      </c>
      <c r="N64" s="33">
        <v>54</v>
      </c>
      <c r="O64" s="34">
        <v>54972000</v>
      </c>
      <c r="P64" s="81" t="s">
        <v>30</v>
      </c>
      <c r="Q64" s="34">
        <v>54007999</v>
      </c>
      <c r="R64" s="35">
        <f t="shared" si="5"/>
        <v>0</v>
      </c>
      <c r="S64" s="36">
        <f t="shared" si="1"/>
        <v>54</v>
      </c>
      <c r="T64" s="37">
        <f t="shared" si="2"/>
        <v>54008000</v>
      </c>
      <c r="U64" s="38" t="s">
        <v>30</v>
      </c>
      <c r="V64" s="37">
        <f t="shared" si="3"/>
        <v>54043999</v>
      </c>
      <c r="W64" s="51">
        <v>36000</v>
      </c>
      <c r="X64" s="39">
        <v>54</v>
      </c>
      <c r="Y64" s="39"/>
      <c r="Z64" s="39">
        <v>54</v>
      </c>
      <c r="AA64" s="39"/>
      <c r="AB64" s="40">
        <v>54</v>
      </c>
      <c r="AC64" s="65">
        <v>54</v>
      </c>
      <c r="AD64" s="102"/>
      <c r="AE64" s="50">
        <v>54</v>
      </c>
      <c r="AF64" s="83">
        <v>54</v>
      </c>
      <c r="AG64" s="39"/>
      <c r="AH64" s="98">
        <v>54</v>
      </c>
      <c r="AI64" s="53"/>
      <c r="AJ64" s="1"/>
      <c r="AK64" s="1"/>
      <c r="AL64" s="1"/>
      <c r="AM64" s="1"/>
      <c r="AN64" s="1"/>
      <c r="AO64" s="103">
        <v>69</v>
      </c>
      <c r="AP64" s="93">
        <v>847999</v>
      </c>
      <c r="AQ64" s="87">
        <v>20000</v>
      </c>
    </row>
    <row r="65" spans="1:43" ht="15.75" customHeight="1" x14ac:dyDescent="0.2">
      <c r="A65" s="1"/>
      <c r="B65" s="42"/>
      <c r="C65" s="43">
        <v>55</v>
      </c>
      <c r="D65" s="88"/>
      <c r="E65" s="89"/>
      <c r="F65" s="90"/>
      <c r="G65" s="96"/>
      <c r="H65" s="55"/>
      <c r="I65" s="55"/>
      <c r="J65" s="1"/>
      <c r="K65" s="1"/>
      <c r="L65" s="1"/>
      <c r="M65" s="47">
        <f t="shared" si="4"/>
        <v>1</v>
      </c>
      <c r="N65" s="33" t="s">
        <v>42</v>
      </c>
      <c r="O65" s="34">
        <v>55072000</v>
      </c>
      <c r="P65" s="81" t="s">
        <v>30</v>
      </c>
      <c r="Q65" s="34">
        <v>55107999</v>
      </c>
      <c r="R65" s="35">
        <f t="shared" si="5"/>
        <v>0</v>
      </c>
      <c r="S65" s="36" t="str">
        <f t="shared" si="1"/>
        <v>55</v>
      </c>
      <c r="T65" s="37">
        <f t="shared" si="2"/>
        <v>55108000</v>
      </c>
      <c r="U65" s="38" t="s">
        <v>30</v>
      </c>
      <c r="V65" s="37">
        <f t="shared" si="3"/>
        <v>55143999</v>
      </c>
      <c r="W65" s="51">
        <v>36000</v>
      </c>
      <c r="X65" s="40"/>
      <c r="Y65" s="40">
        <v>55</v>
      </c>
      <c r="Z65" s="39"/>
      <c r="AA65" s="39"/>
      <c r="AB65" s="39"/>
      <c r="AC65" s="39"/>
      <c r="AD65" s="102"/>
      <c r="AE65" s="50"/>
      <c r="AF65" s="39"/>
      <c r="AG65" s="39"/>
      <c r="AH65" s="50"/>
      <c r="AI65" s="53"/>
      <c r="AJ65" s="1"/>
      <c r="AK65" s="1"/>
      <c r="AL65" s="1"/>
      <c r="AM65" s="1"/>
      <c r="AN65" s="1"/>
      <c r="AO65" s="105">
        <v>70</v>
      </c>
      <c r="AP65" s="93">
        <v>863999</v>
      </c>
      <c r="AQ65" s="87">
        <v>57000</v>
      </c>
    </row>
    <row r="66" spans="1:43" ht="15.75" customHeight="1" x14ac:dyDescent="0.2">
      <c r="A66" s="1"/>
      <c r="B66" s="42"/>
      <c r="C66" s="43">
        <v>56</v>
      </c>
      <c r="D66" s="44">
        <v>56904000</v>
      </c>
      <c r="E66" s="45" t="s">
        <v>30</v>
      </c>
      <c r="F66" s="46">
        <v>56939999</v>
      </c>
      <c r="G66" s="52">
        <v>36000</v>
      </c>
      <c r="H66" s="1"/>
      <c r="I66" s="32"/>
      <c r="J66" s="1"/>
      <c r="K66" s="1"/>
      <c r="L66" s="1"/>
      <c r="M66" s="47">
        <f t="shared" si="4"/>
        <v>1</v>
      </c>
      <c r="N66" s="33">
        <v>56</v>
      </c>
      <c r="O66" s="34">
        <v>56868000</v>
      </c>
      <c r="P66" s="81" t="s">
        <v>30</v>
      </c>
      <c r="Q66" s="34">
        <v>56903999</v>
      </c>
      <c r="R66" s="35">
        <f t="shared" si="5"/>
        <v>0</v>
      </c>
      <c r="S66" s="36">
        <f t="shared" si="1"/>
        <v>56</v>
      </c>
      <c r="T66" s="37">
        <f t="shared" si="2"/>
        <v>56904000</v>
      </c>
      <c r="U66" s="38" t="s">
        <v>30</v>
      </c>
      <c r="V66" s="37">
        <f t="shared" si="3"/>
        <v>56939999</v>
      </c>
      <c r="W66" s="51">
        <v>36000</v>
      </c>
      <c r="X66" s="39"/>
      <c r="Y66" s="39">
        <v>56</v>
      </c>
      <c r="Z66" s="54" t="s">
        <v>43</v>
      </c>
      <c r="AA66" s="65">
        <v>56</v>
      </c>
      <c r="AB66" s="39"/>
      <c r="AC66" s="65">
        <v>56</v>
      </c>
      <c r="AD66" s="102">
        <v>56</v>
      </c>
      <c r="AE66" s="50"/>
      <c r="AF66" s="83">
        <v>56</v>
      </c>
      <c r="AG66" s="39"/>
      <c r="AH66" s="98">
        <v>56</v>
      </c>
      <c r="AI66" s="53"/>
      <c r="AJ66" s="1"/>
      <c r="AK66" s="1"/>
      <c r="AL66" s="1"/>
      <c r="AM66" s="1"/>
      <c r="AN66" s="1"/>
      <c r="AO66" s="103">
        <v>72</v>
      </c>
      <c r="AP66" s="93">
        <v>863999</v>
      </c>
      <c r="AQ66" s="87">
        <v>73000</v>
      </c>
    </row>
    <row r="67" spans="1:43" ht="15.75" customHeight="1" x14ac:dyDescent="0.2">
      <c r="A67" s="1"/>
      <c r="B67" s="42"/>
      <c r="C67" s="43">
        <v>57</v>
      </c>
      <c r="D67" s="44">
        <v>57810000</v>
      </c>
      <c r="E67" s="45" t="s">
        <v>30</v>
      </c>
      <c r="F67" s="46">
        <v>57845999</v>
      </c>
      <c r="G67" s="52">
        <v>36000</v>
      </c>
      <c r="H67" s="1"/>
      <c r="I67" s="32"/>
      <c r="J67" s="1"/>
      <c r="K67" s="1"/>
      <c r="L67" s="1"/>
      <c r="M67" s="47">
        <f t="shared" si="4"/>
        <v>1</v>
      </c>
      <c r="N67" s="33">
        <v>57</v>
      </c>
      <c r="O67" s="34">
        <v>57774000</v>
      </c>
      <c r="P67" s="81" t="s">
        <v>30</v>
      </c>
      <c r="Q67" s="34">
        <v>57809999</v>
      </c>
      <c r="R67" s="35">
        <f t="shared" si="5"/>
        <v>0</v>
      </c>
      <c r="S67" s="36">
        <f t="shared" si="1"/>
        <v>57</v>
      </c>
      <c r="T67" s="37">
        <f t="shared" si="2"/>
        <v>57810000</v>
      </c>
      <c r="U67" s="38" t="s">
        <v>30</v>
      </c>
      <c r="V67" s="37">
        <f t="shared" si="3"/>
        <v>57845999</v>
      </c>
      <c r="W67" s="51">
        <v>36000</v>
      </c>
      <c r="X67" s="39"/>
      <c r="Y67" s="39">
        <v>57</v>
      </c>
      <c r="Z67" s="54" t="s">
        <v>44</v>
      </c>
      <c r="AA67" s="65">
        <v>57</v>
      </c>
      <c r="AB67" s="39"/>
      <c r="AC67" s="65">
        <v>57</v>
      </c>
      <c r="AD67" s="102">
        <v>57</v>
      </c>
      <c r="AE67" s="50"/>
      <c r="AF67" s="39"/>
      <c r="AG67" s="83">
        <v>57</v>
      </c>
      <c r="AH67" s="98">
        <v>57</v>
      </c>
      <c r="AI67" s="53"/>
      <c r="AJ67" s="1"/>
      <c r="AK67" s="1"/>
      <c r="AL67" s="1"/>
      <c r="AM67" s="1"/>
      <c r="AN67" s="1"/>
      <c r="AO67" s="103">
        <v>73</v>
      </c>
      <c r="AP67" s="93">
        <v>929999</v>
      </c>
      <c r="AQ67" s="87">
        <v>62000</v>
      </c>
    </row>
    <row r="68" spans="1:43" ht="15.75" customHeight="1" x14ac:dyDescent="0.2">
      <c r="A68" s="1"/>
      <c r="B68" s="42"/>
      <c r="C68" s="43">
        <v>58</v>
      </c>
      <c r="D68" s="44">
        <v>58000000</v>
      </c>
      <c r="E68" s="45" t="s">
        <v>30</v>
      </c>
      <c r="F68" s="46">
        <v>58035999</v>
      </c>
      <c r="G68" s="52">
        <v>36000</v>
      </c>
      <c r="H68" s="1"/>
      <c r="I68" s="32"/>
      <c r="J68" s="1"/>
      <c r="K68" s="1"/>
      <c r="L68" s="1"/>
      <c r="M68" s="47">
        <f t="shared" si="4"/>
        <v>1</v>
      </c>
      <c r="N68" s="33">
        <v>58</v>
      </c>
      <c r="O68" s="34">
        <v>58896000</v>
      </c>
      <c r="P68" s="81" t="s">
        <v>30</v>
      </c>
      <c r="Q68" s="34">
        <v>57999999</v>
      </c>
      <c r="R68" s="35">
        <f t="shared" si="5"/>
        <v>0</v>
      </c>
      <c r="S68" s="36">
        <f t="shared" si="1"/>
        <v>58</v>
      </c>
      <c r="T68" s="37">
        <f t="shared" si="2"/>
        <v>58000000</v>
      </c>
      <c r="U68" s="38" t="s">
        <v>30</v>
      </c>
      <c r="V68" s="37">
        <f t="shared" si="3"/>
        <v>58035999</v>
      </c>
      <c r="W68" s="51">
        <v>36000</v>
      </c>
      <c r="X68" s="39">
        <v>58</v>
      </c>
      <c r="Y68" s="39"/>
      <c r="Z68" s="39">
        <v>58</v>
      </c>
      <c r="AA68" s="39"/>
      <c r="AB68" s="39"/>
      <c r="AC68" s="65">
        <v>58</v>
      </c>
      <c r="AD68" s="102">
        <v>58</v>
      </c>
      <c r="AE68" s="50"/>
      <c r="AF68" s="83">
        <v>58</v>
      </c>
      <c r="AG68" s="39"/>
      <c r="AH68" s="98">
        <v>58</v>
      </c>
      <c r="AI68" s="53"/>
      <c r="AJ68" s="1"/>
      <c r="AK68" s="1"/>
      <c r="AL68" s="1"/>
      <c r="AM68" s="1"/>
      <c r="AN68" s="1"/>
      <c r="AO68" s="103">
        <v>75</v>
      </c>
      <c r="AP68" s="93">
        <v>899999</v>
      </c>
      <c r="AQ68" s="87">
        <v>38000</v>
      </c>
    </row>
    <row r="69" spans="1:43" ht="15.75" customHeight="1" x14ac:dyDescent="0.2">
      <c r="A69" s="1"/>
      <c r="B69" s="42"/>
      <c r="C69" s="43">
        <v>59</v>
      </c>
      <c r="D69" s="44">
        <v>59840000</v>
      </c>
      <c r="E69" s="45" t="s">
        <v>30</v>
      </c>
      <c r="F69" s="46">
        <v>59875999</v>
      </c>
      <c r="G69" s="52">
        <v>36000</v>
      </c>
      <c r="H69" s="1"/>
      <c r="I69" s="32"/>
      <c r="J69" s="1"/>
      <c r="K69" s="1"/>
      <c r="L69" s="1"/>
      <c r="M69" s="47">
        <f t="shared" si="4"/>
        <v>1</v>
      </c>
      <c r="N69" s="33">
        <v>59</v>
      </c>
      <c r="O69" s="34">
        <v>59804000</v>
      </c>
      <c r="P69" s="81" t="s">
        <v>30</v>
      </c>
      <c r="Q69" s="34">
        <v>59839999</v>
      </c>
      <c r="R69" s="35">
        <f t="shared" si="5"/>
        <v>0</v>
      </c>
      <c r="S69" s="36">
        <f t="shared" si="1"/>
        <v>59</v>
      </c>
      <c r="T69" s="37">
        <f t="shared" si="2"/>
        <v>59840000</v>
      </c>
      <c r="U69" s="38" t="s">
        <v>30</v>
      </c>
      <c r="V69" s="37">
        <f t="shared" si="3"/>
        <v>59875999</v>
      </c>
      <c r="W69" s="51">
        <v>36000</v>
      </c>
      <c r="X69" s="39"/>
      <c r="Y69" s="39">
        <v>59</v>
      </c>
      <c r="Z69" s="39"/>
      <c r="AA69" s="65">
        <v>59</v>
      </c>
      <c r="AB69" s="40">
        <v>59</v>
      </c>
      <c r="AC69" s="39"/>
      <c r="AD69" s="102">
        <v>59</v>
      </c>
      <c r="AE69" s="50"/>
      <c r="AF69" s="83">
        <v>59</v>
      </c>
      <c r="AG69" s="39"/>
      <c r="AH69" s="98">
        <v>59</v>
      </c>
      <c r="AI69" s="53"/>
      <c r="AJ69" s="1"/>
      <c r="AK69" s="1"/>
      <c r="AL69" s="1"/>
      <c r="AM69" s="1"/>
      <c r="AN69" s="1"/>
      <c r="AO69" s="103">
        <v>76</v>
      </c>
      <c r="AP69" s="93">
        <v>863999</v>
      </c>
      <c r="AQ69" s="87">
        <v>66000</v>
      </c>
    </row>
    <row r="70" spans="1:43" ht="15.75" customHeight="1" x14ac:dyDescent="0.2">
      <c r="A70" s="1"/>
      <c r="B70" s="42"/>
      <c r="C70" s="43">
        <v>60</v>
      </c>
      <c r="D70" s="44">
        <v>60900000</v>
      </c>
      <c r="E70" s="45" t="s">
        <v>30</v>
      </c>
      <c r="F70" s="46">
        <v>60935999</v>
      </c>
      <c r="G70" s="52">
        <v>36000</v>
      </c>
      <c r="H70" s="1"/>
      <c r="I70" s="32"/>
      <c r="J70" s="1"/>
      <c r="K70" s="1"/>
      <c r="L70" s="1"/>
      <c r="M70" s="47">
        <f t="shared" si="4"/>
        <v>1</v>
      </c>
      <c r="N70" s="33">
        <v>60</v>
      </c>
      <c r="O70" s="34">
        <v>60864000</v>
      </c>
      <c r="P70" s="81" t="s">
        <v>30</v>
      </c>
      <c r="Q70" s="34">
        <v>60899999</v>
      </c>
      <c r="R70" s="35">
        <f t="shared" si="5"/>
        <v>0</v>
      </c>
      <c r="S70" s="36">
        <f t="shared" si="1"/>
        <v>60</v>
      </c>
      <c r="T70" s="37">
        <f t="shared" si="2"/>
        <v>60900000</v>
      </c>
      <c r="U70" s="38" t="s">
        <v>30</v>
      </c>
      <c r="V70" s="37">
        <f t="shared" si="3"/>
        <v>60935999</v>
      </c>
      <c r="W70" s="51">
        <v>36000</v>
      </c>
      <c r="X70" s="39">
        <v>60</v>
      </c>
      <c r="Y70" s="39"/>
      <c r="Z70" s="39">
        <v>60</v>
      </c>
      <c r="AA70" s="39"/>
      <c r="AB70" s="40">
        <v>60</v>
      </c>
      <c r="AC70" s="65">
        <v>60</v>
      </c>
      <c r="AD70" s="102"/>
      <c r="AE70" s="50">
        <v>60</v>
      </c>
      <c r="AF70" s="83">
        <v>60</v>
      </c>
      <c r="AG70" s="83">
        <v>60</v>
      </c>
      <c r="AH70" s="98">
        <v>60</v>
      </c>
      <c r="AI70" s="53"/>
      <c r="AJ70" s="1"/>
      <c r="AK70" s="1"/>
      <c r="AL70" s="1"/>
      <c r="AM70" s="1"/>
      <c r="AN70" s="1"/>
      <c r="AO70" s="113">
        <v>78</v>
      </c>
      <c r="AP70" s="93">
        <v>806999</v>
      </c>
      <c r="AQ70" s="87">
        <v>67000</v>
      </c>
    </row>
    <row r="71" spans="1:43" ht="15.75" customHeight="1" x14ac:dyDescent="0.2">
      <c r="A71" s="1"/>
      <c r="B71" s="42"/>
      <c r="C71" s="43">
        <v>61</v>
      </c>
      <c r="D71" s="44">
        <v>61936000</v>
      </c>
      <c r="E71" s="45" t="s">
        <v>30</v>
      </c>
      <c r="F71" s="46">
        <v>61971999</v>
      </c>
      <c r="G71" s="52">
        <v>36000</v>
      </c>
      <c r="H71" s="1"/>
      <c r="I71" s="32"/>
      <c r="J71" s="1"/>
      <c r="K71" s="1"/>
      <c r="L71" s="1"/>
      <c r="M71" s="47">
        <f t="shared" si="4"/>
        <v>1</v>
      </c>
      <c r="N71" s="33">
        <v>61</v>
      </c>
      <c r="O71" s="34">
        <v>61900000</v>
      </c>
      <c r="P71" s="81" t="s">
        <v>30</v>
      </c>
      <c r="Q71" s="34">
        <v>61935999</v>
      </c>
      <c r="R71" s="35">
        <f t="shared" si="5"/>
        <v>0</v>
      </c>
      <c r="S71" s="36">
        <f t="shared" si="1"/>
        <v>61</v>
      </c>
      <c r="T71" s="37">
        <f t="shared" si="2"/>
        <v>61936000</v>
      </c>
      <c r="U71" s="38" t="s">
        <v>30</v>
      </c>
      <c r="V71" s="37">
        <f t="shared" si="3"/>
        <v>61971999</v>
      </c>
      <c r="W71" s="51">
        <v>36000</v>
      </c>
      <c r="X71" s="39"/>
      <c r="Y71" s="39">
        <v>61</v>
      </c>
      <c r="Z71" s="39"/>
      <c r="AA71" s="65">
        <v>61</v>
      </c>
      <c r="AB71" s="39"/>
      <c r="AC71" s="65">
        <v>61</v>
      </c>
      <c r="AD71" s="102">
        <v>61</v>
      </c>
      <c r="AE71" s="50"/>
      <c r="AF71" s="83">
        <v>61</v>
      </c>
      <c r="AG71" s="39"/>
      <c r="AH71" s="98">
        <v>61</v>
      </c>
      <c r="AI71" s="53"/>
      <c r="AJ71" s="1"/>
      <c r="AK71" s="1"/>
      <c r="AL71" s="1"/>
      <c r="AM71" s="1"/>
      <c r="AN71" s="1"/>
      <c r="AO71" s="105">
        <v>79</v>
      </c>
      <c r="AP71" s="93">
        <v>959999</v>
      </c>
      <c r="AQ71" s="87">
        <v>28000</v>
      </c>
    </row>
    <row r="72" spans="1:43" ht="15.75" customHeight="1" x14ac:dyDescent="0.2">
      <c r="A72" s="1"/>
      <c r="B72" s="42"/>
      <c r="C72" s="43">
        <v>62</v>
      </c>
      <c r="D72" s="44">
        <v>62918000</v>
      </c>
      <c r="E72" s="45" t="s">
        <v>30</v>
      </c>
      <c r="F72" s="46">
        <v>62953999</v>
      </c>
      <c r="G72" s="52">
        <v>36000</v>
      </c>
      <c r="H72" s="1"/>
      <c r="I72" s="32"/>
      <c r="J72" s="1"/>
      <c r="K72" s="1"/>
      <c r="L72" s="1"/>
      <c r="M72" s="47">
        <f t="shared" si="4"/>
        <v>1</v>
      </c>
      <c r="N72" s="33">
        <v>62</v>
      </c>
      <c r="O72" s="34">
        <v>62882000</v>
      </c>
      <c r="P72" s="81" t="s">
        <v>30</v>
      </c>
      <c r="Q72" s="34">
        <v>62917999</v>
      </c>
      <c r="R72" s="35">
        <f t="shared" si="5"/>
        <v>0</v>
      </c>
      <c r="S72" s="36">
        <f t="shared" si="1"/>
        <v>62</v>
      </c>
      <c r="T72" s="37">
        <f t="shared" si="2"/>
        <v>62918000</v>
      </c>
      <c r="U72" s="38" t="s">
        <v>30</v>
      </c>
      <c r="V72" s="37">
        <f t="shared" si="3"/>
        <v>62953999</v>
      </c>
      <c r="W72" s="51">
        <v>36000</v>
      </c>
      <c r="X72" s="39">
        <v>62</v>
      </c>
      <c r="Y72" s="39"/>
      <c r="Z72" s="39">
        <v>62</v>
      </c>
      <c r="AA72" s="39"/>
      <c r="AB72" s="40">
        <v>62</v>
      </c>
      <c r="AC72" s="39"/>
      <c r="AD72" s="102">
        <v>62</v>
      </c>
      <c r="AE72" s="50"/>
      <c r="AF72" s="83">
        <v>62</v>
      </c>
      <c r="AG72" s="39"/>
      <c r="AH72" s="98">
        <v>62</v>
      </c>
      <c r="AI72" s="53"/>
      <c r="AJ72" s="1"/>
      <c r="AK72" s="1"/>
      <c r="AL72" s="1"/>
      <c r="AM72" s="1"/>
      <c r="AN72" s="1"/>
      <c r="AO72" s="113">
        <v>80</v>
      </c>
      <c r="AP72" s="93">
        <v>797999</v>
      </c>
      <c r="AQ72" s="87">
        <v>39000</v>
      </c>
    </row>
    <row r="73" spans="1:43" ht="15.75" customHeight="1" x14ac:dyDescent="0.2">
      <c r="A73" s="1"/>
      <c r="B73" s="42"/>
      <c r="C73" s="43">
        <v>63</v>
      </c>
      <c r="D73" s="44">
        <v>63918000</v>
      </c>
      <c r="E73" s="45" t="s">
        <v>30</v>
      </c>
      <c r="F73" s="46">
        <v>63953999</v>
      </c>
      <c r="G73" s="52">
        <v>36000</v>
      </c>
      <c r="H73" s="1"/>
      <c r="I73" s="32"/>
      <c r="J73" s="55"/>
      <c r="K73" s="55"/>
      <c r="L73" s="55"/>
      <c r="M73" s="47">
        <f t="shared" si="4"/>
        <v>1</v>
      </c>
      <c r="N73" s="33">
        <v>63</v>
      </c>
      <c r="O73" s="34">
        <v>63882000</v>
      </c>
      <c r="P73" s="81" t="s">
        <v>30</v>
      </c>
      <c r="Q73" s="34">
        <v>63917999</v>
      </c>
      <c r="R73" s="35">
        <f t="shared" si="5"/>
        <v>0</v>
      </c>
      <c r="S73" s="36">
        <f t="shared" si="1"/>
        <v>63</v>
      </c>
      <c r="T73" s="37">
        <f t="shared" si="2"/>
        <v>63918000</v>
      </c>
      <c r="U73" s="38" t="s">
        <v>30</v>
      </c>
      <c r="V73" s="37">
        <f t="shared" si="3"/>
        <v>63953999</v>
      </c>
      <c r="W73" s="51">
        <v>36000</v>
      </c>
      <c r="X73" s="39"/>
      <c r="Y73" s="39">
        <v>63</v>
      </c>
      <c r="Z73" s="39"/>
      <c r="AA73" s="65">
        <v>63</v>
      </c>
      <c r="AB73" s="40">
        <v>63</v>
      </c>
      <c r="AC73" s="39"/>
      <c r="AD73" s="102">
        <v>63</v>
      </c>
      <c r="AE73" s="50">
        <v>63</v>
      </c>
      <c r="AF73" s="83">
        <v>63</v>
      </c>
      <c r="AG73" s="39"/>
      <c r="AH73" s="98">
        <v>63</v>
      </c>
      <c r="AI73" s="53"/>
      <c r="AJ73" s="1"/>
      <c r="AK73" s="1"/>
      <c r="AL73" s="1"/>
      <c r="AM73" s="1"/>
      <c r="AN73" s="1"/>
      <c r="AO73" s="85">
        <v>81</v>
      </c>
      <c r="AP73" s="93">
        <v>869999</v>
      </c>
      <c r="AQ73" s="87">
        <v>58000</v>
      </c>
    </row>
    <row r="74" spans="1:43" ht="15.75" customHeight="1" x14ac:dyDescent="0.2">
      <c r="A74" s="1"/>
      <c r="B74" s="42"/>
      <c r="C74" s="43">
        <v>64</v>
      </c>
      <c r="D74" s="44">
        <v>64882000</v>
      </c>
      <c r="E74" s="45" t="s">
        <v>30</v>
      </c>
      <c r="F74" s="46">
        <v>64917999</v>
      </c>
      <c r="G74" s="52">
        <v>36000</v>
      </c>
      <c r="H74" s="1"/>
      <c r="I74" s="32"/>
      <c r="J74" s="55"/>
      <c r="K74" s="55"/>
      <c r="L74" s="55"/>
      <c r="M74" s="47">
        <f t="shared" si="4"/>
        <v>1</v>
      </c>
      <c r="N74" s="33">
        <v>64</v>
      </c>
      <c r="O74" s="34">
        <v>64846000</v>
      </c>
      <c r="P74" s="81" t="s">
        <v>30</v>
      </c>
      <c r="Q74" s="34">
        <v>64881999</v>
      </c>
      <c r="R74" s="35">
        <f t="shared" si="5"/>
        <v>0</v>
      </c>
      <c r="S74" s="36">
        <f t="shared" si="1"/>
        <v>64</v>
      </c>
      <c r="T74" s="37">
        <f t="shared" si="2"/>
        <v>64882000</v>
      </c>
      <c r="U74" s="38" t="s">
        <v>30</v>
      </c>
      <c r="V74" s="37">
        <f t="shared" si="3"/>
        <v>64917999</v>
      </c>
      <c r="W74" s="51">
        <v>36000</v>
      </c>
      <c r="X74" s="39">
        <v>64</v>
      </c>
      <c r="Y74" s="39"/>
      <c r="Z74" s="39">
        <v>64</v>
      </c>
      <c r="AA74" s="39"/>
      <c r="AB74" s="40">
        <v>64</v>
      </c>
      <c r="AC74" s="39"/>
      <c r="AD74" s="102">
        <v>64</v>
      </c>
      <c r="AE74" s="50">
        <v>64</v>
      </c>
      <c r="AF74" s="39"/>
      <c r="AG74" s="83">
        <v>64</v>
      </c>
      <c r="AH74" s="98">
        <v>64</v>
      </c>
      <c r="AI74" s="53"/>
      <c r="AJ74" s="1"/>
      <c r="AK74" s="1"/>
      <c r="AL74" s="1"/>
      <c r="AM74" s="1"/>
      <c r="AN74" s="1"/>
      <c r="AO74" s="85">
        <v>82</v>
      </c>
      <c r="AP74" s="107">
        <v>863999</v>
      </c>
      <c r="AQ74" s="87">
        <v>33000</v>
      </c>
    </row>
    <row r="75" spans="1:43" ht="15.75" customHeight="1" x14ac:dyDescent="0.2">
      <c r="A75" s="1"/>
      <c r="B75" s="42"/>
      <c r="C75" s="43">
        <v>65</v>
      </c>
      <c r="D75" s="88"/>
      <c r="E75" s="89"/>
      <c r="F75" s="90"/>
      <c r="G75" s="96"/>
      <c r="H75" s="1"/>
      <c r="I75" s="1"/>
      <c r="J75" s="1"/>
      <c r="K75" s="1"/>
      <c r="L75" s="1"/>
      <c r="M75" s="47">
        <f t="shared" si="4"/>
        <v>1</v>
      </c>
      <c r="N75" s="33">
        <v>65</v>
      </c>
      <c r="O75" s="34">
        <v>65874000</v>
      </c>
      <c r="P75" s="81" t="s">
        <v>30</v>
      </c>
      <c r="Q75" s="34">
        <v>65909999</v>
      </c>
      <c r="R75" s="35">
        <f t="shared" si="5"/>
        <v>0</v>
      </c>
      <c r="S75" s="36">
        <f t="shared" si="1"/>
        <v>65</v>
      </c>
      <c r="T75" s="37">
        <f t="shared" si="2"/>
        <v>65910000</v>
      </c>
      <c r="U75" s="38" t="s">
        <v>30</v>
      </c>
      <c r="V75" s="37">
        <f t="shared" si="3"/>
        <v>65945999</v>
      </c>
      <c r="W75" s="51">
        <v>36000</v>
      </c>
      <c r="X75" s="39"/>
      <c r="Y75" s="39">
        <v>65</v>
      </c>
      <c r="Z75" s="39"/>
      <c r="AA75" s="65">
        <v>65</v>
      </c>
      <c r="AB75" s="39"/>
      <c r="AC75" s="65">
        <v>65</v>
      </c>
      <c r="AD75" s="102">
        <v>65</v>
      </c>
      <c r="AE75" s="50"/>
      <c r="AF75" s="83">
        <v>65</v>
      </c>
      <c r="AG75" s="39"/>
      <c r="AH75" s="50"/>
      <c r="AI75" s="53"/>
      <c r="AJ75" s="55"/>
      <c r="AK75" s="55"/>
      <c r="AL75" s="55"/>
      <c r="AM75" s="55"/>
      <c r="AN75" s="55"/>
      <c r="AO75" s="85">
        <v>83</v>
      </c>
      <c r="AP75" s="93">
        <v>831999</v>
      </c>
      <c r="AQ75" s="87">
        <v>53000</v>
      </c>
    </row>
    <row r="76" spans="1:43" ht="15.75" customHeight="1" x14ac:dyDescent="0.2">
      <c r="A76" s="1"/>
      <c r="B76" s="42"/>
      <c r="C76" s="43">
        <v>66</v>
      </c>
      <c r="D76" s="44">
        <v>66000000</v>
      </c>
      <c r="E76" s="45" t="s">
        <v>30</v>
      </c>
      <c r="F76" s="46">
        <v>66035999</v>
      </c>
      <c r="G76" s="52">
        <v>36000</v>
      </c>
      <c r="H76" s="1"/>
      <c r="I76" s="32"/>
      <c r="J76" s="55"/>
      <c r="K76" s="55"/>
      <c r="L76" s="55"/>
      <c r="M76" s="47">
        <f t="shared" si="4"/>
        <v>1</v>
      </c>
      <c r="N76" s="33">
        <v>66</v>
      </c>
      <c r="O76" s="34">
        <v>66894000</v>
      </c>
      <c r="P76" s="81" t="s">
        <v>30</v>
      </c>
      <c r="Q76" s="34">
        <v>65999999</v>
      </c>
      <c r="R76" s="35">
        <f t="shared" si="5"/>
        <v>0</v>
      </c>
      <c r="S76" s="36">
        <f t="shared" si="1"/>
        <v>66</v>
      </c>
      <c r="T76" s="37">
        <f t="shared" si="2"/>
        <v>66000000</v>
      </c>
      <c r="U76" s="38" t="s">
        <v>30</v>
      </c>
      <c r="V76" s="37">
        <f t="shared" si="3"/>
        <v>66035999</v>
      </c>
      <c r="W76" s="51">
        <v>36000</v>
      </c>
      <c r="X76" s="39">
        <v>66</v>
      </c>
      <c r="Y76" s="39">
        <v>66</v>
      </c>
      <c r="Z76" s="39"/>
      <c r="AA76" s="65">
        <v>66</v>
      </c>
      <c r="AB76" s="39"/>
      <c r="AC76" s="65">
        <v>66</v>
      </c>
      <c r="AD76" s="102">
        <v>66</v>
      </c>
      <c r="AE76" s="50"/>
      <c r="AF76" s="83">
        <v>66</v>
      </c>
      <c r="AG76" s="39"/>
      <c r="AH76" s="98">
        <v>66</v>
      </c>
      <c r="AI76" s="53"/>
      <c r="AJ76" s="55"/>
      <c r="AK76" s="55"/>
      <c r="AL76" s="55"/>
      <c r="AM76" s="55"/>
      <c r="AN76" s="55"/>
      <c r="AO76" s="85">
        <v>85</v>
      </c>
      <c r="AP76" s="101">
        <v>863999</v>
      </c>
      <c r="AQ76" s="87">
        <v>36000</v>
      </c>
    </row>
    <row r="77" spans="1:43" ht="15.75" customHeight="1" x14ac:dyDescent="0.2">
      <c r="A77" s="1"/>
      <c r="B77" s="42"/>
      <c r="C77" s="43">
        <v>67</v>
      </c>
      <c r="D77" s="44">
        <v>67894000</v>
      </c>
      <c r="E77" s="45" t="s">
        <v>30</v>
      </c>
      <c r="F77" s="46">
        <v>67929999</v>
      </c>
      <c r="G77" s="52">
        <v>36000</v>
      </c>
      <c r="H77" s="1"/>
      <c r="I77" s="32"/>
      <c r="J77" s="55"/>
      <c r="K77" s="55"/>
      <c r="L77" s="55"/>
      <c r="M77" s="47">
        <f t="shared" si="4"/>
        <v>1</v>
      </c>
      <c r="N77" s="33">
        <v>67</v>
      </c>
      <c r="O77" s="34">
        <v>67858000</v>
      </c>
      <c r="P77" s="81" t="s">
        <v>30</v>
      </c>
      <c r="Q77" s="34">
        <v>67893999</v>
      </c>
      <c r="R77" s="35">
        <f t="shared" si="5"/>
        <v>0</v>
      </c>
      <c r="S77" s="36">
        <f t="shared" si="1"/>
        <v>67</v>
      </c>
      <c r="T77" s="37">
        <f t="shared" si="2"/>
        <v>67894000</v>
      </c>
      <c r="U77" s="38" t="s">
        <v>30</v>
      </c>
      <c r="V77" s="37">
        <f t="shared" si="3"/>
        <v>67929999</v>
      </c>
      <c r="W77" s="51">
        <v>36000</v>
      </c>
      <c r="X77" s="39"/>
      <c r="Y77" s="39">
        <v>67</v>
      </c>
      <c r="Z77" s="39"/>
      <c r="AA77" s="65">
        <v>67</v>
      </c>
      <c r="AB77" s="39"/>
      <c r="AC77" s="65">
        <v>67</v>
      </c>
      <c r="AD77" s="102">
        <v>67</v>
      </c>
      <c r="AE77" s="50"/>
      <c r="AF77" s="83">
        <v>67</v>
      </c>
      <c r="AG77" s="39"/>
      <c r="AH77" s="98">
        <v>67</v>
      </c>
      <c r="AI77" s="53"/>
      <c r="AJ77" s="1"/>
      <c r="AK77" s="1"/>
      <c r="AL77" s="1"/>
      <c r="AM77" s="1"/>
      <c r="AN77" s="1"/>
      <c r="AO77" s="85">
        <v>86</v>
      </c>
      <c r="AP77" s="93">
        <v>827999</v>
      </c>
      <c r="AQ77" s="87">
        <v>44000</v>
      </c>
    </row>
    <row r="78" spans="1:43" ht="15.75" customHeight="1" x14ac:dyDescent="0.2">
      <c r="A78" s="1"/>
      <c r="B78" s="42"/>
      <c r="C78" s="43">
        <v>68</v>
      </c>
      <c r="D78" s="88"/>
      <c r="E78" s="89"/>
      <c r="F78" s="90"/>
      <c r="G78" s="96"/>
      <c r="H78" s="1"/>
      <c r="I78" s="1"/>
      <c r="J78" s="55"/>
      <c r="K78" s="55"/>
      <c r="L78" s="55"/>
      <c r="M78" s="47">
        <f t="shared" si="4"/>
        <v>1</v>
      </c>
      <c r="N78" s="33">
        <v>68</v>
      </c>
      <c r="O78" s="34">
        <v>68792000</v>
      </c>
      <c r="P78" s="81" t="s">
        <v>30</v>
      </c>
      <c r="Q78" s="34">
        <v>68827999</v>
      </c>
      <c r="R78" s="35">
        <f t="shared" si="5"/>
        <v>0</v>
      </c>
      <c r="S78" s="36">
        <f t="shared" si="1"/>
        <v>68</v>
      </c>
      <c r="T78" s="37">
        <f t="shared" si="2"/>
        <v>68828000</v>
      </c>
      <c r="U78" s="38" t="s">
        <v>30</v>
      </c>
      <c r="V78" s="37">
        <f t="shared" si="3"/>
        <v>68863999</v>
      </c>
      <c r="W78" s="51">
        <v>36000</v>
      </c>
      <c r="X78" s="39"/>
      <c r="Y78" s="39">
        <v>68</v>
      </c>
      <c r="Z78" s="54" t="s">
        <v>45</v>
      </c>
      <c r="AA78" s="65">
        <v>68</v>
      </c>
      <c r="AB78" s="39"/>
      <c r="AC78" s="65">
        <v>68</v>
      </c>
      <c r="AD78" s="102"/>
      <c r="AE78" s="50">
        <v>68</v>
      </c>
      <c r="AF78" s="39"/>
      <c r="AG78" s="83">
        <v>68</v>
      </c>
      <c r="AH78" s="50"/>
      <c r="AI78" s="53"/>
      <c r="AJ78" s="55"/>
      <c r="AK78" s="55"/>
      <c r="AL78" s="55"/>
      <c r="AM78" s="55"/>
      <c r="AN78" s="55"/>
      <c r="AO78" s="85">
        <v>87</v>
      </c>
      <c r="AP78" s="93">
        <v>929999</v>
      </c>
      <c r="AQ78" s="87">
        <v>76000</v>
      </c>
    </row>
    <row r="79" spans="1:43" ht="15.75" customHeight="1" x14ac:dyDescent="0.2">
      <c r="A79" s="1"/>
      <c r="B79" s="42"/>
      <c r="C79" s="43">
        <v>69</v>
      </c>
      <c r="D79" s="44">
        <v>69884000</v>
      </c>
      <c r="E79" s="45" t="s">
        <v>30</v>
      </c>
      <c r="F79" s="46">
        <v>69919999</v>
      </c>
      <c r="G79" s="52">
        <v>36000</v>
      </c>
      <c r="H79" s="1"/>
      <c r="I79" s="32"/>
      <c r="J79" s="1"/>
      <c r="K79" s="1"/>
      <c r="L79" s="1"/>
      <c r="M79" s="47">
        <f t="shared" si="4"/>
        <v>1</v>
      </c>
      <c r="N79" s="33">
        <v>69</v>
      </c>
      <c r="O79" s="34">
        <v>69848000</v>
      </c>
      <c r="P79" s="81" t="s">
        <v>30</v>
      </c>
      <c r="Q79" s="34">
        <v>69883999</v>
      </c>
      <c r="R79" s="35">
        <f t="shared" si="5"/>
        <v>0</v>
      </c>
      <c r="S79" s="36">
        <f t="shared" si="1"/>
        <v>69</v>
      </c>
      <c r="T79" s="37">
        <f t="shared" si="2"/>
        <v>69884000</v>
      </c>
      <c r="U79" s="38" t="s">
        <v>30</v>
      </c>
      <c r="V79" s="37">
        <f t="shared" si="3"/>
        <v>69919999</v>
      </c>
      <c r="W79" s="51">
        <v>36000</v>
      </c>
      <c r="X79" s="39">
        <v>69</v>
      </c>
      <c r="Y79" s="39"/>
      <c r="Z79" s="39">
        <v>69</v>
      </c>
      <c r="AA79" s="39"/>
      <c r="AB79" s="40">
        <v>69</v>
      </c>
      <c r="AC79" s="65">
        <v>69</v>
      </c>
      <c r="AD79" s="102">
        <v>69</v>
      </c>
      <c r="AE79" s="50"/>
      <c r="AF79" s="83">
        <v>69</v>
      </c>
      <c r="AG79" s="39"/>
      <c r="AH79" s="98">
        <v>69</v>
      </c>
      <c r="AI79" s="53"/>
      <c r="AJ79" s="55"/>
      <c r="AK79" s="55"/>
      <c r="AL79" s="55"/>
      <c r="AM79" s="55"/>
      <c r="AN79" s="55"/>
      <c r="AO79" s="85">
        <v>88</v>
      </c>
      <c r="AP79" s="101">
        <v>767999</v>
      </c>
      <c r="AQ79" s="87">
        <v>60000</v>
      </c>
    </row>
    <row r="80" spans="1:43" ht="15.75" customHeight="1" x14ac:dyDescent="0.2">
      <c r="A80" s="1"/>
      <c r="B80" s="42"/>
      <c r="C80" s="43">
        <v>70</v>
      </c>
      <c r="D80" s="44">
        <v>70864000</v>
      </c>
      <c r="E80" s="45" t="s">
        <v>30</v>
      </c>
      <c r="F80" s="46">
        <v>70899999</v>
      </c>
      <c r="G80" s="52">
        <v>36000</v>
      </c>
      <c r="H80" s="1"/>
      <c r="I80" s="32"/>
      <c r="J80" s="1"/>
      <c r="K80" s="1"/>
      <c r="L80" s="1"/>
      <c r="M80" s="47">
        <f t="shared" si="4"/>
        <v>1</v>
      </c>
      <c r="N80" s="33">
        <v>70</v>
      </c>
      <c r="O80" s="34">
        <v>70828000</v>
      </c>
      <c r="P80" s="81" t="s">
        <v>30</v>
      </c>
      <c r="Q80" s="34">
        <v>70863999</v>
      </c>
      <c r="R80" s="35">
        <f t="shared" si="5"/>
        <v>0</v>
      </c>
      <c r="S80" s="36">
        <f t="shared" si="1"/>
        <v>70</v>
      </c>
      <c r="T80" s="37">
        <f t="shared" si="2"/>
        <v>70864000</v>
      </c>
      <c r="U80" s="38" t="s">
        <v>30</v>
      </c>
      <c r="V80" s="37">
        <f t="shared" si="3"/>
        <v>70899999</v>
      </c>
      <c r="W80" s="51">
        <v>36000</v>
      </c>
      <c r="X80" s="39"/>
      <c r="Y80" s="39">
        <v>70</v>
      </c>
      <c r="Z80" s="39"/>
      <c r="AA80" s="65">
        <v>70</v>
      </c>
      <c r="AB80" s="39"/>
      <c r="AC80" s="65">
        <v>70</v>
      </c>
      <c r="AD80" s="102">
        <v>70</v>
      </c>
      <c r="AE80" s="50"/>
      <c r="AF80" s="39"/>
      <c r="AG80" s="83">
        <v>70</v>
      </c>
      <c r="AH80" s="98">
        <v>70</v>
      </c>
      <c r="AI80" s="53"/>
      <c r="AJ80" s="55"/>
      <c r="AK80" s="55"/>
      <c r="AL80" s="55"/>
      <c r="AM80" s="55"/>
      <c r="AN80" s="55"/>
      <c r="AO80" s="103">
        <v>89</v>
      </c>
      <c r="AP80" s="93">
        <v>831999</v>
      </c>
      <c r="AQ80" s="87">
        <v>68000</v>
      </c>
    </row>
    <row r="81" spans="1:43" ht="15.75" customHeight="1" x14ac:dyDescent="0.2">
      <c r="A81" s="1"/>
      <c r="B81" s="42"/>
      <c r="C81" s="43">
        <v>71</v>
      </c>
      <c r="D81" s="88"/>
      <c r="E81" s="89"/>
      <c r="F81" s="90"/>
      <c r="G81" s="96"/>
      <c r="H81" s="1"/>
      <c r="I81" s="1"/>
      <c r="J81" s="1"/>
      <c r="K81" s="1"/>
      <c r="L81" s="1"/>
      <c r="M81" s="47">
        <f t="shared" si="4"/>
        <v>1</v>
      </c>
      <c r="N81" s="33">
        <v>71</v>
      </c>
      <c r="O81" s="34">
        <v>71232000</v>
      </c>
      <c r="P81" s="81" t="s">
        <v>30</v>
      </c>
      <c r="Q81" s="34">
        <v>71267999</v>
      </c>
      <c r="R81" s="35">
        <f t="shared" si="5"/>
        <v>0</v>
      </c>
      <c r="S81" s="36">
        <f t="shared" si="1"/>
        <v>71</v>
      </c>
      <c r="T81" s="37">
        <f t="shared" si="2"/>
        <v>71268000</v>
      </c>
      <c r="U81" s="38" t="s">
        <v>30</v>
      </c>
      <c r="V81" s="37">
        <f t="shared" si="3"/>
        <v>71303999</v>
      </c>
      <c r="W81" s="51">
        <v>36000</v>
      </c>
      <c r="X81" s="39"/>
      <c r="Y81" s="39">
        <v>71</v>
      </c>
      <c r="Z81" s="39"/>
      <c r="AA81" s="65">
        <v>71</v>
      </c>
      <c r="AB81" s="39"/>
      <c r="AC81" s="65">
        <v>71</v>
      </c>
      <c r="AD81" s="102">
        <v>71</v>
      </c>
      <c r="AE81" s="50"/>
      <c r="AF81" s="83">
        <v>71</v>
      </c>
      <c r="AG81" s="83">
        <v>71</v>
      </c>
      <c r="AH81" s="50"/>
      <c r="AI81" s="53"/>
      <c r="AJ81" s="55"/>
      <c r="AK81" s="55"/>
      <c r="AL81" s="55"/>
      <c r="AM81" s="55"/>
      <c r="AN81" s="55"/>
      <c r="AO81" s="92">
        <v>90</v>
      </c>
      <c r="AP81" s="101">
        <v>999999</v>
      </c>
      <c r="AQ81" s="87">
        <v>43000</v>
      </c>
    </row>
    <row r="82" spans="1:43" ht="15.75" customHeight="1" x14ac:dyDescent="0.2">
      <c r="A82" s="1"/>
      <c r="B82" s="42"/>
      <c r="C82" s="43">
        <v>72</v>
      </c>
      <c r="D82" s="88"/>
      <c r="E82" s="89"/>
      <c r="F82" s="90"/>
      <c r="G82" s="96"/>
      <c r="H82" s="1"/>
      <c r="I82" s="1"/>
      <c r="J82" s="1"/>
      <c r="K82" s="1"/>
      <c r="L82" s="1"/>
      <c r="M82" s="47">
        <f t="shared" si="4"/>
        <v>1</v>
      </c>
      <c r="N82" s="33">
        <v>72</v>
      </c>
      <c r="O82" s="34">
        <v>72828000</v>
      </c>
      <c r="P82" s="81" t="s">
        <v>30</v>
      </c>
      <c r="Q82" s="34">
        <v>72863999</v>
      </c>
      <c r="R82" s="35">
        <f t="shared" si="5"/>
        <v>0</v>
      </c>
      <c r="S82" s="36">
        <f t="shared" si="1"/>
        <v>72</v>
      </c>
      <c r="T82" s="37">
        <f t="shared" si="2"/>
        <v>72864000</v>
      </c>
      <c r="U82" s="38" t="s">
        <v>30</v>
      </c>
      <c r="V82" s="37">
        <f t="shared" si="3"/>
        <v>72899999</v>
      </c>
      <c r="W82" s="51">
        <v>36000</v>
      </c>
      <c r="X82" s="39">
        <v>72</v>
      </c>
      <c r="Y82" s="39"/>
      <c r="Z82" s="39">
        <v>72</v>
      </c>
      <c r="AA82" s="39"/>
      <c r="AB82" s="40">
        <v>72</v>
      </c>
      <c r="AC82" s="39"/>
      <c r="AD82" s="102">
        <v>72</v>
      </c>
      <c r="AE82" s="50">
        <v>72</v>
      </c>
      <c r="AF82" s="39"/>
      <c r="AG82" s="83">
        <v>72</v>
      </c>
      <c r="AH82" s="50"/>
      <c r="AI82" s="53"/>
      <c r="AJ82" s="55"/>
      <c r="AK82" s="55"/>
      <c r="AL82" s="55"/>
      <c r="AM82" s="55"/>
      <c r="AN82" s="55"/>
      <c r="AO82" s="85">
        <v>91</v>
      </c>
      <c r="AP82" s="93">
        <v>983999</v>
      </c>
      <c r="AQ82" s="87">
        <v>73000</v>
      </c>
    </row>
    <row r="83" spans="1:43" ht="15.75" customHeight="1" x14ac:dyDescent="0.2">
      <c r="A83" s="1"/>
      <c r="B83" s="42"/>
      <c r="C83" s="43">
        <v>73</v>
      </c>
      <c r="D83" s="44">
        <v>73000000</v>
      </c>
      <c r="E83" s="45" t="s">
        <v>30</v>
      </c>
      <c r="F83" s="46">
        <v>73035999</v>
      </c>
      <c r="G83" s="52">
        <v>36000</v>
      </c>
      <c r="H83" s="1"/>
      <c r="I83" s="32"/>
      <c r="J83" s="1"/>
      <c r="K83" s="1"/>
      <c r="L83" s="1"/>
      <c r="M83" s="47">
        <f t="shared" si="4"/>
        <v>1</v>
      </c>
      <c r="N83" s="33">
        <v>73</v>
      </c>
      <c r="O83" s="34">
        <v>73930000</v>
      </c>
      <c r="P83" s="81" t="s">
        <v>30</v>
      </c>
      <c r="Q83" s="34">
        <v>72999999</v>
      </c>
      <c r="R83" s="35">
        <f t="shared" si="5"/>
        <v>0</v>
      </c>
      <c r="S83" s="36">
        <f t="shared" si="1"/>
        <v>73</v>
      </c>
      <c r="T83" s="37">
        <f t="shared" si="2"/>
        <v>73000000</v>
      </c>
      <c r="U83" s="38" t="s">
        <v>30</v>
      </c>
      <c r="V83" s="37">
        <f t="shared" si="3"/>
        <v>73035999</v>
      </c>
      <c r="W83" s="51">
        <v>36000</v>
      </c>
      <c r="X83" s="39">
        <v>73</v>
      </c>
      <c r="Y83" s="39"/>
      <c r="Z83" s="39">
        <v>73</v>
      </c>
      <c r="AA83" s="39"/>
      <c r="AB83" s="40">
        <v>73</v>
      </c>
      <c r="AC83" s="65">
        <v>73</v>
      </c>
      <c r="AD83" s="102">
        <v>73</v>
      </c>
      <c r="AE83" s="50"/>
      <c r="AF83" s="83">
        <v>73</v>
      </c>
      <c r="AG83" s="39"/>
      <c r="AH83" s="98">
        <v>73</v>
      </c>
      <c r="AI83" s="53"/>
      <c r="AJ83" s="1"/>
      <c r="AK83" s="1"/>
      <c r="AL83" s="1"/>
      <c r="AM83" s="1"/>
      <c r="AN83" s="1"/>
      <c r="AO83" s="103">
        <v>92</v>
      </c>
      <c r="AP83" s="93">
        <v>839999</v>
      </c>
      <c r="AQ83" s="87">
        <v>66000</v>
      </c>
    </row>
    <row r="84" spans="1:43" ht="15.75" customHeight="1" x14ac:dyDescent="0.2">
      <c r="A84" s="1"/>
      <c r="B84" s="42"/>
      <c r="C84" s="43">
        <v>74</v>
      </c>
      <c r="D84" s="88"/>
      <c r="E84" s="89"/>
      <c r="F84" s="90"/>
      <c r="G84" s="96"/>
      <c r="H84" s="1"/>
      <c r="I84" s="1"/>
      <c r="J84" s="1"/>
      <c r="K84" s="1"/>
      <c r="L84" s="1"/>
      <c r="M84" s="47">
        <f t="shared" si="4"/>
        <v>1</v>
      </c>
      <c r="N84" s="33">
        <v>74</v>
      </c>
      <c r="O84" s="34">
        <v>74882000</v>
      </c>
      <c r="P84" s="81" t="s">
        <v>30</v>
      </c>
      <c r="Q84" s="34">
        <v>74917999</v>
      </c>
      <c r="R84" s="35">
        <f t="shared" si="5"/>
        <v>0</v>
      </c>
      <c r="S84" s="36">
        <f t="shared" si="1"/>
        <v>74</v>
      </c>
      <c r="T84" s="37">
        <f t="shared" si="2"/>
        <v>74918000</v>
      </c>
      <c r="U84" s="38" t="s">
        <v>30</v>
      </c>
      <c r="V84" s="37">
        <f t="shared" si="3"/>
        <v>74953999</v>
      </c>
      <c r="W84" s="51">
        <v>36000</v>
      </c>
      <c r="X84" s="39">
        <v>74</v>
      </c>
      <c r="Y84" s="39"/>
      <c r="Z84" s="39">
        <v>74</v>
      </c>
      <c r="AA84" s="39"/>
      <c r="AB84" s="40">
        <v>74</v>
      </c>
      <c r="AC84" s="65">
        <v>74</v>
      </c>
      <c r="AD84" s="102">
        <v>74</v>
      </c>
      <c r="AE84" s="50"/>
      <c r="AF84" s="39"/>
      <c r="AG84" s="83">
        <v>74</v>
      </c>
      <c r="AH84" s="50"/>
      <c r="AI84" s="53"/>
      <c r="AJ84" s="1"/>
      <c r="AK84" s="1"/>
      <c r="AL84" s="1"/>
      <c r="AM84" s="1"/>
      <c r="AN84" s="1"/>
      <c r="AO84" s="85">
        <v>94</v>
      </c>
      <c r="AP84" s="93">
        <v>251999</v>
      </c>
      <c r="AQ84" s="87">
        <v>55000</v>
      </c>
    </row>
    <row r="85" spans="1:43" ht="15.75" customHeight="1" x14ac:dyDescent="0.2">
      <c r="A85" s="1"/>
      <c r="B85" s="42"/>
      <c r="C85" s="43">
        <v>75</v>
      </c>
      <c r="D85" s="44">
        <v>75900000</v>
      </c>
      <c r="E85" s="45" t="s">
        <v>30</v>
      </c>
      <c r="F85" s="46">
        <v>75935999</v>
      </c>
      <c r="G85" s="52">
        <v>36000</v>
      </c>
      <c r="H85" s="1"/>
      <c r="I85" s="32"/>
      <c r="J85" s="1"/>
      <c r="K85" s="1"/>
      <c r="L85" s="1"/>
      <c r="M85" s="47">
        <f t="shared" si="4"/>
        <v>1</v>
      </c>
      <c r="N85" s="33">
        <v>75</v>
      </c>
      <c r="O85" s="34">
        <v>75864000</v>
      </c>
      <c r="P85" s="81" t="s">
        <v>30</v>
      </c>
      <c r="Q85" s="34">
        <v>75899999</v>
      </c>
      <c r="R85" s="35">
        <f t="shared" si="5"/>
        <v>0</v>
      </c>
      <c r="S85" s="36">
        <f t="shared" si="1"/>
        <v>75</v>
      </c>
      <c r="T85" s="37">
        <f t="shared" si="2"/>
        <v>75900000</v>
      </c>
      <c r="U85" s="38" t="s">
        <v>30</v>
      </c>
      <c r="V85" s="37">
        <f t="shared" si="3"/>
        <v>75935999</v>
      </c>
      <c r="W85" s="51">
        <v>36000</v>
      </c>
      <c r="X85" s="39">
        <v>75</v>
      </c>
      <c r="Y85" s="39"/>
      <c r="Z85" s="39">
        <v>75</v>
      </c>
      <c r="AA85" s="39"/>
      <c r="AB85" s="40">
        <v>75</v>
      </c>
      <c r="AC85" s="65">
        <v>75</v>
      </c>
      <c r="AD85" s="102">
        <v>75</v>
      </c>
      <c r="AE85" s="50"/>
      <c r="AF85" s="39"/>
      <c r="AG85" s="83">
        <v>75</v>
      </c>
      <c r="AH85" s="98">
        <v>75</v>
      </c>
      <c r="AI85" s="53"/>
      <c r="AJ85" s="1"/>
      <c r="AK85" s="1"/>
      <c r="AL85" s="1"/>
      <c r="AM85" s="1"/>
      <c r="AN85" s="1"/>
      <c r="AO85" s="108">
        <v>95</v>
      </c>
      <c r="AP85" s="101"/>
      <c r="AQ85" s="87">
        <v>1</v>
      </c>
    </row>
    <row r="86" spans="1:43" ht="15.75" customHeight="1" x14ac:dyDescent="0.2">
      <c r="A86" s="1"/>
      <c r="B86" s="42"/>
      <c r="C86" s="43">
        <v>76</v>
      </c>
      <c r="D86" s="44">
        <v>76900000</v>
      </c>
      <c r="E86" s="45" t="s">
        <v>30</v>
      </c>
      <c r="F86" s="46">
        <v>76935999</v>
      </c>
      <c r="G86" s="52">
        <v>36000</v>
      </c>
      <c r="H86" s="1"/>
      <c r="I86" s="32"/>
      <c r="J86" s="1"/>
      <c r="K86" s="1"/>
      <c r="L86" s="1"/>
      <c r="M86" s="47">
        <f t="shared" si="4"/>
        <v>1</v>
      </c>
      <c r="N86" s="33">
        <v>76</v>
      </c>
      <c r="O86" s="34">
        <v>76864000</v>
      </c>
      <c r="P86" s="81" t="s">
        <v>30</v>
      </c>
      <c r="Q86" s="34">
        <v>76899999</v>
      </c>
      <c r="R86" s="35">
        <f t="shared" si="5"/>
        <v>0</v>
      </c>
      <c r="S86" s="36">
        <f t="shared" si="1"/>
        <v>76</v>
      </c>
      <c r="T86" s="37">
        <f t="shared" si="2"/>
        <v>76900000</v>
      </c>
      <c r="U86" s="38" t="s">
        <v>30</v>
      </c>
      <c r="V86" s="37">
        <f t="shared" si="3"/>
        <v>76935999</v>
      </c>
      <c r="W86" s="51">
        <v>36000</v>
      </c>
      <c r="X86" s="39">
        <v>76</v>
      </c>
      <c r="Y86" s="39"/>
      <c r="Z86" s="39">
        <v>76</v>
      </c>
      <c r="AA86" s="39"/>
      <c r="AB86" s="40">
        <v>76</v>
      </c>
      <c r="AC86" s="65">
        <v>76</v>
      </c>
      <c r="AD86" s="102">
        <v>76</v>
      </c>
      <c r="AE86" s="50"/>
      <c r="AF86" s="83">
        <v>76</v>
      </c>
      <c r="AG86" s="39"/>
      <c r="AH86" s="98">
        <v>76</v>
      </c>
      <c r="AI86" s="53"/>
      <c r="AJ86" s="1"/>
      <c r="AK86" s="1"/>
      <c r="AL86" s="1"/>
      <c r="AM86" s="1"/>
      <c r="AN86" s="1"/>
      <c r="AO86" s="85">
        <v>96</v>
      </c>
      <c r="AP86" s="93">
        <v>965999</v>
      </c>
      <c r="AQ86" s="87">
        <v>75000</v>
      </c>
    </row>
    <row r="87" spans="1:43" ht="15.75" customHeight="1" x14ac:dyDescent="0.2">
      <c r="A87" s="1"/>
      <c r="B87" s="42"/>
      <c r="C87" s="43">
        <v>77</v>
      </c>
      <c r="D87" s="88"/>
      <c r="E87" s="89"/>
      <c r="F87" s="90"/>
      <c r="G87" s="96"/>
      <c r="H87" s="1"/>
      <c r="I87" s="1"/>
      <c r="J87" s="1"/>
      <c r="K87" s="1"/>
      <c r="L87" s="1"/>
      <c r="M87" s="47">
        <f t="shared" si="4"/>
        <v>1</v>
      </c>
      <c r="N87" s="33">
        <v>77</v>
      </c>
      <c r="O87" s="34">
        <v>77036001</v>
      </c>
      <c r="P87" s="81" t="s">
        <v>30</v>
      </c>
      <c r="Q87" s="34">
        <v>77072000</v>
      </c>
      <c r="R87" s="35">
        <f t="shared" si="5"/>
        <v>0</v>
      </c>
      <c r="S87" s="36">
        <f t="shared" si="1"/>
        <v>77</v>
      </c>
      <c r="T87" s="37">
        <f t="shared" si="2"/>
        <v>77072001</v>
      </c>
      <c r="U87" s="38" t="s">
        <v>30</v>
      </c>
      <c r="V87" s="37">
        <f t="shared" si="3"/>
        <v>77108000</v>
      </c>
      <c r="W87" s="51">
        <v>36000</v>
      </c>
      <c r="X87" s="40">
        <v>77</v>
      </c>
      <c r="Y87" s="40"/>
      <c r="Z87" s="39">
        <v>77</v>
      </c>
      <c r="AA87" s="39"/>
      <c r="AB87" s="39"/>
      <c r="AC87" s="39"/>
      <c r="AD87" s="102"/>
      <c r="AE87" s="50"/>
      <c r="AF87" s="56"/>
      <c r="AG87" s="39"/>
      <c r="AH87" s="50"/>
      <c r="AI87" s="53"/>
      <c r="AJ87" s="1"/>
      <c r="AK87" s="1"/>
      <c r="AL87" s="1"/>
      <c r="AM87" s="1"/>
      <c r="AN87" s="1"/>
      <c r="AO87" s="103">
        <v>98</v>
      </c>
      <c r="AP87" s="93">
        <v>899999</v>
      </c>
      <c r="AQ87" s="87">
        <v>61000</v>
      </c>
    </row>
    <row r="88" spans="1:43" ht="15.75" customHeight="1" x14ac:dyDescent="0.25">
      <c r="A88" s="1"/>
      <c r="B88" s="42"/>
      <c r="C88" s="43">
        <v>78</v>
      </c>
      <c r="D88" s="44">
        <v>78843000</v>
      </c>
      <c r="E88" s="45" t="s">
        <v>30</v>
      </c>
      <c r="F88" s="46">
        <v>78878999</v>
      </c>
      <c r="G88" s="52">
        <v>36000</v>
      </c>
      <c r="H88" s="1"/>
      <c r="I88" s="32"/>
      <c r="J88" s="1"/>
      <c r="K88" s="1"/>
      <c r="L88" s="1"/>
      <c r="M88" s="47">
        <f t="shared" si="4"/>
        <v>1</v>
      </c>
      <c r="N88" s="33">
        <v>78</v>
      </c>
      <c r="O88" s="34">
        <v>78807000</v>
      </c>
      <c r="P88" s="81" t="s">
        <v>30</v>
      </c>
      <c r="Q88" s="34">
        <v>78842999</v>
      </c>
      <c r="R88" s="35">
        <f t="shared" si="5"/>
        <v>0</v>
      </c>
      <c r="S88" s="36">
        <f t="shared" si="1"/>
        <v>78</v>
      </c>
      <c r="T88" s="37">
        <f t="shared" si="2"/>
        <v>78843000</v>
      </c>
      <c r="U88" s="38" t="s">
        <v>30</v>
      </c>
      <c r="V88" s="37">
        <f t="shared" si="3"/>
        <v>78878999</v>
      </c>
      <c r="W88" s="51">
        <v>36000</v>
      </c>
      <c r="X88" s="39"/>
      <c r="Y88" s="39">
        <v>78</v>
      </c>
      <c r="Z88" s="39"/>
      <c r="AA88" s="65">
        <v>78</v>
      </c>
      <c r="AB88" s="40">
        <v>78</v>
      </c>
      <c r="AC88" s="39"/>
      <c r="AD88" s="102">
        <v>78</v>
      </c>
      <c r="AE88" s="50"/>
      <c r="AF88" s="83">
        <v>78</v>
      </c>
      <c r="AG88" s="39"/>
      <c r="AH88" s="98">
        <v>78</v>
      </c>
      <c r="AI88" s="53"/>
      <c r="AJ88" s="1"/>
      <c r="AK88" s="1"/>
      <c r="AL88" s="1"/>
      <c r="AM88" s="1"/>
      <c r="AN88" s="1"/>
      <c r="AO88" s="76"/>
      <c r="AP88" s="76"/>
      <c r="AQ88" s="76"/>
    </row>
    <row r="89" spans="1:43" ht="15.75" customHeight="1" x14ac:dyDescent="0.25">
      <c r="A89" s="1"/>
      <c r="B89" s="42"/>
      <c r="C89" s="43">
        <v>79</v>
      </c>
      <c r="D89" s="44">
        <v>79000000</v>
      </c>
      <c r="E89" s="45" t="s">
        <v>30</v>
      </c>
      <c r="F89" s="46">
        <v>79071999</v>
      </c>
      <c r="G89" s="94">
        <v>72000</v>
      </c>
      <c r="H89" s="1"/>
      <c r="I89" s="32"/>
      <c r="J89" s="1"/>
      <c r="K89" s="1"/>
      <c r="L89" s="1"/>
      <c r="M89" s="47">
        <f t="shared" si="4"/>
        <v>1</v>
      </c>
      <c r="N89" s="33">
        <v>79</v>
      </c>
      <c r="O89" s="34">
        <v>79960000</v>
      </c>
      <c r="P89" s="81" t="s">
        <v>30</v>
      </c>
      <c r="Q89" s="34">
        <v>78999999</v>
      </c>
      <c r="R89" s="35">
        <f t="shared" si="5"/>
        <v>0</v>
      </c>
      <c r="S89" s="36">
        <f t="shared" si="1"/>
        <v>79</v>
      </c>
      <c r="T89" s="37">
        <f t="shared" si="2"/>
        <v>79000000</v>
      </c>
      <c r="U89" s="38" t="s">
        <v>30</v>
      </c>
      <c r="V89" s="37">
        <f t="shared" si="3"/>
        <v>79071999</v>
      </c>
      <c r="W89" s="82">
        <v>72000</v>
      </c>
      <c r="X89" s="39"/>
      <c r="Y89" s="39">
        <v>79</v>
      </c>
      <c r="Z89" s="39"/>
      <c r="AA89" s="65">
        <v>79</v>
      </c>
      <c r="AB89" s="40">
        <v>79</v>
      </c>
      <c r="AC89" s="65">
        <v>79</v>
      </c>
      <c r="AD89" s="102">
        <v>79</v>
      </c>
      <c r="AE89" s="50"/>
      <c r="AF89" s="83">
        <v>79</v>
      </c>
      <c r="AG89" s="39"/>
      <c r="AH89" s="84">
        <v>79</v>
      </c>
      <c r="AI89" s="53"/>
      <c r="AJ89" s="1"/>
      <c r="AK89" s="1"/>
      <c r="AL89" s="1"/>
      <c r="AM89" s="1"/>
      <c r="AN89" s="1"/>
      <c r="AO89" s="76"/>
      <c r="AP89" s="76"/>
      <c r="AQ89" s="76"/>
    </row>
    <row r="90" spans="1:43" ht="15.75" customHeight="1" x14ac:dyDescent="0.25">
      <c r="A90" s="1"/>
      <c r="B90" s="42"/>
      <c r="C90" s="43">
        <v>80</v>
      </c>
      <c r="D90" s="44">
        <v>80834000</v>
      </c>
      <c r="E90" s="45" t="s">
        <v>30</v>
      </c>
      <c r="F90" s="46">
        <v>80869999</v>
      </c>
      <c r="G90" s="52">
        <v>36000</v>
      </c>
      <c r="H90" s="1"/>
      <c r="I90" s="32"/>
      <c r="J90" s="1"/>
      <c r="K90" s="1"/>
      <c r="L90" s="1"/>
      <c r="M90" s="47">
        <f t="shared" si="4"/>
        <v>1</v>
      </c>
      <c r="N90" s="33">
        <v>80</v>
      </c>
      <c r="O90" s="34">
        <v>80798000</v>
      </c>
      <c r="P90" s="81" t="s">
        <v>30</v>
      </c>
      <c r="Q90" s="34">
        <v>80833999</v>
      </c>
      <c r="R90" s="35">
        <f t="shared" si="5"/>
        <v>0</v>
      </c>
      <c r="S90" s="36">
        <f t="shared" si="1"/>
        <v>80</v>
      </c>
      <c r="T90" s="37">
        <f t="shared" si="2"/>
        <v>80834000</v>
      </c>
      <c r="U90" s="38" t="s">
        <v>30</v>
      </c>
      <c r="V90" s="37">
        <f t="shared" si="3"/>
        <v>80869999</v>
      </c>
      <c r="W90" s="51">
        <v>36000</v>
      </c>
      <c r="X90" s="39">
        <v>80</v>
      </c>
      <c r="Y90" s="39"/>
      <c r="Z90" s="39">
        <v>80</v>
      </c>
      <c r="AA90" s="39"/>
      <c r="AB90" s="40">
        <v>80</v>
      </c>
      <c r="AC90" s="65">
        <v>80</v>
      </c>
      <c r="AD90" s="102">
        <v>80</v>
      </c>
      <c r="AE90" s="50"/>
      <c r="AF90" s="83">
        <v>80</v>
      </c>
      <c r="AG90" s="39"/>
      <c r="AH90" s="98">
        <v>80</v>
      </c>
      <c r="AI90" s="53"/>
      <c r="AJ90" s="1"/>
      <c r="AK90" s="1"/>
      <c r="AL90" s="1"/>
      <c r="AM90" s="1"/>
      <c r="AN90" s="1"/>
      <c r="AO90" s="76"/>
      <c r="AP90" s="76"/>
      <c r="AQ90" s="76"/>
    </row>
    <row r="91" spans="1:43" ht="15.75" customHeight="1" x14ac:dyDescent="0.25">
      <c r="A91" s="1"/>
      <c r="B91" s="42"/>
      <c r="C91" s="43">
        <v>81</v>
      </c>
      <c r="D91" s="44">
        <v>81906000</v>
      </c>
      <c r="E91" s="45" t="s">
        <v>30</v>
      </c>
      <c r="F91" s="46">
        <v>81941999</v>
      </c>
      <c r="G91" s="52">
        <v>36000</v>
      </c>
      <c r="H91" s="1"/>
      <c r="I91" s="32"/>
      <c r="J91" s="1"/>
      <c r="K91" s="1"/>
      <c r="L91" s="1"/>
      <c r="M91" s="47">
        <f t="shared" si="4"/>
        <v>1</v>
      </c>
      <c r="N91" s="33">
        <v>81</v>
      </c>
      <c r="O91" s="34">
        <v>81870000</v>
      </c>
      <c r="P91" s="81" t="s">
        <v>30</v>
      </c>
      <c r="Q91" s="34">
        <v>81905999</v>
      </c>
      <c r="R91" s="35">
        <f t="shared" si="5"/>
        <v>0</v>
      </c>
      <c r="S91" s="36">
        <f t="shared" si="1"/>
        <v>81</v>
      </c>
      <c r="T91" s="37">
        <f t="shared" si="2"/>
        <v>81906000</v>
      </c>
      <c r="U91" s="38" t="s">
        <v>30</v>
      </c>
      <c r="V91" s="37">
        <f t="shared" si="3"/>
        <v>81941999</v>
      </c>
      <c r="W91" s="51">
        <v>36000</v>
      </c>
      <c r="X91" s="39">
        <v>81</v>
      </c>
      <c r="Y91" s="39"/>
      <c r="Z91" s="39">
        <v>81</v>
      </c>
      <c r="AA91" s="65">
        <v>81</v>
      </c>
      <c r="AB91" s="39"/>
      <c r="AC91" s="65">
        <v>81</v>
      </c>
      <c r="AD91" s="102">
        <v>81</v>
      </c>
      <c r="AE91" s="50"/>
      <c r="AF91" s="83">
        <v>81</v>
      </c>
      <c r="AG91" s="39"/>
      <c r="AH91" s="98">
        <v>81</v>
      </c>
      <c r="AI91" s="53"/>
      <c r="AJ91" s="1"/>
      <c r="AK91" s="1"/>
      <c r="AL91" s="1"/>
      <c r="AM91" s="1"/>
      <c r="AN91" s="1"/>
      <c r="AO91" s="76"/>
      <c r="AP91" s="76"/>
      <c r="AQ91" s="76"/>
    </row>
    <row r="92" spans="1:43" ht="15.75" customHeight="1" x14ac:dyDescent="0.25">
      <c r="A92" s="1"/>
      <c r="B92" s="42"/>
      <c r="C92" s="43">
        <v>82</v>
      </c>
      <c r="D92" s="44">
        <v>82864000</v>
      </c>
      <c r="E92" s="45" t="s">
        <v>30</v>
      </c>
      <c r="F92" s="46">
        <v>82899999</v>
      </c>
      <c r="G92" s="52">
        <v>36000</v>
      </c>
      <c r="H92" s="1"/>
      <c r="I92" s="32"/>
      <c r="J92" s="1"/>
      <c r="K92" s="1"/>
      <c r="L92" s="1"/>
      <c r="M92" s="47">
        <f t="shared" si="4"/>
        <v>1</v>
      </c>
      <c r="N92" s="33">
        <v>82</v>
      </c>
      <c r="O92" s="34">
        <v>82828000</v>
      </c>
      <c r="P92" s="81" t="s">
        <v>30</v>
      </c>
      <c r="Q92" s="34">
        <v>82863999</v>
      </c>
      <c r="R92" s="35">
        <f t="shared" si="5"/>
        <v>0</v>
      </c>
      <c r="S92" s="36">
        <f t="shared" si="1"/>
        <v>82</v>
      </c>
      <c r="T92" s="37">
        <f t="shared" si="2"/>
        <v>82864000</v>
      </c>
      <c r="U92" s="38" t="s">
        <v>30</v>
      </c>
      <c r="V92" s="37">
        <f t="shared" si="3"/>
        <v>82899999</v>
      </c>
      <c r="W92" s="51">
        <v>36000</v>
      </c>
      <c r="X92" s="39">
        <v>82</v>
      </c>
      <c r="Y92" s="39"/>
      <c r="Z92" s="39">
        <v>82</v>
      </c>
      <c r="AA92" s="39"/>
      <c r="AB92" s="39"/>
      <c r="AC92" s="65">
        <v>82</v>
      </c>
      <c r="AD92" s="102">
        <v>82</v>
      </c>
      <c r="AE92" s="50"/>
      <c r="AF92" s="83">
        <v>82</v>
      </c>
      <c r="AG92" s="83">
        <v>82</v>
      </c>
      <c r="AH92" s="98">
        <v>82</v>
      </c>
      <c r="AI92" s="53"/>
      <c r="AJ92" s="1"/>
      <c r="AK92" s="1"/>
      <c r="AL92" s="1"/>
      <c r="AM92" s="1"/>
      <c r="AN92" s="1"/>
      <c r="AO92" s="76"/>
      <c r="AP92" s="76"/>
      <c r="AQ92" s="76"/>
    </row>
    <row r="93" spans="1:43" ht="15.75" customHeight="1" x14ac:dyDescent="0.25">
      <c r="A93" s="1"/>
      <c r="B93" s="42"/>
      <c r="C93" s="43">
        <v>83</v>
      </c>
      <c r="D93" s="44">
        <v>83868000</v>
      </c>
      <c r="E93" s="45" t="s">
        <v>30</v>
      </c>
      <c r="F93" s="46">
        <v>83903999</v>
      </c>
      <c r="G93" s="52">
        <v>36000</v>
      </c>
      <c r="H93" s="1"/>
      <c r="I93" s="32"/>
      <c r="J93" s="1"/>
      <c r="K93" s="1"/>
      <c r="L93" s="1"/>
      <c r="M93" s="47">
        <f t="shared" si="4"/>
        <v>1</v>
      </c>
      <c r="N93" s="33">
        <v>83</v>
      </c>
      <c r="O93" s="34">
        <v>83832000</v>
      </c>
      <c r="P93" s="81" t="s">
        <v>30</v>
      </c>
      <c r="Q93" s="34">
        <v>83867999</v>
      </c>
      <c r="R93" s="35">
        <f t="shared" si="5"/>
        <v>0</v>
      </c>
      <c r="S93" s="36">
        <f t="shared" si="1"/>
        <v>83</v>
      </c>
      <c r="T93" s="37">
        <f t="shared" si="2"/>
        <v>83868000</v>
      </c>
      <c r="U93" s="38" t="s">
        <v>30</v>
      </c>
      <c r="V93" s="37">
        <f t="shared" si="3"/>
        <v>83903999</v>
      </c>
      <c r="W93" s="51">
        <v>36000</v>
      </c>
      <c r="X93" s="39"/>
      <c r="Y93" s="39">
        <v>83</v>
      </c>
      <c r="Z93" s="39"/>
      <c r="AA93" s="65">
        <v>83</v>
      </c>
      <c r="AB93" s="40">
        <v>83</v>
      </c>
      <c r="AC93" s="39"/>
      <c r="AD93" s="102">
        <v>83</v>
      </c>
      <c r="AE93" s="50">
        <v>83</v>
      </c>
      <c r="AF93" s="83">
        <v>83</v>
      </c>
      <c r="AG93" s="39"/>
      <c r="AH93" s="98">
        <v>83</v>
      </c>
      <c r="AI93" s="53"/>
      <c r="AJ93" s="1"/>
      <c r="AK93" s="1"/>
      <c r="AL93" s="1"/>
      <c r="AM93" s="1"/>
      <c r="AN93" s="1"/>
      <c r="AO93" s="76"/>
      <c r="AP93" s="76"/>
      <c r="AQ93" s="76"/>
    </row>
    <row r="94" spans="1:43" ht="15.75" customHeight="1" x14ac:dyDescent="0.25">
      <c r="A94" s="1"/>
      <c r="B94" s="42"/>
      <c r="C94" s="43">
        <v>84</v>
      </c>
      <c r="D94" s="88"/>
      <c r="E94" s="89"/>
      <c r="F94" s="90"/>
      <c r="G94" s="96"/>
      <c r="H94" s="1"/>
      <c r="I94" s="1"/>
      <c r="J94" s="1"/>
      <c r="K94" s="1"/>
      <c r="L94" s="1"/>
      <c r="M94" s="47">
        <f t="shared" si="4"/>
        <v>1</v>
      </c>
      <c r="N94" s="33">
        <v>84</v>
      </c>
      <c r="O94" s="34">
        <v>84900000</v>
      </c>
      <c r="P94" s="81" t="s">
        <v>30</v>
      </c>
      <c r="Q94" s="34">
        <v>84935999</v>
      </c>
      <c r="R94" s="35">
        <f t="shared" si="5"/>
        <v>0</v>
      </c>
      <c r="S94" s="36">
        <f t="shared" si="1"/>
        <v>84</v>
      </c>
      <c r="T94" s="37">
        <f t="shared" si="2"/>
        <v>84936000</v>
      </c>
      <c r="U94" s="38" t="s">
        <v>30</v>
      </c>
      <c r="V94" s="37">
        <f t="shared" si="3"/>
        <v>84971999</v>
      </c>
      <c r="W94" s="51">
        <v>36000</v>
      </c>
      <c r="X94" s="39">
        <v>84</v>
      </c>
      <c r="Y94" s="39"/>
      <c r="Z94" s="39">
        <v>84</v>
      </c>
      <c r="AA94" s="39"/>
      <c r="AB94" s="40">
        <v>84</v>
      </c>
      <c r="AC94" s="65">
        <v>84</v>
      </c>
      <c r="AD94" s="102">
        <v>84</v>
      </c>
      <c r="AE94" s="50"/>
      <c r="AF94" s="39"/>
      <c r="AG94" s="83">
        <v>84</v>
      </c>
      <c r="AH94" s="50"/>
      <c r="AI94" s="53"/>
      <c r="AJ94" s="1"/>
      <c r="AK94" s="1"/>
      <c r="AL94" s="1"/>
      <c r="AM94" s="1"/>
      <c r="AN94" s="1"/>
      <c r="AO94" s="76"/>
      <c r="AP94" s="76"/>
      <c r="AQ94" s="76"/>
    </row>
    <row r="95" spans="1:43" ht="15.75" customHeight="1" x14ac:dyDescent="0.25">
      <c r="A95" s="1"/>
      <c r="B95" s="42"/>
      <c r="C95" s="43">
        <v>85</v>
      </c>
      <c r="D95" s="44">
        <v>85864000</v>
      </c>
      <c r="E95" s="45" t="s">
        <v>30</v>
      </c>
      <c r="F95" s="46">
        <v>85899999</v>
      </c>
      <c r="G95" s="52">
        <v>36000</v>
      </c>
      <c r="H95" s="1"/>
      <c r="I95" s="32"/>
      <c r="J95" s="1"/>
      <c r="K95" s="1"/>
      <c r="L95" s="1"/>
      <c r="M95" s="47">
        <f t="shared" si="4"/>
        <v>1</v>
      </c>
      <c r="N95" s="33">
        <v>85</v>
      </c>
      <c r="O95" s="34">
        <v>85828000</v>
      </c>
      <c r="P95" s="81" t="s">
        <v>30</v>
      </c>
      <c r="Q95" s="34">
        <v>85863999</v>
      </c>
      <c r="R95" s="35">
        <f t="shared" si="5"/>
        <v>0</v>
      </c>
      <c r="S95" s="36">
        <f t="shared" si="1"/>
        <v>85</v>
      </c>
      <c r="T95" s="37">
        <f t="shared" si="2"/>
        <v>85864000</v>
      </c>
      <c r="U95" s="38" t="s">
        <v>30</v>
      </c>
      <c r="V95" s="37">
        <f t="shared" si="3"/>
        <v>85899999</v>
      </c>
      <c r="W95" s="51">
        <v>36000</v>
      </c>
      <c r="X95" s="39"/>
      <c r="Y95" s="39">
        <v>85</v>
      </c>
      <c r="Z95" s="54" t="s">
        <v>46</v>
      </c>
      <c r="AA95" s="65">
        <v>85</v>
      </c>
      <c r="AB95" s="40">
        <v>85</v>
      </c>
      <c r="AC95" s="39"/>
      <c r="AD95" s="102">
        <v>85</v>
      </c>
      <c r="AE95" s="50"/>
      <c r="AF95" s="83">
        <v>85</v>
      </c>
      <c r="AG95" s="83">
        <v>85</v>
      </c>
      <c r="AH95" s="98">
        <v>85</v>
      </c>
      <c r="AI95" s="53"/>
      <c r="AJ95" s="1"/>
      <c r="AK95" s="1"/>
      <c r="AL95" s="1"/>
      <c r="AM95" s="1"/>
      <c r="AN95" s="1"/>
      <c r="AO95" s="76"/>
      <c r="AP95" s="76"/>
      <c r="AQ95" s="76"/>
    </row>
    <row r="96" spans="1:43" ht="15.75" customHeight="1" x14ac:dyDescent="0.25">
      <c r="A96" s="1"/>
      <c r="B96" s="42"/>
      <c r="C96" s="43">
        <v>86</v>
      </c>
      <c r="D96" s="44">
        <v>86864000</v>
      </c>
      <c r="E96" s="45" t="s">
        <v>30</v>
      </c>
      <c r="F96" s="46">
        <v>86899999</v>
      </c>
      <c r="G96" s="52">
        <v>36000</v>
      </c>
      <c r="H96" s="1"/>
      <c r="I96" s="32"/>
      <c r="J96" s="1"/>
      <c r="K96" s="1"/>
      <c r="L96" s="1"/>
      <c r="M96" s="47">
        <f t="shared" si="4"/>
        <v>1</v>
      </c>
      <c r="N96" s="33">
        <v>86</v>
      </c>
      <c r="O96" s="34">
        <v>86828000</v>
      </c>
      <c r="P96" s="81" t="s">
        <v>30</v>
      </c>
      <c r="Q96" s="34">
        <v>86863999</v>
      </c>
      <c r="R96" s="35">
        <f t="shared" si="5"/>
        <v>0</v>
      </c>
      <c r="S96" s="36">
        <f t="shared" si="1"/>
        <v>86</v>
      </c>
      <c r="T96" s="37">
        <f t="shared" si="2"/>
        <v>86864000</v>
      </c>
      <c r="U96" s="38" t="s">
        <v>30</v>
      </c>
      <c r="V96" s="37">
        <f t="shared" si="3"/>
        <v>86899999</v>
      </c>
      <c r="W96" s="51">
        <v>36000</v>
      </c>
      <c r="X96" s="39">
        <v>86</v>
      </c>
      <c r="Y96" s="39"/>
      <c r="Z96" s="39">
        <v>86</v>
      </c>
      <c r="AA96" s="39"/>
      <c r="AB96" s="40">
        <v>86</v>
      </c>
      <c r="AC96" s="65">
        <v>86</v>
      </c>
      <c r="AD96" s="102"/>
      <c r="AE96" s="50">
        <v>86</v>
      </c>
      <c r="AF96" s="83">
        <v>86</v>
      </c>
      <c r="AG96" s="39"/>
      <c r="AH96" s="98">
        <v>86</v>
      </c>
      <c r="AI96" s="53"/>
      <c r="AJ96" s="1"/>
      <c r="AK96" s="1"/>
      <c r="AL96" s="1"/>
      <c r="AM96" s="1"/>
      <c r="AN96" s="1"/>
      <c r="AO96" s="76"/>
      <c r="AP96" s="76"/>
      <c r="AQ96" s="76"/>
    </row>
    <row r="97" spans="1:43" ht="15.75" customHeight="1" x14ac:dyDescent="0.25">
      <c r="A97" s="1"/>
      <c r="B97" s="42"/>
      <c r="C97" s="43">
        <v>87</v>
      </c>
      <c r="D97" s="88"/>
      <c r="E97" s="89"/>
      <c r="F97" s="90"/>
      <c r="G97" s="96"/>
      <c r="H97" s="1"/>
      <c r="I97" s="1"/>
      <c r="J97" s="1"/>
      <c r="K97" s="1"/>
      <c r="L97" s="1"/>
      <c r="M97" s="47">
        <f t="shared" si="4"/>
        <v>1</v>
      </c>
      <c r="N97" s="33">
        <v>87</v>
      </c>
      <c r="O97" s="34">
        <v>87894000</v>
      </c>
      <c r="P97" s="81" t="s">
        <v>30</v>
      </c>
      <c r="Q97" s="34">
        <v>87929999</v>
      </c>
      <c r="R97" s="35">
        <f t="shared" si="5"/>
        <v>0</v>
      </c>
      <c r="S97" s="36">
        <f t="shared" si="1"/>
        <v>87</v>
      </c>
      <c r="T97" s="37">
        <f t="shared" si="2"/>
        <v>87930000</v>
      </c>
      <c r="U97" s="38" t="s">
        <v>30</v>
      </c>
      <c r="V97" s="37">
        <f t="shared" si="3"/>
        <v>87965999</v>
      </c>
      <c r="W97" s="51">
        <v>36000</v>
      </c>
      <c r="X97" s="39">
        <v>87</v>
      </c>
      <c r="Y97" s="39"/>
      <c r="Z97" s="39">
        <v>87</v>
      </c>
      <c r="AA97" s="39"/>
      <c r="AB97" s="40">
        <v>87</v>
      </c>
      <c r="AC97" s="65">
        <v>87</v>
      </c>
      <c r="AD97" s="102"/>
      <c r="AE97" s="50">
        <v>87</v>
      </c>
      <c r="AF97" s="39"/>
      <c r="AG97" s="83">
        <v>87</v>
      </c>
      <c r="AH97" s="53"/>
      <c r="AI97" s="53"/>
      <c r="AJ97" s="1"/>
      <c r="AK97" s="1"/>
      <c r="AL97" s="1"/>
      <c r="AM97" s="1"/>
      <c r="AN97" s="1"/>
      <c r="AO97" s="76"/>
      <c r="AP97" s="76"/>
      <c r="AQ97" s="76"/>
    </row>
    <row r="98" spans="1:43" ht="15.75" customHeight="1" x14ac:dyDescent="0.25">
      <c r="A98" s="1"/>
      <c r="B98" s="42"/>
      <c r="C98" s="43">
        <v>88</v>
      </c>
      <c r="D98" s="44">
        <v>88768000</v>
      </c>
      <c r="E98" s="45" t="s">
        <v>30</v>
      </c>
      <c r="F98" s="46">
        <v>88803999</v>
      </c>
      <c r="G98" s="52">
        <v>36000</v>
      </c>
      <c r="H98" s="1"/>
      <c r="I98" s="32"/>
      <c r="J98" s="1"/>
      <c r="K98" s="1"/>
      <c r="L98" s="1"/>
      <c r="M98" s="47">
        <f t="shared" si="4"/>
        <v>1</v>
      </c>
      <c r="N98" s="33">
        <v>88</v>
      </c>
      <c r="O98" s="34">
        <v>88732000</v>
      </c>
      <c r="P98" s="81" t="s">
        <v>30</v>
      </c>
      <c r="Q98" s="34">
        <v>88767999</v>
      </c>
      <c r="R98" s="35">
        <f t="shared" si="5"/>
        <v>0</v>
      </c>
      <c r="S98" s="36">
        <f t="shared" si="1"/>
        <v>88</v>
      </c>
      <c r="T98" s="37">
        <f t="shared" si="2"/>
        <v>88768000</v>
      </c>
      <c r="U98" s="38" t="s">
        <v>30</v>
      </c>
      <c r="V98" s="37">
        <f t="shared" si="3"/>
        <v>88803999</v>
      </c>
      <c r="W98" s="51">
        <v>36000</v>
      </c>
      <c r="X98" s="39"/>
      <c r="Y98" s="39">
        <v>88</v>
      </c>
      <c r="Z98" s="54" t="s">
        <v>47</v>
      </c>
      <c r="AA98" s="39"/>
      <c r="AB98" s="39"/>
      <c r="AC98" s="65">
        <v>88</v>
      </c>
      <c r="AD98" s="102"/>
      <c r="AE98" s="50">
        <v>88</v>
      </c>
      <c r="AF98" s="83">
        <v>88</v>
      </c>
      <c r="AG98" s="83">
        <v>88</v>
      </c>
      <c r="AH98" s="98">
        <v>88</v>
      </c>
      <c r="AI98" s="53"/>
      <c r="AJ98" s="1"/>
      <c r="AK98" s="1"/>
      <c r="AL98" s="1"/>
      <c r="AM98" s="1"/>
      <c r="AN98" s="1"/>
      <c r="AO98" s="76"/>
      <c r="AP98" s="76"/>
      <c r="AQ98" s="76"/>
    </row>
    <row r="99" spans="1:43" ht="19.5" customHeight="1" x14ac:dyDescent="0.25">
      <c r="A99" s="1"/>
      <c r="B99" s="42"/>
      <c r="C99" s="43">
        <v>89</v>
      </c>
      <c r="D99" s="44">
        <v>89868000</v>
      </c>
      <c r="E99" s="45" t="s">
        <v>30</v>
      </c>
      <c r="F99" s="46">
        <v>89903999</v>
      </c>
      <c r="G99" s="52">
        <v>36000</v>
      </c>
      <c r="H99" s="1"/>
      <c r="I99" s="32"/>
      <c r="J99" s="1"/>
      <c r="K99" s="1"/>
      <c r="L99" s="1"/>
      <c r="M99" s="47">
        <f t="shared" si="4"/>
        <v>1</v>
      </c>
      <c r="N99" s="33">
        <v>89</v>
      </c>
      <c r="O99" s="34">
        <v>89832000</v>
      </c>
      <c r="P99" s="81" t="s">
        <v>30</v>
      </c>
      <c r="Q99" s="34">
        <v>89867999</v>
      </c>
      <c r="R99" s="35">
        <f t="shared" si="5"/>
        <v>0</v>
      </c>
      <c r="S99" s="36">
        <f t="shared" si="1"/>
        <v>89</v>
      </c>
      <c r="T99" s="37">
        <f t="shared" si="2"/>
        <v>89868000</v>
      </c>
      <c r="U99" s="38" t="s">
        <v>30</v>
      </c>
      <c r="V99" s="37">
        <f t="shared" si="3"/>
        <v>89903999</v>
      </c>
      <c r="W99" s="51">
        <v>36000</v>
      </c>
      <c r="X99" s="39"/>
      <c r="Y99" s="39">
        <v>89</v>
      </c>
      <c r="Z99" s="39"/>
      <c r="AA99" s="65">
        <v>89</v>
      </c>
      <c r="AB99" s="39"/>
      <c r="AC99" s="65">
        <v>89</v>
      </c>
      <c r="AD99" s="102">
        <v>89</v>
      </c>
      <c r="AE99" s="50"/>
      <c r="AF99" s="83">
        <v>89</v>
      </c>
      <c r="AG99" s="39"/>
      <c r="AH99" s="98">
        <v>89</v>
      </c>
      <c r="AI99" s="53"/>
      <c r="AJ99" s="1"/>
      <c r="AK99" s="1"/>
      <c r="AL99" s="1"/>
      <c r="AM99" s="1"/>
      <c r="AN99" s="1"/>
      <c r="AO99" s="76"/>
      <c r="AP99" s="76"/>
      <c r="AQ99" s="76"/>
    </row>
    <row r="100" spans="1:43" ht="20.25" customHeight="1" x14ac:dyDescent="0.25">
      <c r="A100" s="1"/>
      <c r="B100" s="42"/>
      <c r="C100" s="43">
        <v>90</v>
      </c>
      <c r="D100" s="44">
        <v>90020000</v>
      </c>
      <c r="E100" s="45" t="s">
        <v>30</v>
      </c>
      <c r="F100" s="46">
        <v>90055999</v>
      </c>
      <c r="G100" s="52">
        <v>36000</v>
      </c>
      <c r="H100" s="1"/>
      <c r="I100" s="32"/>
      <c r="J100" s="1"/>
      <c r="K100" s="1"/>
      <c r="L100" s="1"/>
      <c r="M100" s="47">
        <f t="shared" si="4"/>
        <v>1</v>
      </c>
      <c r="N100" s="33">
        <v>90</v>
      </c>
      <c r="O100" s="34">
        <v>90984000</v>
      </c>
      <c r="P100" s="81" t="s">
        <v>30</v>
      </c>
      <c r="Q100" s="34">
        <v>90019999</v>
      </c>
      <c r="R100" s="35">
        <f t="shared" si="5"/>
        <v>0</v>
      </c>
      <c r="S100" s="36">
        <f t="shared" si="1"/>
        <v>90</v>
      </c>
      <c r="T100" s="37">
        <f t="shared" si="2"/>
        <v>90020000</v>
      </c>
      <c r="U100" s="38" t="s">
        <v>30</v>
      </c>
      <c r="V100" s="37">
        <f t="shared" si="3"/>
        <v>90055999</v>
      </c>
      <c r="W100" s="51">
        <v>36000</v>
      </c>
      <c r="X100" s="39"/>
      <c r="Y100" s="39">
        <v>90</v>
      </c>
      <c r="Z100" s="54" t="s">
        <v>48</v>
      </c>
      <c r="AA100" s="65">
        <v>90</v>
      </c>
      <c r="AB100" s="39"/>
      <c r="AC100" s="65">
        <v>90</v>
      </c>
      <c r="AD100" s="102">
        <v>90</v>
      </c>
      <c r="AE100" s="50">
        <v>90</v>
      </c>
      <c r="AF100" s="83">
        <v>90</v>
      </c>
      <c r="AG100" s="83">
        <v>90</v>
      </c>
      <c r="AH100" s="98">
        <v>90</v>
      </c>
      <c r="AI100" s="53"/>
      <c r="AJ100" s="1"/>
      <c r="AK100" s="1"/>
      <c r="AL100" s="1"/>
      <c r="AM100" s="1"/>
      <c r="AN100" s="1"/>
      <c r="AO100" s="76"/>
      <c r="AP100" s="76"/>
      <c r="AQ100" s="76"/>
    </row>
    <row r="101" spans="1:43" ht="15.75" customHeight="1" x14ac:dyDescent="0.25">
      <c r="A101" s="1"/>
      <c r="B101" s="42"/>
      <c r="C101" s="43">
        <v>91</v>
      </c>
      <c r="D101" s="88"/>
      <c r="E101" s="89"/>
      <c r="F101" s="90"/>
      <c r="G101" s="96"/>
      <c r="H101" s="1"/>
      <c r="I101" s="1"/>
      <c r="J101" s="1"/>
      <c r="K101" s="1"/>
      <c r="L101" s="1"/>
      <c r="M101" s="47">
        <f t="shared" si="4"/>
        <v>1</v>
      </c>
      <c r="N101" s="33">
        <v>91</v>
      </c>
      <c r="O101" s="34">
        <v>91948000</v>
      </c>
      <c r="P101" s="81" t="s">
        <v>30</v>
      </c>
      <c r="Q101" s="34">
        <v>90999999</v>
      </c>
      <c r="R101" s="35">
        <f t="shared" si="5"/>
        <v>0</v>
      </c>
      <c r="S101" s="36">
        <f t="shared" si="1"/>
        <v>91</v>
      </c>
      <c r="T101" s="37">
        <f t="shared" si="2"/>
        <v>91000000</v>
      </c>
      <c r="U101" s="38" t="s">
        <v>30</v>
      </c>
      <c r="V101" s="37">
        <f t="shared" si="3"/>
        <v>91035999</v>
      </c>
      <c r="W101" s="51">
        <v>36000</v>
      </c>
      <c r="X101" s="39">
        <v>91</v>
      </c>
      <c r="Y101" s="39"/>
      <c r="Z101" s="39">
        <v>91</v>
      </c>
      <c r="AA101" s="39"/>
      <c r="AB101" s="40">
        <v>91</v>
      </c>
      <c r="AC101" s="65">
        <v>91</v>
      </c>
      <c r="AD101" s="102">
        <v>91</v>
      </c>
      <c r="AE101" s="50">
        <v>91</v>
      </c>
      <c r="AF101" s="83">
        <v>91</v>
      </c>
      <c r="AG101" s="83">
        <v>91</v>
      </c>
      <c r="AH101" s="53"/>
      <c r="AI101" s="53"/>
      <c r="AJ101" s="1"/>
      <c r="AK101" s="1"/>
      <c r="AL101" s="1"/>
      <c r="AM101" s="1"/>
      <c r="AN101" s="1"/>
      <c r="AO101" s="76"/>
      <c r="AP101" s="76"/>
      <c r="AQ101" s="76"/>
    </row>
    <row r="102" spans="1:43" ht="15.75" customHeight="1" x14ac:dyDescent="0.25">
      <c r="A102" s="1"/>
      <c r="B102" s="42"/>
      <c r="C102" s="43">
        <v>92</v>
      </c>
      <c r="D102" s="44">
        <v>92876000</v>
      </c>
      <c r="E102" s="45" t="s">
        <v>30</v>
      </c>
      <c r="F102" s="46">
        <v>92911999</v>
      </c>
      <c r="G102" s="52">
        <v>36000</v>
      </c>
      <c r="H102" s="1"/>
      <c r="I102" s="32"/>
      <c r="J102" s="1"/>
      <c r="K102" s="1"/>
      <c r="L102" s="1"/>
      <c r="M102" s="47">
        <f t="shared" si="4"/>
        <v>1</v>
      </c>
      <c r="N102" s="33">
        <v>92</v>
      </c>
      <c r="O102" s="34">
        <v>92840000</v>
      </c>
      <c r="P102" s="81" t="s">
        <v>30</v>
      </c>
      <c r="Q102" s="34">
        <v>92875999</v>
      </c>
      <c r="R102" s="35">
        <f t="shared" si="5"/>
        <v>0</v>
      </c>
      <c r="S102" s="36">
        <f t="shared" si="1"/>
        <v>92</v>
      </c>
      <c r="T102" s="37">
        <f t="shared" si="2"/>
        <v>92876000</v>
      </c>
      <c r="U102" s="38" t="s">
        <v>30</v>
      </c>
      <c r="V102" s="37">
        <f t="shared" si="3"/>
        <v>92911999</v>
      </c>
      <c r="W102" s="51">
        <v>36000</v>
      </c>
      <c r="X102" s="39">
        <v>92</v>
      </c>
      <c r="Y102" s="39"/>
      <c r="Z102" s="39">
        <v>92</v>
      </c>
      <c r="AA102" s="39"/>
      <c r="AB102" s="40">
        <v>92</v>
      </c>
      <c r="AC102" s="65">
        <v>92</v>
      </c>
      <c r="AD102" s="102"/>
      <c r="AE102" s="50"/>
      <c r="AF102" s="83">
        <v>92</v>
      </c>
      <c r="AG102" s="39"/>
      <c r="AH102" s="98">
        <v>92</v>
      </c>
      <c r="AI102" s="53"/>
      <c r="AJ102" s="1"/>
      <c r="AK102" s="1"/>
      <c r="AL102" s="1"/>
      <c r="AM102" s="1"/>
      <c r="AN102" s="1"/>
      <c r="AO102" s="76"/>
      <c r="AP102" s="76"/>
      <c r="AQ102" s="76"/>
    </row>
    <row r="103" spans="1:43" ht="15.75" customHeight="1" x14ac:dyDescent="0.25">
      <c r="A103" s="1"/>
      <c r="B103" s="42"/>
      <c r="C103" s="43">
        <v>93</v>
      </c>
      <c r="D103" s="88"/>
      <c r="E103" s="89"/>
      <c r="F103" s="90"/>
      <c r="G103" s="96"/>
      <c r="H103" s="1"/>
      <c r="I103" s="1"/>
      <c r="J103" s="1"/>
      <c r="K103" s="1"/>
      <c r="L103" s="1"/>
      <c r="M103" s="47">
        <f t="shared" si="4"/>
        <v>1</v>
      </c>
      <c r="N103" s="33">
        <v>93</v>
      </c>
      <c r="O103" s="34">
        <v>93864000</v>
      </c>
      <c r="P103" s="81" t="s">
        <v>30</v>
      </c>
      <c r="Q103" s="34">
        <v>93899999</v>
      </c>
      <c r="R103" s="35">
        <f t="shared" si="5"/>
        <v>0</v>
      </c>
      <c r="S103" s="36">
        <f t="shared" si="1"/>
        <v>93</v>
      </c>
      <c r="T103" s="37">
        <f t="shared" si="2"/>
        <v>93900000</v>
      </c>
      <c r="U103" s="38" t="s">
        <v>30</v>
      </c>
      <c r="V103" s="37">
        <f t="shared" si="3"/>
        <v>93935999</v>
      </c>
      <c r="W103" s="51">
        <v>36000</v>
      </c>
      <c r="X103" s="39"/>
      <c r="Y103" s="39">
        <v>93</v>
      </c>
      <c r="Z103" s="54" t="s">
        <v>49</v>
      </c>
      <c r="AA103" s="65">
        <v>93</v>
      </c>
      <c r="AB103" s="40">
        <v>93</v>
      </c>
      <c r="AC103" s="39"/>
      <c r="AD103" s="102">
        <v>93</v>
      </c>
      <c r="AE103" s="50">
        <v>93</v>
      </c>
      <c r="AF103" s="39"/>
      <c r="AG103" s="83">
        <v>93</v>
      </c>
      <c r="AH103" s="50"/>
      <c r="AI103" s="53"/>
      <c r="AJ103" s="1"/>
      <c r="AK103" s="1"/>
      <c r="AL103" s="1"/>
      <c r="AM103" s="1"/>
      <c r="AN103" s="1"/>
      <c r="AO103" s="76"/>
      <c r="AP103" s="76"/>
      <c r="AQ103" s="76"/>
    </row>
    <row r="104" spans="1:43" ht="15.75" customHeight="1" x14ac:dyDescent="0.25">
      <c r="A104" s="1"/>
      <c r="B104" s="42"/>
      <c r="C104" s="43">
        <v>94</v>
      </c>
      <c r="D104" s="44">
        <v>94252000</v>
      </c>
      <c r="E104" s="45" t="s">
        <v>30</v>
      </c>
      <c r="F104" s="46">
        <v>94287999</v>
      </c>
      <c r="G104" s="52">
        <v>36000</v>
      </c>
      <c r="H104" s="1"/>
      <c r="I104" s="32"/>
      <c r="J104" s="1"/>
      <c r="K104" s="1"/>
      <c r="L104" s="1"/>
      <c r="M104" s="47">
        <f t="shared" si="4"/>
        <v>1</v>
      </c>
      <c r="N104" s="33">
        <v>94</v>
      </c>
      <c r="O104" s="34">
        <v>94216000</v>
      </c>
      <c r="P104" s="81" t="s">
        <v>30</v>
      </c>
      <c r="Q104" s="34">
        <v>94251999</v>
      </c>
      <c r="R104" s="35">
        <f t="shared" si="5"/>
        <v>0</v>
      </c>
      <c r="S104" s="36">
        <f t="shared" si="1"/>
        <v>94</v>
      </c>
      <c r="T104" s="37">
        <f t="shared" si="2"/>
        <v>94252000</v>
      </c>
      <c r="U104" s="38" t="s">
        <v>30</v>
      </c>
      <c r="V104" s="37">
        <f t="shared" si="3"/>
        <v>94287999</v>
      </c>
      <c r="W104" s="51">
        <v>36000</v>
      </c>
      <c r="X104" s="39">
        <v>94</v>
      </c>
      <c r="Y104" s="39"/>
      <c r="Z104" s="39">
        <v>94</v>
      </c>
      <c r="AA104" s="39"/>
      <c r="AB104" s="40">
        <v>94</v>
      </c>
      <c r="AC104" s="65">
        <v>94</v>
      </c>
      <c r="AD104" s="102"/>
      <c r="AE104" s="50"/>
      <c r="AF104" s="83">
        <v>94</v>
      </c>
      <c r="AG104" s="83">
        <v>94</v>
      </c>
      <c r="AH104" s="98">
        <v>94</v>
      </c>
      <c r="AI104" s="53"/>
      <c r="AJ104" s="1"/>
      <c r="AK104" s="1"/>
      <c r="AL104" s="1"/>
      <c r="AM104" s="1"/>
      <c r="AN104" s="1"/>
      <c r="AO104" s="76"/>
      <c r="AP104" s="76"/>
      <c r="AQ104" s="76"/>
    </row>
    <row r="105" spans="1:43" ht="15.75" customHeight="1" x14ac:dyDescent="0.25">
      <c r="A105" s="1"/>
      <c r="B105" s="42"/>
      <c r="C105" s="43">
        <v>95</v>
      </c>
      <c r="D105" s="44">
        <v>95864000</v>
      </c>
      <c r="E105" s="45" t="s">
        <v>30</v>
      </c>
      <c r="F105" s="46">
        <v>95935999</v>
      </c>
      <c r="G105" s="94">
        <v>72000</v>
      </c>
      <c r="H105" s="1"/>
      <c r="I105" s="32"/>
      <c r="J105" s="1"/>
      <c r="K105" s="1"/>
      <c r="L105" s="1"/>
      <c r="M105" s="47">
        <f t="shared" si="4"/>
        <v>1</v>
      </c>
      <c r="N105" s="33">
        <v>95</v>
      </c>
      <c r="O105" s="34">
        <v>95828000</v>
      </c>
      <c r="P105" s="81" t="s">
        <v>30</v>
      </c>
      <c r="Q105" s="34">
        <v>95863999</v>
      </c>
      <c r="R105" s="35">
        <f t="shared" si="5"/>
        <v>0</v>
      </c>
      <c r="S105" s="36">
        <f t="shared" si="1"/>
        <v>95</v>
      </c>
      <c r="T105" s="37">
        <f t="shared" si="2"/>
        <v>95864000</v>
      </c>
      <c r="U105" s="38" t="s">
        <v>30</v>
      </c>
      <c r="V105" s="37">
        <f t="shared" si="3"/>
        <v>95935999</v>
      </c>
      <c r="W105" s="82">
        <v>72000</v>
      </c>
      <c r="X105" s="39"/>
      <c r="Y105" s="39">
        <v>95</v>
      </c>
      <c r="Z105" s="54" t="s">
        <v>50</v>
      </c>
      <c r="AA105" s="65">
        <v>95</v>
      </c>
      <c r="AB105" s="39"/>
      <c r="AC105" s="65">
        <v>95</v>
      </c>
      <c r="AD105" s="102"/>
      <c r="AE105" s="50">
        <v>95</v>
      </c>
      <c r="AF105" s="83">
        <v>95</v>
      </c>
      <c r="AG105" s="83">
        <v>95</v>
      </c>
      <c r="AH105" s="84">
        <v>95</v>
      </c>
      <c r="AI105" s="53"/>
      <c r="AJ105" s="1"/>
      <c r="AK105" s="1"/>
      <c r="AL105" s="1"/>
      <c r="AM105" s="1"/>
      <c r="AN105" s="1"/>
      <c r="AO105" s="76"/>
      <c r="AP105" s="76"/>
      <c r="AQ105" s="76"/>
    </row>
    <row r="106" spans="1:43" ht="15.75" customHeight="1" x14ac:dyDescent="0.25">
      <c r="A106" s="1"/>
      <c r="B106" s="42"/>
      <c r="C106" s="43">
        <v>96</v>
      </c>
      <c r="D106" s="88"/>
      <c r="E106" s="89"/>
      <c r="F106" s="90"/>
      <c r="G106" s="96"/>
      <c r="H106" s="1"/>
      <c r="I106" s="1"/>
      <c r="J106" s="1"/>
      <c r="K106" s="1"/>
      <c r="L106" s="1"/>
      <c r="M106" s="47">
        <f t="shared" si="4"/>
        <v>1</v>
      </c>
      <c r="N106" s="33">
        <v>96</v>
      </c>
      <c r="O106" s="34">
        <v>96930000</v>
      </c>
      <c r="P106" s="81" t="s">
        <v>30</v>
      </c>
      <c r="Q106" s="34">
        <v>95999999</v>
      </c>
      <c r="R106" s="35">
        <f t="shared" si="5"/>
        <v>0</v>
      </c>
      <c r="S106" s="36">
        <f t="shared" si="1"/>
        <v>96</v>
      </c>
      <c r="T106" s="37">
        <f t="shared" si="2"/>
        <v>96000000</v>
      </c>
      <c r="U106" s="38" t="s">
        <v>30</v>
      </c>
      <c r="V106" s="37">
        <f t="shared" si="3"/>
        <v>96035999</v>
      </c>
      <c r="W106" s="51">
        <v>36000</v>
      </c>
      <c r="X106" s="39">
        <v>96</v>
      </c>
      <c r="Y106" s="39"/>
      <c r="Z106" s="39">
        <v>96</v>
      </c>
      <c r="AA106" s="39"/>
      <c r="AB106" s="40">
        <v>96</v>
      </c>
      <c r="AC106" s="65">
        <v>96</v>
      </c>
      <c r="AD106" s="102">
        <v>96</v>
      </c>
      <c r="AE106" s="50"/>
      <c r="AF106" s="83">
        <v>96</v>
      </c>
      <c r="AG106" s="83">
        <v>96</v>
      </c>
      <c r="AH106" s="50"/>
      <c r="AI106" s="53"/>
      <c r="AJ106" s="1"/>
      <c r="AK106" s="1"/>
      <c r="AL106" s="1"/>
      <c r="AM106" s="1"/>
      <c r="AN106" s="1"/>
      <c r="AO106" s="76"/>
      <c r="AP106" s="76"/>
      <c r="AQ106" s="76"/>
    </row>
    <row r="107" spans="1:43" ht="15.75" customHeight="1" x14ac:dyDescent="0.25">
      <c r="A107" s="1"/>
      <c r="B107" s="42"/>
      <c r="C107" s="43">
        <v>97</v>
      </c>
      <c r="D107" s="88"/>
      <c r="E107" s="89"/>
      <c r="F107" s="90"/>
      <c r="G107" s="96"/>
      <c r="H107" s="1"/>
      <c r="I107" s="1"/>
      <c r="J107" s="1"/>
      <c r="K107" s="1"/>
      <c r="L107" s="1"/>
      <c r="M107" s="47">
        <f t="shared" si="4"/>
        <v>1</v>
      </c>
      <c r="N107" s="33">
        <v>97</v>
      </c>
      <c r="O107" s="34">
        <v>97936000</v>
      </c>
      <c r="P107" s="81" t="s">
        <v>30</v>
      </c>
      <c r="Q107" s="34">
        <v>96999999</v>
      </c>
      <c r="R107" s="35">
        <f t="shared" si="5"/>
        <v>0</v>
      </c>
      <c r="S107" s="36">
        <f t="shared" si="1"/>
        <v>97</v>
      </c>
      <c r="T107" s="37">
        <f t="shared" si="2"/>
        <v>97000000</v>
      </c>
      <c r="U107" s="38" t="s">
        <v>30</v>
      </c>
      <c r="V107" s="37">
        <f t="shared" si="3"/>
        <v>97035999</v>
      </c>
      <c r="W107" s="51">
        <v>36000</v>
      </c>
      <c r="X107" s="39"/>
      <c r="Y107" s="39">
        <v>97</v>
      </c>
      <c r="Z107" s="54" t="s">
        <v>51</v>
      </c>
      <c r="AA107" s="65">
        <v>97</v>
      </c>
      <c r="AB107" s="39"/>
      <c r="AC107" s="65">
        <v>97</v>
      </c>
      <c r="AD107" s="102">
        <v>97</v>
      </c>
      <c r="AE107" s="50"/>
      <c r="AF107" s="39"/>
      <c r="AG107" s="83">
        <v>97</v>
      </c>
      <c r="AH107" s="50"/>
      <c r="AI107" s="53"/>
      <c r="AJ107" s="1"/>
      <c r="AK107" s="1"/>
      <c r="AL107" s="1"/>
      <c r="AM107" s="1"/>
      <c r="AN107" s="1"/>
      <c r="AO107" s="76"/>
      <c r="AP107" s="76"/>
      <c r="AQ107" s="76"/>
    </row>
    <row r="108" spans="1:43" ht="15.75" customHeight="1" x14ac:dyDescent="0.25">
      <c r="A108" s="1"/>
      <c r="B108" s="42"/>
      <c r="C108" s="43">
        <v>98</v>
      </c>
      <c r="D108" s="44">
        <v>98900000</v>
      </c>
      <c r="E108" s="45" t="s">
        <v>30</v>
      </c>
      <c r="F108" s="46">
        <v>98935999</v>
      </c>
      <c r="G108" s="52">
        <v>36000</v>
      </c>
      <c r="H108" s="1"/>
      <c r="I108" s="32"/>
      <c r="J108" s="1"/>
      <c r="K108" s="1"/>
      <c r="L108" s="1"/>
      <c r="M108" s="47">
        <f t="shared" si="4"/>
        <v>1</v>
      </c>
      <c r="N108" s="33">
        <v>98</v>
      </c>
      <c r="O108" s="34">
        <v>98864000</v>
      </c>
      <c r="P108" s="81" t="s">
        <v>30</v>
      </c>
      <c r="Q108" s="34">
        <v>98899999</v>
      </c>
      <c r="R108" s="35">
        <f t="shared" si="5"/>
        <v>0</v>
      </c>
      <c r="S108" s="36">
        <f t="shared" si="1"/>
        <v>98</v>
      </c>
      <c r="T108" s="37">
        <f t="shared" si="2"/>
        <v>98900000</v>
      </c>
      <c r="U108" s="38" t="s">
        <v>30</v>
      </c>
      <c r="V108" s="37">
        <f t="shared" si="3"/>
        <v>98935999</v>
      </c>
      <c r="W108" s="51">
        <v>36000</v>
      </c>
      <c r="X108" s="39">
        <v>98</v>
      </c>
      <c r="Y108" s="39"/>
      <c r="Z108" s="39">
        <v>98</v>
      </c>
      <c r="AA108" s="39"/>
      <c r="AB108" s="40">
        <v>98</v>
      </c>
      <c r="AC108" s="65">
        <v>98</v>
      </c>
      <c r="AD108" s="102">
        <v>98</v>
      </c>
      <c r="AE108" s="50"/>
      <c r="AF108" s="83">
        <v>98</v>
      </c>
      <c r="AG108" s="83">
        <v>98</v>
      </c>
      <c r="AH108" s="98">
        <v>98</v>
      </c>
      <c r="AI108" s="53"/>
      <c r="AJ108" s="1"/>
      <c r="AK108" s="1"/>
      <c r="AL108" s="1"/>
      <c r="AM108" s="1"/>
      <c r="AN108" s="1"/>
      <c r="AO108" s="76"/>
      <c r="AP108" s="76"/>
      <c r="AQ108" s="76"/>
    </row>
    <row r="109" spans="1:43" ht="15.75" customHeight="1" x14ac:dyDescent="0.25">
      <c r="A109" s="1"/>
      <c r="B109" s="42"/>
      <c r="C109" s="43">
        <v>99</v>
      </c>
      <c r="D109" s="88"/>
      <c r="E109" s="89"/>
      <c r="F109" s="90"/>
      <c r="G109" s="96"/>
      <c r="H109" s="1"/>
      <c r="I109" s="1"/>
      <c r="J109" s="1"/>
      <c r="K109" s="1"/>
      <c r="L109" s="1"/>
      <c r="M109" s="47">
        <f t="shared" si="4"/>
        <v>1</v>
      </c>
      <c r="N109" s="33">
        <v>99</v>
      </c>
      <c r="O109" s="34">
        <v>99806000</v>
      </c>
      <c r="P109" s="81" t="s">
        <v>30</v>
      </c>
      <c r="Q109" s="34">
        <v>99935999</v>
      </c>
      <c r="R109" s="35">
        <f t="shared" si="5"/>
        <v>0</v>
      </c>
      <c r="S109" s="36">
        <f t="shared" si="1"/>
        <v>99</v>
      </c>
      <c r="T109" s="37">
        <f t="shared" si="2"/>
        <v>99936000</v>
      </c>
      <c r="U109" s="38" t="s">
        <v>30</v>
      </c>
      <c r="V109" s="37">
        <f t="shared" si="3"/>
        <v>99971999</v>
      </c>
      <c r="W109" s="51">
        <v>36000</v>
      </c>
      <c r="X109" s="39">
        <v>99</v>
      </c>
      <c r="Y109" s="39"/>
      <c r="Z109" s="39">
        <v>99</v>
      </c>
      <c r="AA109" s="39"/>
      <c r="AB109" s="40">
        <v>99</v>
      </c>
      <c r="AC109" s="65">
        <v>99</v>
      </c>
      <c r="AD109" s="102"/>
      <c r="AE109" s="50">
        <v>99</v>
      </c>
      <c r="AF109" s="39"/>
      <c r="AG109" s="83">
        <v>99</v>
      </c>
      <c r="AH109" s="50"/>
      <c r="AI109" s="53"/>
      <c r="AJ109" s="1"/>
      <c r="AK109" s="1"/>
      <c r="AL109" s="1"/>
      <c r="AM109" s="1"/>
      <c r="AN109" s="1"/>
      <c r="AO109" s="76"/>
      <c r="AP109" s="76"/>
      <c r="AQ109" s="76"/>
    </row>
    <row r="110" spans="1:43" ht="15.75" customHeight="1" x14ac:dyDescent="0.25">
      <c r="A110" s="1"/>
      <c r="B110" s="57"/>
      <c r="C110" s="58"/>
      <c r="D110" s="59"/>
      <c r="E110" s="60"/>
      <c r="F110" s="61"/>
      <c r="G110" s="62"/>
      <c r="H110" s="1"/>
      <c r="I110" s="1"/>
      <c r="J110" s="1"/>
      <c r="K110" s="1"/>
      <c r="L110" s="1"/>
      <c r="M110" s="47"/>
      <c r="N110" s="1"/>
      <c r="O110" s="1"/>
      <c r="P110" s="1"/>
      <c r="Q110" s="1"/>
      <c r="R110" s="1"/>
      <c r="S110" s="1"/>
      <c r="T110" s="1"/>
      <c r="U110" s="1"/>
      <c r="V110" s="1"/>
      <c r="W110" s="63" t="s">
        <v>52</v>
      </c>
      <c r="X110" s="64">
        <f t="shared" ref="X110:AI110" si="6">COUNT(X11:X109)</f>
        <v>60</v>
      </c>
      <c r="Y110" s="64">
        <f t="shared" si="6"/>
        <v>62</v>
      </c>
      <c r="Z110" s="64">
        <f t="shared" si="6"/>
        <v>47</v>
      </c>
      <c r="AA110" s="64">
        <f t="shared" si="6"/>
        <v>52</v>
      </c>
      <c r="AB110" s="64">
        <f t="shared" si="6"/>
        <v>66</v>
      </c>
      <c r="AC110" s="65">
        <f t="shared" si="6"/>
        <v>73</v>
      </c>
      <c r="AD110" s="65">
        <f t="shared" si="6"/>
        <v>70</v>
      </c>
      <c r="AE110" s="65">
        <f t="shared" si="6"/>
        <v>34</v>
      </c>
      <c r="AF110" s="65">
        <f t="shared" si="6"/>
        <v>69</v>
      </c>
      <c r="AG110" s="65">
        <f t="shared" si="6"/>
        <v>50</v>
      </c>
      <c r="AH110" s="65">
        <f t="shared" si="6"/>
        <v>71</v>
      </c>
      <c r="AI110" s="65">
        <f t="shared" si="6"/>
        <v>0</v>
      </c>
      <c r="AJ110" s="1"/>
      <c r="AK110" s="1"/>
      <c r="AL110" s="1"/>
      <c r="AM110" s="1"/>
      <c r="AN110" s="1"/>
      <c r="AO110" s="76"/>
      <c r="AP110" s="76"/>
      <c r="AQ110" s="76"/>
    </row>
    <row r="111" spans="1:43" ht="15.75" customHeight="1" x14ac:dyDescent="0.25">
      <c r="A111" s="1"/>
      <c r="B111" s="1"/>
      <c r="C111" s="1"/>
      <c r="D111" s="1"/>
      <c r="E111" s="1"/>
      <c r="F111" s="66"/>
      <c r="G111" s="6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2"/>
      <c r="AG111" s="2"/>
      <c r="AH111" s="2"/>
      <c r="AI111" s="1"/>
      <c r="AJ111" s="1"/>
      <c r="AK111" s="1"/>
      <c r="AL111" s="1"/>
      <c r="AM111" s="1"/>
      <c r="AN111" s="1"/>
      <c r="AO111" s="76"/>
      <c r="AP111" s="76"/>
      <c r="AQ111" s="76"/>
    </row>
    <row r="112" spans="1:43" ht="15.75" customHeight="1" x14ac:dyDescent="0.25">
      <c r="A112" s="1"/>
      <c r="B112" s="1"/>
      <c r="C112" s="1"/>
      <c r="D112" s="1"/>
      <c r="E112" s="1"/>
      <c r="F112" s="68" t="s">
        <v>53</v>
      </c>
      <c r="G112" s="69">
        <f>SUM(G11:G110)</f>
        <v>2980000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2"/>
      <c r="AG112" s="2"/>
      <c r="AH112" s="2"/>
      <c r="AI112" s="1"/>
      <c r="AJ112" s="1"/>
      <c r="AK112" s="1"/>
      <c r="AL112" s="1"/>
      <c r="AM112" s="1"/>
      <c r="AN112" s="1"/>
      <c r="AO112" s="76"/>
      <c r="AP112" s="76"/>
      <c r="AQ112" s="76"/>
    </row>
    <row r="113" spans="1:43" ht="15.75" customHeight="1" x14ac:dyDescent="0.25">
      <c r="A113" s="1"/>
      <c r="B113" s="1"/>
      <c r="C113" s="1"/>
      <c r="D113" s="1"/>
      <c r="E113" s="1"/>
      <c r="F113" s="70" t="s">
        <v>54</v>
      </c>
      <c r="G113" s="71">
        <f>G112</f>
        <v>2980000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2"/>
      <c r="AG113" s="2"/>
      <c r="AH113" s="2"/>
      <c r="AI113" s="1"/>
      <c r="AJ113" s="1"/>
      <c r="AK113" s="1"/>
      <c r="AL113" s="1"/>
      <c r="AM113" s="1"/>
      <c r="AN113" s="1"/>
      <c r="AO113" s="76"/>
      <c r="AP113" s="76"/>
      <c r="AQ113" s="76"/>
    </row>
    <row r="114" spans="1:43" ht="8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  <c r="U114" s="2"/>
      <c r="V114" s="2"/>
      <c r="W114" s="2"/>
      <c r="X114" s="2"/>
      <c r="Y114" s="1"/>
      <c r="Z114" s="1"/>
      <c r="AA114" s="1"/>
      <c r="AB114" s="1"/>
      <c r="AC114" s="1"/>
      <c r="AD114" s="1"/>
      <c r="AE114" s="1"/>
      <c r="AF114" s="2"/>
      <c r="AG114" s="2"/>
      <c r="AH114" s="2"/>
      <c r="AI114" s="1"/>
      <c r="AJ114" s="1"/>
      <c r="AK114" s="1"/>
      <c r="AL114" s="1"/>
      <c r="AM114" s="1"/>
      <c r="AN114" s="1"/>
      <c r="AO114" s="76"/>
      <c r="AP114" s="76"/>
      <c r="AQ114" s="76"/>
    </row>
    <row r="115" spans="1:43" ht="8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  <c r="U115" s="2"/>
      <c r="V115" s="2"/>
      <c r="W115" s="2"/>
      <c r="X115" s="2"/>
      <c r="Y115" s="1"/>
      <c r="Z115" s="1"/>
      <c r="AA115" s="1"/>
      <c r="AB115" s="1"/>
      <c r="AC115" s="1"/>
      <c r="AD115" s="1"/>
      <c r="AE115" s="1"/>
      <c r="AF115" s="2"/>
      <c r="AG115" s="2"/>
      <c r="AH115" s="2"/>
      <c r="AI115" s="1"/>
      <c r="AJ115" s="1"/>
      <c r="AK115" s="1"/>
      <c r="AL115" s="1"/>
      <c r="AM115" s="1"/>
      <c r="AN115" s="1"/>
      <c r="AO115" s="76"/>
      <c r="AP115" s="76"/>
      <c r="AQ115" s="76"/>
    </row>
    <row r="116" spans="1:43" ht="15.75" customHeight="1" x14ac:dyDescent="0.25">
      <c r="A116" s="1"/>
      <c r="B116" s="1"/>
      <c r="C116" s="1"/>
      <c r="D116" s="72" t="s">
        <v>56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  <c r="U116" s="2"/>
      <c r="V116" s="2"/>
      <c r="W116" s="2"/>
      <c r="X116" s="2"/>
      <c r="Y116" s="1"/>
      <c r="Z116" s="1"/>
      <c r="AA116" s="1"/>
      <c r="AB116" s="1"/>
      <c r="AC116" s="1"/>
      <c r="AD116" s="1"/>
      <c r="AE116" s="1"/>
      <c r="AF116" s="2"/>
      <c r="AG116" s="2"/>
      <c r="AH116" s="2"/>
      <c r="AI116" s="1"/>
      <c r="AJ116" s="1"/>
      <c r="AK116" s="1"/>
      <c r="AL116" s="1"/>
      <c r="AM116" s="1"/>
      <c r="AN116" s="1"/>
      <c r="AO116" s="76"/>
      <c r="AP116" s="76"/>
      <c r="AQ116" s="76"/>
    </row>
    <row r="117" spans="1:43" ht="15.75" customHeight="1" x14ac:dyDescent="0.25">
      <c r="A117" s="1"/>
      <c r="B117" s="1"/>
      <c r="C117" s="1"/>
      <c r="D117" s="5">
        <f>F2+45</f>
        <v>42588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  <c r="U117" s="2"/>
      <c r="V117" s="2"/>
      <c r="W117" s="2"/>
      <c r="X117" s="2"/>
      <c r="Y117" s="1"/>
      <c r="Z117" s="1"/>
      <c r="AA117" s="1"/>
      <c r="AB117" s="1"/>
      <c r="AC117" s="1"/>
      <c r="AD117" s="1"/>
      <c r="AE117" s="1"/>
      <c r="AF117" s="2"/>
      <c r="AG117" s="2"/>
      <c r="AH117" s="2"/>
      <c r="AI117" s="1"/>
      <c r="AJ117" s="1"/>
      <c r="AK117" s="1"/>
      <c r="AL117" s="1"/>
      <c r="AM117" s="1"/>
      <c r="AN117" s="1"/>
      <c r="AO117" s="76"/>
      <c r="AP117" s="76"/>
      <c r="AQ117" s="76"/>
    </row>
    <row r="118" spans="1:43" ht="15.75" customHeight="1" x14ac:dyDescent="0.25">
      <c r="A118" s="1"/>
      <c r="B118" s="1" t="s">
        <v>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  <c r="U118" s="2"/>
      <c r="V118" s="2"/>
      <c r="W118" s="2"/>
      <c r="X118" s="2"/>
      <c r="Y118" s="1"/>
      <c r="Z118" s="1"/>
      <c r="AA118" s="1"/>
      <c r="AB118" s="1"/>
      <c r="AC118" s="1"/>
      <c r="AD118" s="1"/>
      <c r="AE118" s="1"/>
      <c r="AF118" s="2"/>
      <c r="AG118" s="2"/>
      <c r="AH118" s="2"/>
      <c r="AI118" s="1"/>
      <c r="AJ118" s="1"/>
      <c r="AK118" s="1"/>
      <c r="AL118" s="1"/>
      <c r="AM118" s="1"/>
      <c r="AN118" s="1"/>
      <c r="AO118" s="76"/>
      <c r="AP118" s="76"/>
      <c r="AQ118" s="76"/>
    </row>
    <row r="119" spans="1:43" ht="15.75" customHeight="1" x14ac:dyDescent="0.25">
      <c r="A119" s="1"/>
      <c r="B119" s="1" t="s">
        <v>57</v>
      </c>
      <c r="C119" s="1"/>
      <c r="D119" s="114" t="s">
        <v>59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  <c r="U119" s="2"/>
      <c r="V119" s="2"/>
      <c r="W119" s="2"/>
      <c r="X119" s="2"/>
      <c r="Y119" s="1"/>
      <c r="Z119" s="1"/>
      <c r="AA119" s="1"/>
      <c r="AB119" s="1"/>
      <c r="AC119" s="1"/>
      <c r="AD119" s="1"/>
      <c r="AE119" s="1"/>
      <c r="AF119" s="2"/>
      <c r="AG119" s="2"/>
      <c r="AH119" s="2"/>
      <c r="AI119" s="1"/>
      <c r="AJ119" s="1"/>
      <c r="AK119" s="1"/>
      <c r="AL119" s="1"/>
      <c r="AM119" s="1"/>
      <c r="AN119" s="1"/>
      <c r="AO119" s="76"/>
      <c r="AP119" s="76"/>
      <c r="AQ119" s="76"/>
    </row>
    <row r="120" spans="1:43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  <c r="U120" s="2"/>
      <c r="V120" s="2"/>
      <c r="W120" s="2"/>
      <c r="X120" s="2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1"/>
      <c r="AJ120" s="1"/>
      <c r="AK120" s="1"/>
      <c r="AL120" s="1"/>
      <c r="AM120" s="1"/>
      <c r="AN120" s="1"/>
      <c r="AO120" s="76"/>
      <c r="AP120" s="76"/>
      <c r="AQ120" s="76"/>
    </row>
    <row r="121" spans="1:43" ht="15.75" customHeight="1" x14ac:dyDescent="0.25">
      <c r="A121" s="1"/>
      <c r="B121" s="1" t="s">
        <v>58</v>
      </c>
      <c r="C121" s="1"/>
      <c r="D121" s="7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  <c r="U121" s="2"/>
      <c r="V121" s="2"/>
      <c r="W121" s="2"/>
      <c r="X121" s="2"/>
      <c r="Y121" s="1"/>
      <c r="Z121" s="1"/>
      <c r="AA121" s="1"/>
      <c r="AB121" s="1"/>
      <c r="AC121" s="1"/>
      <c r="AD121" s="1"/>
      <c r="AE121" s="1"/>
      <c r="AF121" s="2"/>
      <c r="AG121" s="2"/>
      <c r="AH121" s="2"/>
      <c r="AI121" s="1"/>
      <c r="AJ121" s="1"/>
      <c r="AK121" s="1"/>
      <c r="AL121" s="1"/>
      <c r="AM121" s="1"/>
      <c r="AN121" s="1"/>
      <c r="AO121" s="76"/>
      <c r="AP121" s="76"/>
      <c r="AQ121" s="76"/>
    </row>
    <row r="122" spans="1:43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  <c r="U122" s="2"/>
      <c r="V122" s="2"/>
      <c r="W122" s="2"/>
      <c r="X122" s="2"/>
      <c r="Y122" s="1"/>
      <c r="Z122" s="1"/>
      <c r="AA122" s="1"/>
      <c r="AB122" s="1"/>
      <c r="AC122" s="1"/>
      <c r="AD122" s="1"/>
      <c r="AE122" s="1"/>
      <c r="AF122" s="2"/>
      <c r="AG122" s="2"/>
      <c r="AH122" s="2"/>
      <c r="AI122" s="1"/>
      <c r="AJ122" s="1"/>
      <c r="AK122" s="1"/>
      <c r="AL122" s="1"/>
      <c r="AM122" s="1"/>
      <c r="AN122" s="1"/>
      <c r="AO122" s="76"/>
      <c r="AP122" s="76"/>
      <c r="AQ122" s="76"/>
    </row>
    <row r="123" spans="1:43" ht="15.75" customHeight="1" x14ac:dyDescent="0.25">
      <c r="A123" s="1"/>
      <c r="B123" s="74" t="s">
        <v>60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  <c r="U123" s="2"/>
      <c r="V123" s="2"/>
      <c r="W123" s="2"/>
      <c r="X123" s="2"/>
      <c r="Y123" s="1"/>
      <c r="Z123" s="1"/>
      <c r="AA123" s="1"/>
      <c r="AB123" s="1"/>
      <c r="AC123" s="1"/>
      <c r="AD123" s="1"/>
      <c r="AE123" s="1"/>
      <c r="AF123" s="2"/>
      <c r="AG123" s="2"/>
      <c r="AH123" s="2"/>
      <c r="AI123" s="1"/>
      <c r="AJ123" s="1"/>
      <c r="AK123" s="1"/>
      <c r="AL123" s="1"/>
      <c r="AM123" s="1"/>
      <c r="AN123" s="1"/>
      <c r="AO123" s="76"/>
      <c r="AP123" s="76"/>
      <c r="AQ123" s="76"/>
    </row>
    <row r="124" spans="1:43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  <c r="U124" s="2"/>
      <c r="V124" s="2"/>
      <c r="W124" s="2"/>
      <c r="X124" s="2"/>
      <c r="Y124" s="1"/>
      <c r="Z124" s="1"/>
      <c r="AA124" s="1"/>
      <c r="AB124" s="1"/>
      <c r="AC124" s="1"/>
      <c r="AD124" s="1"/>
      <c r="AE124" s="1"/>
      <c r="AF124" s="2"/>
      <c r="AG124" s="2"/>
      <c r="AH124" s="2"/>
      <c r="AI124" s="1"/>
      <c r="AJ124" s="1"/>
      <c r="AK124" s="1"/>
      <c r="AL124" s="1"/>
      <c r="AM124" s="1"/>
      <c r="AN124" s="1"/>
      <c r="AO124" s="76"/>
      <c r="AP124" s="76"/>
      <c r="AQ124" s="76"/>
    </row>
    <row r="125" spans="1:43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/>
      <c r="U125" s="2"/>
      <c r="V125" s="2"/>
      <c r="W125" s="2"/>
      <c r="X125" s="2"/>
      <c r="Y125" s="1"/>
      <c r="Z125" s="1"/>
      <c r="AA125" s="1"/>
      <c r="AB125" s="1"/>
      <c r="AC125" s="1"/>
      <c r="AD125" s="1"/>
      <c r="AE125" s="1"/>
      <c r="AF125" s="2"/>
      <c r="AG125" s="2"/>
      <c r="AH125" s="2"/>
      <c r="AI125" s="1"/>
      <c r="AJ125" s="1"/>
      <c r="AK125" s="1"/>
      <c r="AL125" s="1"/>
      <c r="AM125" s="1"/>
      <c r="AN125" s="1"/>
      <c r="AO125" s="76"/>
      <c r="AP125" s="76"/>
      <c r="AQ125" s="76"/>
    </row>
    <row r="126" spans="1:43" ht="15.75" customHeight="1" x14ac:dyDescent="0.25">
      <c r="A126" s="1"/>
      <c r="B126" s="7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  <c r="U126" s="2"/>
      <c r="V126" s="2"/>
      <c r="W126" s="2"/>
      <c r="X126" s="2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1"/>
      <c r="AJ126" s="1"/>
      <c r="AK126" s="1"/>
      <c r="AL126" s="1"/>
      <c r="AM126" s="1"/>
      <c r="AN126" s="1"/>
      <c r="AO126" s="76"/>
      <c r="AP126" s="76"/>
      <c r="AQ126" s="76"/>
    </row>
    <row r="127" spans="1:43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2"/>
      <c r="V127" s="2"/>
      <c r="W127" s="2"/>
      <c r="X127" s="2"/>
      <c r="Y127" s="1"/>
      <c r="Z127" s="1"/>
      <c r="AA127" s="1"/>
      <c r="AB127" s="1"/>
      <c r="AC127" s="1"/>
      <c r="AD127" s="1"/>
      <c r="AE127" s="1"/>
      <c r="AF127" s="2"/>
      <c r="AG127" s="2"/>
      <c r="AH127" s="2"/>
      <c r="AI127" s="1"/>
      <c r="AJ127" s="1"/>
      <c r="AK127" s="1"/>
      <c r="AL127" s="1"/>
      <c r="AM127" s="1"/>
      <c r="AN127" s="1"/>
      <c r="AO127" s="76"/>
      <c r="AP127" s="76"/>
      <c r="AQ127" s="76"/>
    </row>
    <row r="128" spans="1:43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  <c r="U128" s="2"/>
      <c r="V128" s="2"/>
      <c r="W128" s="2"/>
      <c r="X128" s="2"/>
      <c r="Y128" s="1"/>
      <c r="Z128" s="1"/>
      <c r="AA128" s="1"/>
      <c r="AB128" s="1"/>
      <c r="AC128" s="1"/>
      <c r="AD128" s="1"/>
      <c r="AE128" s="1"/>
      <c r="AF128" s="2"/>
      <c r="AG128" s="2"/>
      <c r="AH128" s="2"/>
      <c r="AI128" s="1"/>
      <c r="AJ128" s="1"/>
      <c r="AK128" s="1"/>
      <c r="AL128" s="1"/>
      <c r="AM128" s="1"/>
      <c r="AN128" s="1"/>
      <c r="AO128" s="76"/>
      <c r="AP128" s="76"/>
      <c r="AQ128" s="76"/>
    </row>
    <row r="129" spans="1:43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  <c r="U129" s="2"/>
      <c r="V129" s="2"/>
      <c r="W129" s="2"/>
      <c r="X129" s="2"/>
      <c r="Y129" s="1"/>
      <c r="Z129" s="1"/>
      <c r="AA129" s="1"/>
      <c r="AB129" s="1"/>
      <c r="AC129" s="1"/>
      <c r="AD129" s="1"/>
      <c r="AE129" s="1"/>
      <c r="AF129" s="2"/>
      <c r="AG129" s="2"/>
      <c r="AH129" s="2"/>
      <c r="AI129" s="1"/>
      <c r="AJ129" s="1"/>
      <c r="AK129" s="1"/>
      <c r="AL129" s="1"/>
      <c r="AM129" s="1"/>
      <c r="AN129" s="1"/>
      <c r="AO129" s="76"/>
      <c r="AP129" s="76"/>
      <c r="AQ129" s="76"/>
    </row>
    <row r="130" spans="1:43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  <c r="U130" s="2"/>
      <c r="V130" s="2"/>
      <c r="W130" s="2"/>
      <c r="X130" s="2"/>
      <c r="Y130" s="1"/>
      <c r="Z130" s="1"/>
      <c r="AA130" s="1"/>
      <c r="AB130" s="1"/>
      <c r="AC130" s="1"/>
      <c r="AD130" s="1"/>
      <c r="AE130" s="1"/>
      <c r="AF130" s="2"/>
      <c r="AG130" s="2"/>
      <c r="AH130" s="2"/>
      <c r="AI130" s="1"/>
      <c r="AJ130" s="1"/>
      <c r="AK130" s="1"/>
      <c r="AL130" s="1"/>
      <c r="AM130" s="1"/>
      <c r="AN130" s="1"/>
      <c r="AO130" s="76"/>
      <c r="AP130" s="76"/>
      <c r="AQ130" s="76"/>
    </row>
    <row r="131" spans="1:43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  <c r="U131" s="2"/>
      <c r="V131" s="2"/>
      <c r="W131" s="2"/>
      <c r="X131" s="2"/>
      <c r="Y131" s="1"/>
      <c r="Z131" s="1"/>
      <c r="AA131" s="1"/>
      <c r="AB131" s="1"/>
      <c r="AC131" s="1"/>
      <c r="AD131" s="1"/>
      <c r="AE131" s="1"/>
      <c r="AF131" s="2"/>
      <c r="AG131" s="2"/>
      <c r="AH131" s="2"/>
      <c r="AI131" s="1"/>
      <c r="AJ131" s="1"/>
      <c r="AK131" s="1"/>
      <c r="AL131" s="1"/>
      <c r="AM131" s="1"/>
      <c r="AN131" s="1"/>
      <c r="AO131" s="76"/>
      <c r="AP131" s="76"/>
      <c r="AQ131" s="76"/>
    </row>
    <row r="132" spans="1:43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  <c r="U132" s="2"/>
      <c r="V132" s="2"/>
      <c r="W132" s="2"/>
      <c r="X132" s="2"/>
      <c r="Y132" s="1"/>
      <c r="Z132" s="1"/>
      <c r="AA132" s="1"/>
      <c r="AB132" s="1"/>
      <c r="AC132" s="1"/>
      <c r="AD132" s="1"/>
      <c r="AE132" s="1"/>
      <c r="AF132" s="2"/>
      <c r="AG132" s="2"/>
      <c r="AH132" s="2"/>
      <c r="AI132" s="1"/>
      <c r="AJ132" s="1"/>
      <c r="AK132" s="1"/>
      <c r="AL132" s="1"/>
      <c r="AM132" s="1"/>
      <c r="AN132" s="1"/>
      <c r="AO132" s="76"/>
      <c r="AP132" s="76"/>
      <c r="AQ132" s="76"/>
    </row>
    <row r="133" spans="1:43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2"/>
      <c r="V133" s="2"/>
      <c r="W133" s="2"/>
      <c r="X133" s="2"/>
      <c r="Y133" s="1"/>
      <c r="Z133" s="1"/>
      <c r="AA133" s="1"/>
      <c r="AB133" s="1"/>
      <c r="AC133" s="1"/>
      <c r="AD133" s="1"/>
      <c r="AE133" s="1"/>
      <c r="AF133" s="2"/>
      <c r="AG133" s="2"/>
      <c r="AH133" s="2"/>
      <c r="AI133" s="1"/>
      <c r="AJ133" s="1"/>
      <c r="AK133" s="1"/>
      <c r="AL133" s="1"/>
      <c r="AM133" s="1"/>
      <c r="AN133" s="1"/>
      <c r="AO133" s="76"/>
      <c r="AP133" s="76"/>
      <c r="AQ133" s="76"/>
    </row>
    <row r="134" spans="1:43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  <c r="U134" s="2"/>
      <c r="V134" s="2"/>
      <c r="W134" s="2"/>
      <c r="X134" s="2"/>
      <c r="Y134" s="1"/>
      <c r="Z134" s="1"/>
      <c r="AA134" s="1"/>
      <c r="AB134" s="1"/>
      <c r="AC134" s="1"/>
      <c r="AD134" s="1"/>
      <c r="AE134" s="1"/>
      <c r="AF134" s="2"/>
      <c r="AG134" s="2"/>
      <c r="AH134" s="2"/>
      <c r="AI134" s="1"/>
      <c r="AJ134" s="1"/>
      <c r="AK134" s="1"/>
      <c r="AL134" s="1"/>
      <c r="AM134" s="1"/>
      <c r="AN134" s="1"/>
      <c r="AO134" s="76"/>
      <c r="AP134" s="76"/>
      <c r="AQ134" s="76"/>
    </row>
    <row r="135" spans="1:43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  <c r="U135" s="2"/>
      <c r="V135" s="2"/>
      <c r="W135" s="2"/>
      <c r="X135" s="2"/>
      <c r="Y135" s="1"/>
      <c r="Z135" s="1"/>
      <c r="AA135" s="1"/>
      <c r="AB135" s="1"/>
      <c r="AC135" s="1"/>
      <c r="AD135" s="1"/>
      <c r="AE135" s="1"/>
      <c r="AF135" s="2"/>
      <c r="AG135" s="2"/>
      <c r="AH135" s="2"/>
      <c r="AI135" s="1"/>
      <c r="AJ135" s="1"/>
      <c r="AK135" s="1"/>
      <c r="AL135" s="1"/>
      <c r="AM135" s="1"/>
      <c r="AN135" s="1"/>
      <c r="AO135" s="76"/>
      <c r="AP135" s="76"/>
      <c r="AQ135" s="76"/>
    </row>
    <row r="136" spans="1:43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  <c r="U136" s="2"/>
      <c r="V136" s="2"/>
      <c r="W136" s="2"/>
      <c r="X136" s="2"/>
      <c r="Y136" s="1"/>
      <c r="Z136" s="1"/>
      <c r="AA136" s="1"/>
      <c r="AB136" s="1"/>
      <c r="AC136" s="1"/>
      <c r="AD136" s="1"/>
      <c r="AE136" s="1"/>
      <c r="AF136" s="2"/>
      <c r="AG136" s="2"/>
      <c r="AH136" s="2"/>
      <c r="AI136" s="1"/>
      <c r="AJ136" s="1"/>
      <c r="AK136" s="1"/>
      <c r="AL136" s="1"/>
      <c r="AM136" s="1"/>
      <c r="AN136" s="1"/>
      <c r="AO136" s="76"/>
      <c r="AP136" s="76"/>
      <c r="AQ136" s="76"/>
    </row>
    <row r="137" spans="1:43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  <c r="U137" s="2"/>
      <c r="V137" s="2"/>
      <c r="W137" s="2"/>
      <c r="X137" s="2"/>
      <c r="Y137" s="1"/>
      <c r="Z137" s="1"/>
      <c r="AA137" s="1"/>
      <c r="AB137" s="1"/>
      <c r="AC137" s="1"/>
      <c r="AD137" s="1"/>
      <c r="AE137" s="1"/>
      <c r="AF137" s="2"/>
      <c r="AG137" s="2"/>
      <c r="AH137" s="2"/>
      <c r="AI137" s="1"/>
      <c r="AJ137" s="1"/>
      <c r="AK137" s="1"/>
      <c r="AL137" s="1"/>
      <c r="AM137" s="1"/>
      <c r="AN137" s="1"/>
      <c r="AO137" s="76"/>
      <c r="AP137" s="76"/>
      <c r="AQ137" s="76"/>
    </row>
    <row r="138" spans="1:43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  <c r="U138" s="2"/>
      <c r="V138" s="2"/>
      <c r="W138" s="2"/>
      <c r="X138" s="2"/>
      <c r="Y138" s="1"/>
      <c r="Z138" s="1"/>
      <c r="AA138" s="1"/>
      <c r="AB138" s="1"/>
      <c r="AC138" s="1"/>
      <c r="AD138" s="1"/>
      <c r="AE138" s="1"/>
      <c r="AF138" s="2"/>
      <c r="AG138" s="2"/>
      <c r="AH138" s="2"/>
      <c r="AI138" s="1"/>
      <c r="AJ138" s="1"/>
      <c r="AK138" s="1"/>
      <c r="AL138" s="1"/>
      <c r="AM138" s="1"/>
      <c r="AN138" s="1"/>
      <c r="AO138" s="76"/>
      <c r="AP138" s="76"/>
      <c r="AQ138" s="76"/>
    </row>
    <row r="139" spans="1:43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  <c r="U139" s="2"/>
      <c r="V139" s="2"/>
      <c r="W139" s="2"/>
      <c r="X139" s="2"/>
      <c r="Y139" s="1"/>
      <c r="Z139" s="1"/>
      <c r="AA139" s="1"/>
      <c r="AB139" s="1"/>
      <c r="AC139" s="1"/>
      <c r="AD139" s="1"/>
      <c r="AE139" s="1"/>
      <c r="AF139" s="2"/>
      <c r="AG139" s="2"/>
      <c r="AH139" s="2"/>
      <c r="AI139" s="1"/>
      <c r="AJ139" s="1"/>
      <c r="AK139" s="1"/>
      <c r="AL139" s="1"/>
      <c r="AM139" s="1"/>
      <c r="AN139" s="1"/>
      <c r="AO139" s="76"/>
      <c r="AP139" s="76"/>
      <c r="AQ139" s="76"/>
    </row>
    <row r="140" spans="1:43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  <c r="U140" s="2"/>
      <c r="V140" s="2"/>
      <c r="W140" s="2"/>
      <c r="X140" s="2"/>
      <c r="Y140" s="1"/>
      <c r="Z140" s="1"/>
      <c r="AA140" s="1"/>
      <c r="AB140" s="1"/>
      <c r="AC140" s="1"/>
      <c r="AD140" s="1"/>
      <c r="AE140" s="1"/>
      <c r="AF140" s="2"/>
      <c r="AG140" s="2"/>
      <c r="AH140" s="2"/>
      <c r="AI140" s="1"/>
      <c r="AJ140" s="1"/>
      <c r="AK140" s="1"/>
      <c r="AL140" s="1"/>
      <c r="AM140" s="1"/>
      <c r="AN140" s="1"/>
      <c r="AO140" s="76"/>
      <c r="AP140" s="76"/>
      <c r="AQ140" s="76"/>
    </row>
    <row r="141" spans="1:43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  <c r="U141" s="2"/>
      <c r="V141" s="2"/>
      <c r="W141" s="2"/>
      <c r="X141" s="2"/>
      <c r="Y141" s="1"/>
      <c r="Z141" s="1"/>
      <c r="AA141" s="1"/>
      <c r="AB141" s="1"/>
      <c r="AC141" s="1"/>
      <c r="AD141" s="1"/>
      <c r="AE141" s="1"/>
      <c r="AF141" s="2"/>
      <c r="AG141" s="2"/>
      <c r="AH141" s="2"/>
      <c r="AI141" s="1"/>
      <c r="AJ141" s="1"/>
      <c r="AK141" s="1"/>
      <c r="AL141" s="1"/>
      <c r="AM141" s="1"/>
      <c r="AN141" s="1"/>
      <c r="AO141" s="76"/>
      <c r="AP141" s="76"/>
      <c r="AQ141" s="76"/>
    </row>
    <row r="142" spans="1:43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  <c r="U142" s="2"/>
      <c r="V142" s="2"/>
      <c r="W142" s="2"/>
      <c r="X142" s="2"/>
      <c r="Y142" s="1"/>
      <c r="Z142" s="1"/>
      <c r="AA142" s="1"/>
      <c r="AB142" s="1"/>
      <c r="AC142" s="1"/>
      <c r="AD142" s="1"/>
      <c r="AE142" s="1"/>
      <c r="AF142" s="2"/>
      <c r="AG142" s="2"/>
      <c r="AH142" s="2"/>
      <c r="AI142" s="1"/>
      <c r="AJ142" s="1"/>
      <c r="AK142" s="1"/>
      <c r="AL142" s="1"/>
      <c r="AM142" s="1"/>
      <c r="AN142" s="1"/>
      <c r="AO142" s="76"/>
      <c r="AP142" s="76"/>
      <c r="AQ142" s="76"/>
    </row>
    <row r="143" spans="1:43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  <c r="U143" s="2"/>
      <c r="V143" s="2"/>
      <c r="W143" s="2"/>
      <c r="X143" s="2"/>
      <c r="Y143" s="1"/>
      <c r="Z143" s="1"/>
      <c r="AA143" s="1"/>
      <c r="AB143" s="1"/>
      <c r="AC143" s="1"/>
      <c r="AD143" s="1"/>
      <c r="AE143" s="1"/>
      <c r="AF143" s="2"/>
      <c r="AG143" s="2"/>
      <c r="AH143" s="2"/>
      <c r="AI143" s="1"/>
      <c r="AJ143" s="1"/>
      <c r="AK143" s="1"/>
      <c r="AL143" s="1"/>
      <c r="AM143" s="1"/>
      <c r="AN143" s="1"/>
      <c r="AO143" s="76"/>
      <c r="AP143" s="76"/>
      <c r="AQ143" s="76"/>
    </row>
    <row r="144" spans="1:43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2"/>
      <c r="V144" s="2"/>
      <c r="W144" s="2"/>
      <c r="X144" s="2"/>
      <c r="Y144" s="1"/>
      <c r="Z144" s="1"/>
      <c r="AA144" s="1"/>
      <c r="AB144" s="1"/>
      <c r="AC144" s="1"/>
      <c r="AD144" s="1"/>
      <c r="AE144" s="1"/>
      <c r="AF144" s="2"/>
      <c r="AG144" s="2"/>
      <c r="AH144" s="2"/>
      <c r="AI144" s="1"/>
      <c r="AJ144" s="1"/>
      <c r="AK144" s="1"/>
      <c r="AL144" s="1"/>
      <c r="AM144" s="1"/>
      <c r="AN144" s="1"/>
      <c r="AO144" s="76"/>
      <c r="AP144" s="76"/>
      <c r="AQ144" s="76"/>
    </row>
    <row r="145" spans="1:43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2"/>
      <c r="V145" s="2"/>
      <c r="W145" s="2"/>
      <c r="X145" s="2"/>
      <c r="Y145" s="1"/>
      <c r="Z145" s="1"/>
      <c r="AA145" s="1"/>
      <c r="AB145" s="1"/>
      <c r="AC145" s="1"/>
      <c r="AD145" s="1"/>
      <c r="AE145" s="1"/>
      <c r="AF145" s="2"/>
      <c r="AG145" s="2"/>
      <c r="AH145" s="2"/>
      <c r="AI145" s="1"/>
      <c r="AJ145" s="1"/>
      <c r="AK145" s="1"/>
      <c r="AL145" s="1"/>
      <c r="AM145" s="1"/>
      <c r="AN145" s="1"/>
      <c r="AO145" s="76"/>
      <c r="AP145" s="76"/>
      <c r="AQ145" s="76"/>
    </row>
    <row r="146" spans="1:43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2"/>
      <c r="V146" s="2"/>
      <c r="W146" s="2"/>
      <c r="X146" s="2"/>
      <c r="Y146" s="1"/>
      <c r="Z146" s="1"/>
      <c r="AA146" s="1"/>
      <c r="AB146" s="1"/>
      <c r="AC146" s="1"/>
      <c r="AD146" s="1"/>
      <c r="AE146" s="1"/>
      <c r="AF146" s="2"/>
      <c r="AG146" s="2"/>
      <c r="AH146" s="2"/>
      <c r="AI146" s="1"/>
      <c r="AJ146" s="1"/>
      <c r="AK146" s="1"/>
      <c r="AL146" s="1"/>
      <c r="AM146" s="1"/>
      <c r="AN146" s="1"/>
      <c r="AO146" s="76"/>
      <c r="AP146" s="76"/>
      <c r="AQ146" s="76"/>
    </row>
    <row r="147" spans="1:43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2"/>
      <c r="V147" s="2"/>
      <c r="W147" s="2"/>
      <c r="X147" s="2"/>
      <c r="Y147" s="1"/>
      <c r="Z147" s="1"/>
      <c r="AA147" s="1"/>
      <c r="AB147" s="1"/>
      <c r="AC147" s="1"/>
      <c r="AD147" s="1"/>
      <c r="AE147" s="1"/>
      <c r="AF147" s="2"/>
      <c r="AG147" s="2"/>
      <c r="AH147" s="2"/>
      <c r="AI147" s="1"/>
      <c r="AJ147" s="1"/>
      <c r="AK147" s="1"/>
      <c r="AL147" s="1"/>
      <c r="AM147" s="1"/>
      <c r="AN147" s="1"/>
      <c r="AO147" s="76"/>
      <c r="AP147" s="76"/>
      <c r="AQ147" s="76"/>
    </row>
    <row r="148" spans="1:43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2"/>
      <c r="V148" s="2"/>
      <c r="W148" s="2"/>
      <c r="X148" s="2"/>
      <c r="Y148" s="1"/>
      <c r="Z148" s="1"/>
      <c r="AA148" s="1"/>
      <c r="AB148" s="1"/>
      <c r="AC148" s="1"/>
      <c r="AD148" s="1"/>
      <c r="AE148" s="1"/>
      <c r="AF148" s="2"/>
      <c r="AG148" s="2"/>
      <c r="AH148" s="2"/>
      <c r="AI148" s="1"/>
      <c r="AJ148" s="1"/>
      <c r="AK148" s="1"/>
      <c r="AL148" s="1"/>
      <c r="AM148" s="1"/>
      <c r="AN148" s="1"/>
      <c r="AO148" s="76"/>
      <c r="AP148" s="76"/>
      <c r="AQ148" s="76"/>
    </row>
    <row r="149" spans="1:43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2"/>
      <c r="V149" s="2"/>
      <c r="W149" s="2"/>
      <c r="X149" s="2"/>
      <c r="Y149" s="1"/>
      <c r="Z149" s="1"/>
      <c r="AA149" s="1"/>
      <c r="AB149" s="1"/>
      <c r="AC149" s="1"/>
      <c r="AD149" s="1"/>
      <c r="AE149" s="1"/>
      <c r="AF149" s="2"/>
      <c r="AG149" s="2"/>
      <c r="AH149" s="2"/>
      <c r="AI149" s="1"/>
      <c r="AJ149" s="1"/>
      <c r="AK149" s="1"/>
      <c r="AL149" s="1"/>
      <c r="AM149" s="1"/>
      <c r="AN149" s="1"/>
      <c r="AO149" s="76"/>
      <c r="AP149" s="76"/>
      <c r="AQ149" s="76"/>
    </row>
    <row r="150" spans="1:43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2"/>
      <c r="V150" s="2"/>
      <c r="W150" s="2"/>
      <c r="X150" s="2"/>
      <c r="Y150" s="1"/>
      <c r="Z150" s="1"/>
      <c r="AA150" s="1"/>
      <c r="AB150" s="1"/>
      <c r="AC150" s="1"/>
      <c r="AD150" s="1"/>
      <c r="AE150" s="1"/>
      <c r="AF150" s="2"/>
      <c r="AG150" s="2"/>
      <c r="AH150" s="2"/>
      <c r="AI150" s="1"/>
      <c r="AJ150" s="1"/>
      <c r="AK150" s="1"/>
      <c r="AL150" s="1"/>
      <c r="AM150" s="1"/>
      <c r="AN150" s="1"/>
      <c r="AO150" s="76"/>
      <c r="AP150" s="76"/>
      <c r="AQ150" s="76"/>
    </row>
    <row r="151" spans="1:43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2"/>
      <c r="V151" s="2"/>
      <c r="W151" s="2"/>
      <c r="X151" s="2"/>
      <c r="Y151" s="1"/>
      <c r="Z151" s="1"/>
      <c r="AA151" s="1"/>
      <c r="AB151" s="1"/>
      <c r="AC151" s="1"/>
      <c r="AD151" s="1"/>
      <c r="AE151" s="1"/>
      <c r="AF151" s="2"/>
      <c r="AG151" s="2"/>
      <c r="AH151" s="2"/>
      <c r="AI151" s="1"/>
      <c r="AJ151" s="1"/>
      <c r="AK151" s="1"/>
      <c r="AL151" s="1"/>
      <c r="AM151" s="1"/>
      <c r="AN151" s="1"/>
      <c r="AO151" s="76"/>
      <c r="AP151" s="76"/>
      <c r="AQ151" s="76"/>
    </row>
    <row r="152" spans="1:43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2"/>
      <c r="V152" s="2"/>
      <c r="W152" s="2"/>
      <c r="X152" s="2"/>
      <c r="Y152" s="1"/>
      <c r="Z152" s="1"/>
      <c r="AA152" s="1"/>
      <c r="AB152" s="1"/>
      <c r="AC152" s="1"/>
      <c r="AD152" s="1"/>
      <c r="AE152" s="1"/>
      <c r="AF152" s="2"/>
      <c r="AG152" s="2"/>
      <c r="AH152" s="2"/>
      <c r="AI152" s="1"/>
      <c r="AJ152" s="1"/>
      <c r="AK152" s="1"/>
      <c r="AL152" s="1"/>
      <c r="AM152" s="1"/>
      <c r="AN152" s="1"/>
      <c r="AO152" s="76"/>
      <c r="AP152" s="76"/>
      <c r="AQ152" s="76"/>
    </row>
    <row r="153" spans="1:43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2"/>
      <c r="V153" s="2"/>
      <c r="W153" s="2"/>
      <c r="X153" s="2"/>
      <c r="Y153" s="1"/>
      <c r="Z153" s="1"/>
      <c r="AA153" s="1"/>
      <c r="AB153" s="1"/>
      <c r="AC153" s="1"/>
      <c r="AD153" s="1"/>
      <c r="AE153" s="1"/>
      <c r="AF153" s="2"/>
      <c r="AG153" s="2"/>
      <c r="AH153" s="2"/>
      <c r="AI153" s="1"/>
      <c r="AJ153" s="1"/>
      <c r="AK153" s="1"/>
      <c r="AL153" s="1"/>
      <c r="AM153" s="1"/>
      <c r="AN153" s="1"/>
      <c r="AO153" s="76"/>
      <c r="AP153" s="76"/>
      <c r="AQ153" s="76"/>
    </row>
    <row r="154" spans="1:43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2"/>
      <c r="V154" s="2"/>
      <c r="W154" s="2"/>
      <c r="X154" s="2"/>
      <c r="Y154" s="1"/>
      <c r="Z154" s="1"/>
      <c r="AA154" s="1"/>
      <c r="AB154" s="1"/>
      <c r="AC154" s="1"/>
      <c r="AD154" s="1"/>
      <c r="AE154" s="1"/>
      <c r="AF154" s="2"/>
      <c r="AG154" s="2"/>
      <c r="AH154" s="2"/>
      <c r="AI154" s="1"/>
      <c r="AJ154" s="1"/>
      <c r="AK154" s="1"/>
      <c r="AL154" s="1"/>
      <c r="AM154" s="1"/>
      <c r="AN154" s="1"/>
      <c r="AO154" s="76"/>
      <c r="AP154" s="76"/>
      <c r="AQ154" s="76"/>
    </row>
    <row r="155" spans="1:43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  <c r="U155" s="2"/>
      <c r="V155" s="2"/>
      <c r="W155" s="2"/>
      <c r="X155" s="2"/>
      <c r="Y155" s="1"/>
      <c r="Z155" s="1"/>
      <c r="AA155" s="1"/>
      <c r="AB155" s="1"/>
      <c r="AC155" s="1"/>
      <c r="AD155" s="1"/>
      <c r="AE155" s="1"/>
      <c r="AF155" s="2"/>
      <c r="AG155" s="2"/>
      <c r="AH155" s="2"/>
      <c r="AI155" s="1"/>
      <c r="AJ155" s="1"/>
      <c r="AK155" s="1"/>
      <c r="AL155" s="1"/>
      <c r="AM155" s="1"/>
      <c r="AN155" s="1"/>
      <c r="AO155" s="76"/>
      <c r="AP155" s="76"/>
      <c r="AQ155" s="76"/>
    </row>
    <row r="156" spans="1:43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2"/>
      <c r="V156" s="2"/>
      <c r="W156" s="2"/>
      <c r="X156" s="2"/>
      <c r="Y156" s="1"/>
      <c r="Z156" s="1"/>
      <c r="AA156" s="1"/>
      <c r="AB156" s="1"/>
      <c r="AC156" s="1"/>
      <c r="AD156" s="1"/>
      <c r="AE156" s="1"/>
      <c r="AF156" s="2"/>
      <c r="AG156" s="2"/>
      <c r="AH156" s="2"/>
      <c r="AI156" s="1"/>
      <c r="AJ156" s="1"/>
      <c r="AK156" s="1"/>
      <c r="AL156" s="1"/>
      <c r="AM156" s="1"/>
      <c r="AN156" s="1"/>
      <c r="AO156" s="76"/>
      <c r="AP156" s="76"/>
      <c r="AQ156" s="76"/>
    </row>
    <row r="157" spans="1:43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2"/>
      <c r="V157" s="2"/>
      <c r="W157" s="2"/>
      <c r="X157" s="2"/>
      <c r="Y157" s="1"/>
      <c r="Z157" s="1"/>
      <c r="AA157" s="1"/>
      <c r="AB157" s="1"/>
      <c r="AC157" s="1"/>
      <c r="AD157" s="1"/>
      <c r="AE157" s="1"/>
      <c r="AF157" s="2"/>
      <c r="AG157" s="2"/>
      <c r="AH157" s="2"/>
      <c r="AI157" s="1"/>
      <c r="AJ157" s="1"/>
      <c r="AK157" s="1"/>
      <c r="AL157" s="1"/>
      <c r="AM157" s="1"/>
      <c r="AN157" s="1"/>
      <c r="AO157" s="76"/>
      <c r="AP157" s="76"/>
      <c r="AQ157" s="76"/>
    </row>
    <row r="158" spans="1:43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2"/>
      <c r="V158" s="2"/>
      <c r="W158" s="2"/>
      <c r="X158" s="2"/>
      <c r="Y158" s="1"/>
      <c r="Z158" s="1"/>
      <c r="AA158" s="1"/>
      <c r="AB158" s="1"/>
      <c r="AC158" s="1"/>
      <c r="AD158" s="1"/>
      <c r="AE158" s="1"/>
      <c r="AF158" s="2"/>
      <c r="AG158" s="2"/>
      <c r="AH158" s="2"/>
      <c r="AI158" s="1"/>
      <c r="AJ158" s="1"/>
      <c r="AK158" s="1"/>
      <c r="AL158" s="1"/>
      <c r="AM158" s="1"/>
      <c r="AN158" s="1"/>
      <c r="AO158" s="76"/>
      <c r="AP158" s="76"/>
      <c r="AQ158" s="76"/>
    </row>
    <row r="159" spans="1:43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2"/>
      <c r="V159" s="2"/>
      <c r="W159" s="2"/>
      <c r="X159" s="2"/>
      <c r="Y159" s="1"/>
      <c r="Z159" s="1"/>
      <c r="AA159" s="1"/>
      <c r="AB159" s="1"/>
      <c r="AC159" s="1"/>
      <c r="AD159" s="1"/>
      <c r="AE159" s="1"/>
      <c r="AF159" s="2"/>
      <c r="AG159" s="2"/>
      <c r="AH159" s="2"/>
      <c r="AI159" s="1"/>
      <c r="AJ159" s="1"/>
      <c r="AK159" s="1"/>
      <c r="AL159" s="1"/>
      <c r="AM159" s="1"/>
      <c r="AN159" s="1"/>
      <c r="AO159" s="76"/>
      <c r="AP159" s="76"/>
      <c r="AQ159" s="76"/>
    </row>
    <row r="160" spans="1:43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2"/>
      <c r="V160" s="2"/>
      <c r="W160" s="2"/>
      <c r="X160" s="2"/>
      <c r="Y160" s="1"/>
      <c r="Z160" s="1"/>
      <c r="AA160" s="1"/>
      <c r="AB160" s="1"/>
      <c r="AC160" s="1"/>
      <c r="AD160" s="1"/>
      <c r="AE160" s="1"/>
      <c r="AF160" s="2"/>
      <c r="AG160" s="2"/>
      <c r="AH160" s="2"/>
      <c r="AI160" s="1"/>
      <c r="AJ160" s="1"/>
      <c r="AK160" s="1"/>
      <c r="AL160" s="1"/>
      <c r="AM160" s="1"/>
      <c r="AN160" s="1"/>
      <c r="AO160" s="76"/>
      <c r="AP160" s="76"/>
      <c r="AQ160" s="76"/>
    </row>
    <row r="161" spans="1:43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2"/>
      <c r="V161" s="2"/>
      <c r="W161" s="2"/>
      <c r="X161" s="2"/>
      <c r="Y161" s="1"/>
      <c r="Z161" s="1"/>
      <c r="AA161" s="1"/>
      <c r="AB161" s="1"/>
      <c r="AC161" s="1"/>
      <c r="AD161" s="1"/>
      <c r="AE161" s="1"/>
      <c r="AF161" s="2"/>
      <c r="AG161" s="2"/>
      <c r="AH161" s="2"/>
      <c r="AI161" s="1"/>
      <c r="AJ161" s="1"/>
      <c r="AK161" s="1"/>
      <c r="AL161" s="1"/>
      <c r="AM161" s="1"/>
      <c r="AN161" s="1"/>
      <c r="AO161" s="76"/>
      <c r="AP161" s="76"/>
      <c r="AQ161" s="76"/>
    </row>
    <row r="162" spans="1:43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2"/>
      <c r="V162" s="2"/>
      <c r="W162" s="2"/>
      <c r="X162" s="2"/>
      <c r="Y162" s="1"/>
      <c r="Z162" s="1"/>
      <c r="AA162" s="1"/>
      <c r="AB162" s="1"/>
      <c r="AC162" s="1"/>
      <c r="AD162" s="1"/>
      <c r="AE162" s="1"/>
      <c r="AF162" s="2"/>
      <c r="AG162" s="2"/>
      <c r="AH162" s="2"/>
      <c r="AI162" s="1"/>
      <c r="AJ162" s="1"/>
      <c r="AK162" s="1"/>
      <c r="AL162" s="1"/>
      <c r="AM162" s="1"/>
      <c r="AN162" s="1"/>
      <c r="AO162" s="76"/>
      <c r="AP162" s="76"/>
      <c r="AQ162" s="76"/>
    </row>
    <row r="163" spans="1:43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2"/>
      <c r="V163" s="2"/>
      <c r="W163" s="2"/>
      <c r="X163" s="2"/>
      <c r="Y163" s="1"/>
      <c r="Z163" s="1"/>
      <c r="AA163" s="1"/>
      <c r="AB163" s="1"/>
      <c r="AC163" s="1"/>
      <c r="AD163" s="1"/>
      <c r="AE163" s="1"/>
      <c r="AF163" s="2"/>
      <c r="AG163" s="2"/>
      <c r="AH163" s="2"/>
      <c r="AI163" s="1"/>
      <c r="AJ163" s="1"/>
      <c r="AK163" s="1"/>
      <c r="AL163" s="1"/>
      <c r="AM163" s="1"/>
      <c r="AN163" s="1"/>
      <c r="AO163" s="76"/>
      <c r="AP163" s="76"/>
      <c r="AQ163" s="76"/>
    </row>
    <row r="164" spans="1:43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2"/>
      <c r="V164" s="2"/>
      <c r="W164" s="2"/>
      <c r="X164" s="2"/>
      <c r="Y164" s="1"/>
      <c r="Z164" s="1"/>
      <c r="AA164" s="1"/>
      <c r="AB164" s="1"/>
      <c r="AC164" s="1"/>
      <c r="AD164" s="1"/>
      <c r="AE164" s="1"/>
      <c r="AF164" s="2"/>
      <c r="AG164" s="2"/>
      <c r="AH164" s="2"/>
      <c r="AI164" s="1"/>
      <c r="AJ164" s="1"/>
      <c r="AK164" s="1"/>
      <c r="AL164" s="1"/>
      <c r="AM164" s="1"/>
      <c r="AN164" s="1"/>
      <c r="AO164" s="76"/>
      <c r="AP164" s="76"/>
      <c r="AQ164" s="76"/>
    </row>
    <row r="165" spans="1:43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2"/>
      <c r="V165" s="2"/>
      <c r="W165" s="2"/>
      <c r="X165" s="2"/>
      <c r="Y165" s="1"/>
      <c r="Z165" s="1"/>
      <c r="AA165" s="1"/>
      <c r="AB165" s="1"/>
      <c r="AC165" s="1"/>
      <c r="AD165" s="1"/>
      <c r="AE165" s="1"/>
      <c r="AF165" s="2"/>
      <c r="AG165" s="2"/>
      <c r="AH165" s="2"/>
      <c r="AI165" s="1"/>
      <c r="AJ165" s="1"/>
      <c r="AK165" s="1"/>
      <c r="AL165" s="1"/>
      <c r="AM165" s="1"/>
      <c r="AN165" s="1"/>
      <c r="AO165" s="76"/>
      <c r="AP165" s="76"/>
      <c r="AQ165" s="76"/>
    </row>
    <row r="166" spans="1:43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2"/>
      <c r="V166" s="2"/>
      <c r="W166" s="2"/>
      <c r="X166" s="2"/>
      <c r="Y166" s="1"/>
      <c r="Z166" s="1"/>
      <c r="AA166" s="1"/>
      <c r="AB166" s="1"/>
      <c r="AC166" s="1"/>
      <c r="AD166" s="1"/>
      <c r="AE166" s="1"/>
      <c r="AF166" s="2"/>
      <c r="AG166" s="2"/>
      <c r="AH166" s="2"/>
      <c r="AI166" s="1"/>
      <c r="AJ166" s="1"/>
      <c r="AK166" s="1"/>
      <c r="AL166" s="1"/>
      <c r="AM166" s="1"/>
      <c r="AN166" s="1"/>
      <c r="AO166" s="76"/>
      <c r="AP166" s="76"/>
      <c r="AQ166" s="76"/>
    </row>
    <row r="167" spans="1:43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2"/>
      <c r="V167" s="2"/>
      <c r="W167" s="2"/>
      <c r="X167" s="2"/>
      <c r="Y167" s="1"/>
      <c r="Z167" s="1"/>
      <c r="AA167" s="1"/>
      <c r="AB167" s="1"/>
      <c r="AC167" s="1"/>
      <c r="AD167" s="1"/>
      <c r="AE167" s="1"/>
      <c r="AF167" s="2"/>
      <c r="AG167" s="2"/>
      <c r="AH167" s="2"/>
      <c r="AI167" s="1"/>
      <c r="AJ167" s="1"/>
      <c r="AK167" s="1"/>
      <c r="AL167" s="1"/>
      <c r="AM167" s="1"/>
      <c r="AN167" s="1"/>
      <c r="AO167" s="76"/>
      <c r="AP167" s="76"/>
      <c r="AQ167" s="76"/>
    </row>
    <row r="168" spans="1:43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2"/>
      <c r="V168" s="2"/>
      <c r="W168" s="2"/>
      <c r="X168" s="2"/>
      <c r="Y168" s="1"/>
      <c r="Z168" s="1"/>
      <c r="AA168" s="1"/>
      <c r="AB168" s="1"/>
      <c r="AC168" s="1"/>
      <c r="AD168" s="1"/>
      <c r="AE168" s="1"/>
      <c r="AF168" s="2"/>
      <c r="AG168" s="2"/>
      <c r="AH168" s="2"/>
      <c r="AI168" s="1"/>
      <c r="AJ168" s="1"/>
      <c r="AK168" s="1"/>
      <c r="AL168" s="1"/>
      <c r="AM168" s="1"/>
      <c r="AN168" s="1"/>
      <c r="AO168" s="76"/>
      <c r="AP168" s="76"/>
      <c r="AQ168" s="76"/>
    </row>
    <row r="169" spans="1:43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2"/>
      <c r="V169" s="2"/>
      <c r="W169" s="2"/>
      <c r="X169" s="2"/>
      <c r="Y169" s="1"/>
      <c r="Z169" s="1"/>
      <c r="AA169" s="1"/>
      <c r="AB169" s="1"/>
      <c r="AC169" s="1"/>
      <c r="AD169" s="1"/>
      <c r="AE169" s="1"/>
      <c r="AF169" s="2"/>
      <c r="AG169" s="2"/>
      <c r="AH169" s="2"/>
      <c r="AI169" s="1"/>
      <c r="AJ169" s="1"/>
      <c r="AK169" s="1"/>
      <c r="AL169" s="1"/>
      <c r="AM169" s="1"/>
      <c r="AN169" s="1"/>
      <c r="AO169" s="76"/>
      <c r="AP169" s="76"/>
      <c r="AQ169" s="76"/>
    </row>
    <row r="170" spans="1:43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2"/>
      <c r="V170" s="2"/>
      <c r="W170" s="2"/>
      <c r="X170" s="2"/>
      <c r="Y170" s="1"/>
      <c r="Z170" s="1"/>
      <c r="AA170" s="1"/>
      <c r="AB170" s="1"/>
      <c r="AC170" s="1"/>
      <c r="AD170" s="1"/>
      <c r="AE170" s="1"/>
      <c r="AF170" s="2"/>
      <c r="AG170" s="2"/>
      <c r="AH170" s="2"/>
      <c r="AI170" s="1"/>
      <c r="AJ170" s="1"/>
      <c r="AK170" s="1"/>
      <c r="AL170" s="1"/>
      <c r="AM170" s="1"/>
      <c r="AN170" s="1"/>
      <c r="AO170" s="76"/>
      <c r="AP170" s="76"/>
      <c r="AQ170" s="76"/>
    </row>
    <row r="171" spans="1:43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2"/>
      <c r="V171" s="2"/>
      <c r="W171" s="2"/>
      <c r="X171" s="2"/>
      <c r="Y171" s="1"/>
      <c r="Z171" s="1"/>
      <c r="AA171" s="1"/>
      <c r="AB171" s="1"/>
      <c r="AC171" s="1"/>
      <c r="AD171" s="1"/>
      <c r="AE171" s="1"/>
      <c r="AF171" s="2"/>
      <c r="AG171" s="2"/>
      <c r="AH171" s="2"/>
      <c r="AI171" s="1"/>
      <c r="AJ171" s="1"/>
      <c r="AK171" s="1"/>
      <c r="AL171" s="1"/>
      <c r="AM171" s="1"/>
      <c r="AN171" s="1"/>
      <c r="AO171" s="76"/>
      <c r="AP171" s="76"/>
      <c r="AQ171" s="76"/>
    </row>
    <row r="172" spans="1:43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2"/>
      <c r="V172" s="2"/>
      <c r="W172" s="2"/>
      <c r="X172" s="2"/>
      <c r="Y172" s="1"/>
      <c r="Z172" s="1"/>
      <c r="AA172" s="1"/>
      <c r="AB172" s="1"/>
      <c r="AC172" s="1"/>
      <c r="AD172" s="1"/>
      <c r="AE172" s="1"/>
      <c r="AF172" s="2"/>
      <c r="AG172" s="2"/>
      <c r="AH172" s="2"/>
      <c r="AI172" s="1"/>
      <c r="AJ172" s="1"/>
      <c r="AK172" s="1"/>
      <c r="AL172" s="1"/>
      <c r="AM172" s="1"/>
      <c r="AN172" s="1"/>
      <c r="AO172" s="76"/>
      <c r="AP172" s="76"/>
      <c r="AQ172" s="76"/>
    </row>
    <row r="173" spans="1:43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2"/>
      <c r="V173" s="2"/>
      <c r="W173" s="2"/>
      <c r="X173" s="2"/>
      <c r="Y173" s="1"/>
      <c r="Z173" s="1"/>
      <c r="AA173" s="1"/>
      <c r="AB173" s="1"/>
      <c r="AC173" s="1"/>
      <c r="AD173" s="1"/>
      <c r="AE173" s="1"/>
      <c r="AF173" s="2"/>
      <c r="AG173" s="2"/>
      <c r="AH173" s="2"/>
      <c r="AI173" s="1"/>
      <c r="AJ173" s="1"/>
      <c r="AK173" s="1"/>
      <c r="AL173" s="1"/>
      <c r="AM173" s="1"/>
      <c r="AN173" s="1"/>
      <c r="AO173" s="76"/>
      <c r="AP173" s="76"/>
      <c r="AQ173" s="76"/>
    </row>
    <row r="174" spans="1:43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2"/>
      <c r="V174" s="2"/>
      <c r="W174" s="1"/>
      <c r="X174" s="2"/>
      <c r="Y174" s="1"/>
      <c r="Z174" s="1"/>
      <c r="AA174" s="2"/>
      <c r="AB174" s="2"/>
      <c r="AC174" s="2"/>
      <c r="AD174" s="1"/>
      <c r="AE174" s="1"/>
      <c r="AF174" s="2"/>
      <c r="AG174" s="2"/>
      <c r="AH174" s="2"/>
      <c r="AI174" s="1"/>
      <c r="AJ174" s="1"/>
      <c r="AK174" s="1"/>
      <c r="AL174" s="1"/>
      <c r="AM174" s="1"/>
      <c r="AN174" s="1"/>
      <c r="AO174" s="76"/>
      <c r="AP174" s="76"/>
      <c r="AQ174" s="76"/>
    </row>
    <row r="175" spans="1:43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2"/>
      <c r="V175" s="2"/>
      <c r="W175" s="1"/>
      <c r="X175" s="2"/>
      <c r="Y175" s="1"/>
      <c r="Z175" s="1"/>
      <c r="AA175" s="2"/>
      <c r="AB175" s="2"/>
      <c r="AC175" s="2"/>
      <c r="AD175" s="1"/>
      <c r="AE175" s="1"/>
      <c r="AF175" s="2"/>
      <c r="AG175" s="2"/>
      <c r="AH175" s="2"/>
      <c r="AI175" s="1"/>
      <c r="AJ175" s="1"/>
      <c r="AK175" s="1"/>
      <c r="AL175" s="1"/>
      <c r="AM175" s="1"/>
      <c r="AN175" s="1"/>
      <c r="AO175" s="76"/>
      <c r="AP175" s="76"/>
      <c r="AQ175" s="76"/>
    </row>
    <row r="176" spans="1:43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2"/>
      <c r="V176" s="2"/>
      <c r="W176" s="1"/>
      <c r="X176" s="2"/>
      <c r="Y176" s="1"/>
      <c r="Z176" s="1"/>
      <c r="AA176" s="2"/>
      <c r="AB176" s="2"/>
      <c r="AC176" s="2"/>
      <c r="AD176" s="1"/>
      <c r="AE176" s="1"/>
      <c r="AF176" s="2"/>
      <c r="AG176" s="2"/>
      <c r="AH176" s="2"/>
      <c r="AI176" s="1"/>
      <c r="AJ176" s="1"/>
      <c r="AK176" s="1"/>
      <c r="AL176" s="1"/>
      <c r="AM176" s="1"/>
      <c r="AN176" s="1"/>
      <c r="AO176" s="76"/>
      <c r="AP176" s="76"/>
      <c r="AQ176" s="76"/>
    </row>
    <row r="177" spans="1:43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2"/>
      <c r="V177" s="2"/>
      <c r="W177" s="1"/>
      <c r="X177" s="2"/>
      <c r="Y177" s="1"/>
      <c r="Z177" s="1"/>
      <c r="AA177" s="2"/>
      <c r="AB177" s="2"/>
      <c r="AC177" s="2"/>
      <c r="AD177" s="1"/>
      <c r="AE177" s="1"/>
      <c r="AF177" s="2"/>
      <c r="AG177" s="2"/>
      <c r="AH177" s="2"/>
      <c r="AI177" s="1"/>
      <c r="AJ177" s="1"/>
      <c r="AK177" s="1"/>
      <c r="AL177" s="1"/>
      <c r="AM177" s="1"/>
      <c r="AN177" s="1"/>
      <c r="AO177" s="76"/>
      <c r="AP177" s="76"/>
      <c r="AQ177" s="76"/>
    </row>
    <row r="178" spans="1:43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2"/>
      <c r="V178" s="2"/>
      <c r="W178" s="1"/>
      <c r="X178" s="2"/>
      <c r="Y178" s="1"/>
      <c r="Z178" s="2"/>
      <c r="AA178" s="2"/>
      <c r="AB178" s="2"/>
      <c r="AC178" s="2"/>
      <c r="AD178" s="1"/>
      <c r="AE178" s="1"/>
      <c r="AF178" s="2"/>
      <c r="AG178" s="2"/>
      <c r="AH178" s="2"/>
      <c r="AI178" s="1"/>
      <c r="AJ178" s="1"/>
      <c r="AK178" s="1"/>
      <c r="AL178" s="1"/>
      <c r="AM178" s="1"/>
      <c r="AN178" s="1"/>
      <c r="AO178" s="76"/>
      <c r="AP178" s="76"/>
      <c r="AQ178" s="76"/>
    </row>
    <row r="179" spans="1:43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2"/>
      <c r="V179" s="2"/>
      <c r="W179" s="1"/>
      <c r="X179" s="2"/>
      <c r="Y179" s="1"/>
      <c r="Z179" s="2"/>
      <c r="AA179" s="2"/>
      <c r="AB179" s="2"/>
      <c r="AC179" s="2"/>
      <c r="AD179" s="1"/>
      <c r="AE179" s="1"/>
      <c r="AF179" s="2"/>
      <c r="AG179" s="2"/>
      <c r="AH179" s="2"/>
      <c r="AI179" s="1"/>
      <c r="AJ179" s="1"/>
      <c r="AK179" s="1"/>
      <c r="AL179" s="1"/>
      <c r="AM179" s="1"/>
      <c r="AN179" s="1"/>
      <c r="AO179" s="76"/>
      <c r="AP179" s="76"/>
      <c r="AQ179" s="76"/>
    </row>
    <row r="180" spans="1:43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2"/>
      <c r="V180" s="2"/>
      <c r="W180" s="1"/>
      <c r="X180" s="2"/>
      <c r="Y180" s="1"/>
      <c r="Z180" s="2"/>
      <c r="AA180" s="2"/>
      <c r="AB180" s="2"/>
      <c r="AC180" s="2"/>
      <c r="AD180" s="1"/>
      <c r="AE180" s="1"/>
      <c r="AF180" s="2"/>
      <c r="AG180" s="2"/>
      <c r="AH180" s="2"/>
      <c r="AI180" s="1"/>
      <c r="AJ180" s="1"/>
      <c r="AK180" s="1"/>
      <c r="AL180" s="1"/>
      <c r="AM180" s="1"/>
      <c r="AN180" s="1"/>
      <c r="AO180" s="76"/>
      <c r="AP180" s="76"/>
      <c r="AQ180" s="76"/>
    </row>
    <row r="181" spans="1:43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2"/>
      <c r="V181" s="2"/>
      <c r="W181" s="1"/>
      <c r="X181" s="2"/>
      <c r="Y181" s="1"/>
      <c r="Z181" s="2"/>
      <c r="AA181" s="2"/>
      <c r="AB181" s="2"/>
      <c r="AC181" s="2"/>
      <c r="AD181" s="1"/>
      <c r="AE181" s="1"/>
      <c r="AF181" s="2"/>
      <c r="AG181" s="2"/>
      <c r="AH181" s="2"/>
      <c r="AI181" s="1"/>
      <c r="AJ181" s="1"/>
      <c r="AK181" s="1"/>
      <c r="AL181" s="1"/>
      <c r="AM181" s="1"/>
      <c r="AN181" s="1"/>
      <c r="AO181" s="76"/>
      <c r="AP181" s="76"/>
      <c r="AQ181" s="76"/>
    </row>
    <row r="182" spans="1:43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2"/>
      <c r="V182" s="2"/>
      <c r="W182" s="1"/>
      <c r="X182" s="2"/>
      <c r="Y182" s="1"/>
      <c r="Z182" s="2"/>
      <c r="AA182" s="2"/>
      <c r="AB182" s="2"/>
      <c r="AC182" s="2"/>
      <c r="AD182" s="1"/>
      <c r="AE182" s="1"/>
      <c r="AF182" s="2"/>
      <c r="AG182" s="2"/>
      <c r="AH182" s="2"/>
      <c r="AI182" s="1"/>
      <c r="AJ182" s="1"/>
      <c r="AK182" s="1"/>
      <c r="AL182" s="1"/>
      <c r="AM182" s="1"/>
      <c r="AN182" s="1"/>
      <c r="AO182" s="76"/>
      <c r="AP182" s="76"/>
      <c r="AQ182" s="76"/>
    </row>
    <row r="183" spans="1:43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2"/>
      <c r="V183" s="2"/>
      <c r="W183" s="1"/>
      <c r="X183" s="2"/>
      <c r="Y183" s="1"/>
      <c r="Z183" s="2"/>
      <c r="AA183" s="2"/>
      <c r="AB183" s="2"/>
      <c r="AC183" s="2"/>
      <c r="AD183" s="1"/>
      <c r="AE183" s="1"/>
      <c r="AF183" s="2"/>
      <c r="AG183" s="2"/>
      <c r="AH183" s="2"/>
      <c r="AI183" s="1"/>
      <c r="AJ183" s="1"/>
      <c r="AK183" s="1"/>
      <c r="AL183" s="1"/>
      <c r="AM183" s="1"/>
      <c r="AN183" s="1"/>
      <c r="AO183" s="76"/>
      <c r="AP183" s="76"/>
      <c r="AQ183" s="76"/>
    </row>
    <row r="184" spans="1:43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2"/>
      <c r="V184" s="2"/>
      <c r="W184" s="1"/>
      <c r="X184" s="2"/>
      <c r="Y184" s="1"/>
      <c r="Z184" s="2"/>
      <c r="AA184" s="2"/>
      <c r="AB184" s="2"/>
      <c r="AC184" s="2"/>
      <c r="AD184" s="1"/>
      <c r="AE184" s="1"/>
      <c r="AF184" s="2"/>
      <c r="AG184" s="2"/>
      <c r="AH184" s="2"/>
      <c r="AI184" s="1"/>
      <c r="AJ184" s="1"/>
      <c r="AK184" s="1"/>
      <c r="AL184" s="1"/>
      <c r="AM184" s="1"/>
      <c r="AN184" s="1"/>
      <c r="AO184" s="76"/>
      <c r="AP184" s="76"/>
      <c r="AQ184" s="76"/>
    </row>
    <row r="185" spans="1:43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2"/>
      <c r="V185" s="2"/>
      <c r="W185" s="1"/>
      <c r="X185" s="2"/>
      <c r="Y185" s="1"/>
      <c r="Z185" s="2"/>
      <c r="AA185" s="2"/>
      <c r="AB185" s="2"/>
      <c r="AC185" s="2"/>
      <c r="AD185" s="1"/>
      <c r="AE185" s="1"/>
      <c r="AF185" s="2"/>
      <c r="AG185" s="2"/>
      <c r="AH185" s="2"/>
      <c r="AI185" s="1"/>
      <c r="AJ185" s="1"/>
      <c r="AK185" s="1"/>
      <c r="AL185" s="1"/>
      <c r="AM185" s="1"/>
      <c r="AN185" s="1"/>
      <c r="AO185" s="76"/>
      <c r="AP185" s="76"/>
      <c r="AQ185" s="76"/>
    </row>
    <row r="186" spans="1:43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2"/>
      <c r="V186" s="2"/>
      <c r="W186" s="1"/>
      <c r="X186" s="2"/>
      <c r="Y186" s="1"/>
      <c r="Z186" s="2"/>
      <c r="AA186" s="2"/>
      <c r="AB186" s="2"/>
      <c r="AC186" s="2"/>
      <c r="AD186" s="1"/>
      <c r="AE186" s="1"/>
      <c r="AF186" s="2"/>
      <c r="AG186" s="2"/>
      <c r="AH186" s="2"/>
      <c r="AI186" s="1"/>
      <c r="AJ186" s="1"/>
      <c r="AK186" s="1"/>
      <c r="AL186" s="1"/>
      <c r="AM186" s="1"/>
      <c r="AN186" s="1"/>
      <c r="AO186" s="76"/>
      <c r="AP186" s="76"/>
      <c r="AQ186" s="76"/>
    </row>
    <row r="187" spans="1:43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2"/>
      <c r="V187" s="2"/>
      <c r="W187" s="1"/>
      <c r="X187" s="2"/>
      <c r="Y187" s="1"/>
      <c r="Z187" s="2"/>
      <c r="AA187" s="2"/>
      <c r="AB187" s="2"/>
      <c r="AC187" s="2"/>
      <c r="AD187" s="1"/>
      <c r="AE187" s="1"/>
      <c r="AF187" s="2"/>
      <c r="AG187" s="2"/>
      <c r="AH187" s="2"/>
      <c r="AI187" s="1"/>
      <c r="AJ187" s="1"/>
      <c r="AK187" s="1"/>
      <c r="AL187" s="1"/>
      <c r="AM187" s="1"/>
      <c r="AN187" s="1"/>
      <c r="AO187" s="76"/>
      <c r="AP187" s="76"/>
      <c r="AQ187" s="76"/>
    </row>
    <row r="188" spans="1:43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2"/>
      <c r="V188" s="2"/>
      <c r="W188" s="1"/>
      <c r="X188" s="2"/>
      <c r="Y188" s="2"/>
      <c r="Z188" s="2"/>
      <c r="AA188" s="2"/>
      <c r="AB188" s="2"/>
      <c r="AC188" s="2"/>
      <c r="AD188" s="1"/>
      <c r="AE188" s="1"/>
      <c r="AF188" s="2"/>
      <c r="AG188" s="2"/>
      <c r="AH188" s="2"/>
      <c r="AI188" s="1"/>
      <c r="AJ188" s="1"/>
      <c r="AK188" s="1"/>
      <c r="AL188" s="1"/>
      <c r="AM188" s="1"/>
      <c r="AN188" s="1"/>
      <c r="AO188" s="76"/>
      <c r="AP188" s="76"/>
      <c r="AQ188" s="76"/>
    </row>
    <row r="189" spans="1:43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2"/>
      <c r="V189" s="2"/>
      <c r="W189" s="1"/>
      <c r="X189" s="2"/>
      <c r="Y189" s="2"/>
      <c r="Z189" s="2"/>
      <c r="AA189" s="2"/>
      <c r="AB189" s="2"/>
      <c r="AC189" s="2"/>
      <c r="AD189" s="1"/>
      <c r="AE189" s="1"/>
      <c r="AF189" s="2"/>
      <c r="AG189" s="2"/>
      <c r="AH189" s="2"/>
      <c r="AI189" s="1"/>
      <c r="AJ189" s="1"/>
      <c r="AK189" s="1"/>
      <c r="AL189" s="1"/>
      <c r="AM189" s="1"/>
      <c r="AN189" s="1"/>
      <c r="AO189" s="76"/>
      <c r="AP189" s="76"/>
      <c r="AQ189" s="76"/>
    </row>
    <row r="190" spans="1:43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2"/>
      <c r="V190" s="2"/>
      <c r="W190" s="1"/>
      <c r="X190" s="2"/>
      <c r="Y190" s="2"/>
      <c r="Z190" s="2"/>
      <c r="AA190" s="2"/>
      <c r="AB190" s="2"/>
      <c r="AC190" s="2"/>
      <c r="AD190" s="1"/>
      <c r="AE190" s="1"/>
      <c r="AF190" s="2"/>
      <c r="AG190" s="2"/>
      <c r="AH190" s="2"/>
      <c r="AI190" s="1"/>
      <c r="AJ190" s="1"/>
      <c r="AK190" s="1"/>
      <c r="AL190" s="1"/>
      <c r="AM190" s="1"/>
      <c r="AN190" s="1"/>
      <c r="AO190" s="76"/>
      <c r="AP190" s="76"/>
      <c r="AQ190" s="76"/>
    </row>
    <row r="191" spans="1:43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2"/>
      <c r="V191" s="2"/>
      <c r="W191" s="1"/>
      <c r="X191" s="2"/>
      <c r="Y191" s="2"/>
      <c r="Z191" s="2"/>
      <c r="AA191" s="2"/>
      <c r="AB191" s="2"/>
      <c r="AC191" s="2"/>
      <c r="AD191" s="1"/>
      <c r="AE191" s="1"/>
      <c r="AF191" s="2"/>
      <c r="AG191" s="2"/>
      <c r="AH191" s="2"/>
      <c r="AI191" s="1"/>
      <c r="AJ191" s="1"/>
      <c r="AK191" s="1"/>
      <c r="AL191" s="1"/>
      <c r="AM191" s="1"/>
      <c r="AN191" s="1"/>
      <c r="AO191" s="76"/>
      <c r="AP191" s="76"/>
      <c r="AQ191" s="76"/>
    </row>
    <row r="192" spans="1:43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2"/>
      <c r="V192" s="2"/>
      <c r="W192" s="1"/>
      <c r="X192" s="2"/>
      <c r="Y192" s="2"/>
      <c r="Z192" s="2"/>
      <c r="AA192" s="2"/>
      <c r="AB192" s="2"/>
      <c r="AC192" s="2"/>
      <c r="AD192" s="1"/>
      <c r="AE192" s="1"/>
      <c r="AF192" s="2"/>
      <c r="AG192" s="2"/>
      <c r="AH192" s="2"/>
      <c r="AI192" s="1"/>
      <c r="AJ192" s="1"/>
      <c r="AK192" s="1"/>
      <c r="AL192" s="1"/>
      <c r="AM192" s="1"/>
      <c r="AN192" s="1"/>
      <c r="AO192" s="76"/>
      <c r="AP192" s="76"/>
      <c r="AQ192" s="76"/>
    </row>
    <row r="193" spans="1:43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2"/>
      <c r="V193" s="2"/>
      <c r="W193" s="1"/>
      <c r="X193" s="2"/>
      <c r="Y193" s="2"/>
      <c r="Z193" s="2"/>
      <c r="AA193" s="2"/>
      <c r="AB193" s="2"/>
      <c r="AC193" s="2"/>
      <c r="AD193" s="1"/>
      <c r="AE193" s="1"/>
      <c r="AF193" s="2"/>
      <c r="AG193" s="2"/>
      <c r="AH193" s="2"/>
      <c r="AI193" s="1"/>
      <c r="AJ193" s="1"/>
      <c r="AK193" s="1"/>
      <c r="AL193" s="1"/>
      <c r="AM193" s="1"/>
      <c r="AN193" s="1"/>
      <c r="AO193" s="76"/>
      <c r="AP193" s="76"/>
      <c r="AQ193" s="76"/>
    </row>
    <row r="194" spans="1:43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2"/>
      <c r="V194" s="2"/>
      <c r="W194" s="1"/>
      <c r="X194" s="2"/>
      <c r="Y194" s="2"/>
      <c r="Z194" s="2"/>
      <c r="AA194" s="2"/>
      <c r="AB194" s="2"/>
      <c r="AC194" s="2"/>
      <c r="AD194" s="1"/>
      <c r="AE194" s="1"/>
      <c r="AF194" s="2"/>
      <c r="AG194" s="2"/>
      <c r="AH194" s="2"/>
      <c r="AI194" s="1"/>
      <c r="AJ194" s="1"/>
      <c r="AK194" s="1"/>
      <c r="AL194" s="1"/>
      <c r="AM194" s="1"/>
      <c r="AN194" s="1"/>
      <c r="AO194" s="76"/>
      <c r="AP194" s="76"/>
      <c r="AQ194" s="76"/>
    </row>
    <row r="195" spans="1:43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2"/>
      <c r="V195" s="2"/>
      <c r="W195" s="1"/>
      <c r="X195" s="2"/>
      <c r="Y195" s="2"/>
      <c r="Z195" s="2"/>
      <c r="AA195" s="2"/>
      <c r="AB195" s="2"/>
      <c r="AC195" s="2"/>
      <c r="AD195" s="1"/>
      <c r="AE195" s="1"/>
      <c r="AF195" s="2"/>
      <c r="AG195" s="2"/>
      <c r="AH195" s="2"/>
      <c r="AI195" s="1"/>
      <c r="AJ195" s="1"/>
      <c r="AK195" s="1"/>
      <c r="AL195" s="1"/>
      <c r="AM195" s="1"/>
      <c r="AN195" s="1"/>
      <c r="AO195" s="76"/>
      <c r="AP195" s="76"/>
      <c r="AQ195" s="76"/>
    </row>
    <row r="196" spans="1:43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2"/>
      <c r="V196" s="2"/>
      <c r="W196" s="1"/>
      <c r="X196" s="2"/>
      <c r="Y196" s="2"/>
      <c r="Z196" s="2"/>
      <c r="AA196" s="2"/>
      <c r="AB196" s="2"/>
      <c r="AC196" s="2"/>
      <c r="AD196" s="1"/>
      <c r="AE196" s="1"/>
      <c r="AF196" s="2"/>
      <c r="AG196" s="2"/>
      <c r="AH196" s="2"/>
      <c r="AI196" s="1"/>
      <c r="AJ196" s="1"/>
      <c r="AK196" s="1"/>
      <c r="AL196" s="1"/>
      <c r="AM196" s="1"/>
      <c r="AN196" s="1"/>
      <c r="AO196" s="76"/>
      <c r="AP196" s="76"/>
      <c r="AQ196" s="76"/>
    </row>
    <row r="197" spans="1:43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2"/>
      <c r="AG197" s="2"/>
      <c r="AH197" s="2"/>
      <c r="AI197" s="1"/>
      <c r="AJ197" s="1"/>
      <c r="AK197" s="1"/>
      <c r="AL197" s="1"/>
      <c r="AM197" s="1"/>
      <c r="AN197" s="1"/>
      <c r="AO197" s="76"/>
      <c r="AP197" s="76"/>
      <c r="AQ197" s="76"/>
    </row>
    <row r="198" spans="1:43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2"/>
      <c r="AG198" s="2"/>
      <c r="AH198" s="2"/>
      <c r="AI198" s="1"/>
      <c r="AJ198" s="1"/>
      <c r="AK198" s="1"/>
      <c r="AL198" s="1"/>
      <c r="AM198" s="1"/>
      <c r="AN198" s="1"/>
      <c r="AO198" s="76"/>
      <c r="AP198" s="76"/>
      <c r="AQ198" s="76"/>
    </row>
    <row r="199" spans="1:43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2"/>
      <c r="AG199" s="2"/>
      <c r="AH199" s="2"/>
      <c r="AI199" s="1"/>
      <c r="AJ199" s="1"/>
      <c r="AK199" s="1"/>
      <c r="AL199" s="1"/>
      <c r="AM199" s="1"/>
      <c r="AN199" s="1"/>
      <c r="AO199" s="76"/>
      <c r="AP199" s="76"/>
      <c r="AQ199" s="76"/>
    </row>
    <row r="200" spans="1:43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2"/>
      <c r="AG200" s="2"/>
      <c r="AH200" s="2"/>
      <c r="AI200" s="1"/>
      <c r="AJ200" s="1"/>
      <c r="AK200" s="1"/>
      <c r="AL200" s="1"/>
      <c r="AM200" s="1"/>
      <c r="AN200" s="1"/>
      <c r="AO200" s="76"/>
      <c r="AP200" s="76"/>
      <c r="AQ200" s="76"/>
    </row>
    <row r="201" spans="1:43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2"/>
      <c r="AG201" s="2"/>
      <c r="AH201" s="2"/>
      <c r="AI201" s="1"/>
      <c r="AJ201" s="1"/>
      <c r="AK201" s="1"/>
      <c r="AL201" s="1"/>
      <c r="AM201" s="1"/>
      <c r="AN201" s="1"/>
      <c r="AO201" s="76"/>
      <c r="AP201" s="76"/>
      <c r="AQ201" s="76"/>
    </row>
    <row r="202" spans="1:43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2"/>
      <c r="AG202" s="2"/>
      <c r="AH202" s="2"/>
      <c r="AI202" s="1"/>
      <c r="AJ202" s="1"/>
      <c r="AK202" s="1"/>
      <c r="AL202" s="1"/>
      <c r="AM202" s="1"/>
      <c r="AN202" s="1"/>
      <c r="AO202" s="76"/>
      <c r="AP202" s="76"/>
      <c r="AQ202" s="76"/>
    </row>
    <row r="203" spans="1:43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2"/>
      <c r="AG203" s="2"/>
      <c r="AH203" s="2"/>
      <c r="AI203" s="1"/>
      <c r="AJ203" s="1"/>
      <c r="AK203" s="1"/>
      <c r="AL203" s="1"/>
      <c r="AM203" s="1"/>
      <c r="AN203" s="1"/>
      <c r="AO203" s="76"/>
      <c r="AP203" s="76"/>
      <c r="AQ203" s="76"/>
    </row>
    <row r="204" spans="1:43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2"/>
      <c r="AG204" s="2"/>
      <c r="AH204" s="2"/>
      <c r="AI204" s="1"/>
      <c r="AJ204" s="1"/>
      <c r="AK204" s="1"/>
      <c r="AL204" s="1"/>
      <c r="AM204" s="1"/>
      <c r="AN204" s="1"/>
      <c r="AO204" s="76"/>
      <c r="AP204" s="76"/>
      <c r="AQ204" s="76"/>
    </row>
    <row r="205" spans="1:43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2"/>
      <c r="AG205" s="2"/>
      <c r="AH205" s="2"/>
      <c r="AI205" s="1"/>
      <c r="AJ205" s="1"/>
      <c r="AK205" s="1"/>
      <c r="AL205" s="1"/>
      <c r="AM205" s="1"/>
      <c r="AN205" s="1"/>
      <c r="AO205" s="76"/>
      <c r="AP205" s="76"/>
      <c r="AQ205" s="76"/>
    </row>
    <row r="206" spans="1:43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2"/>
      <c r="AG206" s="2"/>
      <c r="AH206" s="2"/>
      <c r="AI206" s="1"/>
      <c r="AJ206" s="1"/>
      <c r="AK206" s="1"/>
      <c r="AL206" s="1"/>
      <c r="AM206" s="1"/>
      <c r="AN206" s="1"/>
      <c r="AO206" s="76"/>
      <c r="AP206" s="76"/>
      <c r="AQ206" s="76"/>
    </row>
    <row r="207" spans="1:43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2"/>
      <c r="AG207" s="2"/>
      <c r="AH207" s="2"/>
      <c r="AI207" s="1"/>
      <c r="AJ207" s="1"/>
      <c r="AK207" s="1"/>
      <c r="AL207" s="1"/>
      <c r="AM207" s="1"/>
      <c r="AN207" s="1"/>
      <c r="AO207" s="76"/>
      <c r="AP207" s="76"/>
      <c r="AQ207" s="76"/>
    </row>
    <row r="208" spans="1:43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2"/>
      <c r="AG208" s="2"/>
      <c r="AH208" s="2"/>
      <c r="AI208" s="1"/>
      <c r="AJ208" s="1"/>
      <c r="AK208" s="1"/>
      <c r="AL208" s="1"/>
      <c r="AM208" s="1"/>
      <c r="AN208" s="1"/>
      <c r="AO208" s="76"/>
      <c r="AP208" s="76"/>
      <c r="AQ208" s="76"/>
    </row>
    <row r="209" spans="1:43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2"/>
      <c r="AG209" s="2"/>
      <c r="AH209" s="2"/>
      <c r="AI209" s="1"/>
      <c r="AJ209" s="1"/>
      <c r="AK209" s="1"/>
      <c r="AL209" s="1"/>
      <c r="AM209" s="1"/>
      <c r="AN209" s="1"/>
      <c r="AO209" s="76"/>
      <c r="AP209" s="76"/>
      <c r="AQ209" s="76"/>
    </row>
    <row r="210" spans="1:43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2"/>
      <c r="AG210" s="2"/>
      <c r="AH210" s="2"/>
      <c r="AI210" s="1"/>
      <c r="AJ210" s="1"/>
      <c r="AK210" s="1"/>
      <c r="AL210" s="1"/>
      <c r="AM210" s="1"/>
      <c r="AN210" s="1"/>
      <c r="AO210" s="76"/>
      <c r="AP210" s="76"/>
      <c r="AQ210" s="76"/>
    </row>
    <row r="211" spans="1:43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2"/>
      <c r="AG211" s="2"/>
      <c r="AH211" s="2"/>
      <c r="AI211" s="1"/>
      <c r="AJ211" s="1"/>
      <c r="AK211" s="1"/>
      <c r="AL211" s="1"/>
      <c r="AM211" s="1"/>
      <c r="AN211" s="1"/>
      <c r="AO211" s="76"/>
      <c r="AP211" s="76"/>
      <c r="AQ211" s="76"/>
    </row>
    <row r="212" spans="1:43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2"/>
      <c r="AG212" s="2"/>
      <c r="AH212" s="2"/>
      <c r="AI212" s="1"/>
      <c r="AJ212" s="1"/>
      <c r="AK212" s="1"/>
      <c r="AL212" s="1"/>
      <c r="AM212" s="1"/>
      <c r="AN212" s="1"/>
      <c r="AO212" s="76"/>
      <c r="AP212" s="76"/>
      <c r="AQ212" s="76"/>
    </row>
    <row r="213" spans="1:43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2"/>
      <c r="AG213" s="2"/>
      <c r="AH213" s="2"/>
      <c r="AI213" s="1"/>
      <c r="AJ213" s="1"/>
      <c r="AK213" s="1"/>
      <c r="AL213" s="1"/>
      <c r="AM213" s="1"/>
      <c r="AN213" s="1"/>
      <c r="AO213" s="76"/>
      <c r="AP213" s="76"/>
      <c r="AQ213" s="76"/>
    </row>
    <row r="214" spans="1:43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2"/>
      <c r="AG214" s="2"/>
      <c r="AH214" s="2"/>
      <c r="AI214" s="1"/>
      <c r="AJ214" s="1"/>
      <c r="AK214" s="1"/>
      <c r="AL214" s="1"/>
      <c r="AM214" s="1"/>
      <c r="AN214" s="1"/>
      <c r="AO214" s="76"/>
      <c r="AP214" s="76"/>
      <c r="AQ214" s="76"/>
    </row>
    <row r="215" spans="1:43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2"/>
      <c r="AG215" s="2"/>
      <c r="AH215" s="2"/>
      <c r="AI215" s="1"/>
      <c r="AJ215" s="1"/>
      <c r="AK215" s="1"/>
      <c r="AL215" s="1"/>
      <c r="AM215" s="1"/>
      <c r="AN215" s="1"/>
      <c r="AO215" s="76"/>
      <c r="AP215" s="76"/>
      <c r="AQ215" s="76"/>
    </row>
    <row r="216" spans="1:43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2"/>
      <c r="AG216" s="2"/>
      <c r="AH216" s="2"/>
      <c r="AI216" s="1"/>
      <c r="AJ216" s="1"/>
      <c r="AK216" s="1"/>
      <c r="AL216" s="1"/>
      <c r="AM216" s="1"/>
      <c r="AN216" s="1"/>
      <c r="AO216" s="76"/>
      <c r="AP216" s="76"/>
      <c r="AQ216" s="76"/>
    </row>
    <row r="217" spans="1:43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2"/>
      <c r="AG217" s="2"/>
      <c r="AH217" s="2"/>
      <c r="AI217" s="1"/>
      <c r="AJ217" s="1"/>
      <c r="AK217" s="1"/>
      <c r="AL217" s="1"/>
      <c r="AM217" s="1"/>
      <c r="AN217" s="1"/>
      <c r="AO217" s="76"/>
      <c r="AP217" s="76"/>
      <c r="AQ217" s="76"/>
    </row>
    <row r="218" spans="1:43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2"/>
      <c r="AG218" s="2"/>
      <c r="AH218" s="2"/>
      <c r="AI218" s="1"/>
      <c r="AJ218" s="1"/>
      <c r="AK218" s="1"/>
      <c r="AL218" s="1"/>
      <c r="AM218" s="1"/>
      <c r="AN218" s="1"/>
      <c r="AO218" s="76"/>
      <c r="AP218" s="76"/>
      <c r="AQ218" s="76"/>
    </row>
    <row r="219" spans="1:43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2"/>
      <c r="AG219" s="2"/>
      <c r="AH219" s="2"/>
      <c r="AI219" s="1"/>
      <c r="AJ219" s="1"/>
      <c r="AK219" s="1"/>
      <c r="AL219" s="1"/>
      <c r="AM219" s="1"/>
      <c r="AN219" s="1"/>
      <c r="AO219" s="76"/>
      <c r="AP219" s="76"/>
      <c r="AQ219" s="76"/>
    </row>
    <row r="220" spans="1:43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2"/>
      <c r="AG220" s="2"/>
      <c r="AH220" s="2"/>
      <c r="AI220" s="1"/>
      <c r="AJ220" s="1"/>
      <c r="AK220" s="1"/>
      <c r="AL220" s="1"/>
      <c r="AM220" s="1"/>
      <c r="AN220" s="1"/>
      <c r="AO220" s="76"/>
      <c r="AP220" s="76"/>
      <c r="AQ220" s="76"/>
    </row>
    <row r="221" spans="1:43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2"/>
      <c r="AG221" s="2"/>
      <c r="AH221" s="2"/>
      <c r="AI221" s="1"/>
      <c r="AJ221" s="1"/>
      <c r="AK221" s="1"/>
      <c r="AL221" s="1"/>
      <c r="AM221" s="1"/>
      <c r="AN221" s="1"/>
      <c r="AO221" s="76"/>
      <c r="AP221" s="76"/>
      <c r="AQ221" s="76"/>
    </row>
    <row r="222" spans="1:43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2"/>
      <c r="AG222" s="2"/>
      <c r="AH222" s="2"/>
      <c r="AI222" s="1"/>
      <c r="AJ222" s="1"/>
      <c r="AK222" s="1"/>
      <c r="AL222" s="1"/>
      <c r="AM222" s="1"/>
      <c r="AN222" s="1"/>
      <c r="AO222" s="76"/>
      <c r="AP222" s="76"/>
      <c r="AQ222" s="76"/>
    </row>
    <row r="223" spans="1:43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2"/>
      <c r="AG223" s="2"/>
      <c r="AH223" s="2"/>
      <c r="AI223" s="1"/>
      <c r="AJ223" s="1"/>
      <c r="AK223" s="1"/>
      <c r="AL223" s="1"/>
      <c r="AM223" s="1"/>
      <c r="AN223" s="1"/>
      <c r="AO223" s="76"/>
      <c r="AP223" s="76"/>
      <c r="AQ223" s="76"/>
    </row>
    <row r="224" spans="1:43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2"/>
      <c r="AG224" s="2"/>
      <c r="AH224" s="2"/>
      <c r="AI224" s="1"/>
      <c r="AJ224" s="1"/>
      <c r="AK224" s="1"/>
      <c r="AL224" s="1"/>
      <c r="AM224" s="1"/>
      <c r="AN224" s="1"/>
      <c r="AO224" s="76"/>
      <c r="AP224" s="76"/>
      <c r="AQ224" s="76"/>
    </row>
    <row r="225" spans="1:43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2"/>
      <c r="AG225" s="2"/>
      <c r="AH225" s="2"/>
      <c r="AI225" s="1"/>
      <c r="AJ225" s="1"/>
      <c r="AK225" s="1"/>
      <c r="AL225" s="1"/>
      <c r="AM225" s="1"/>
      <c r="AN225" s="1"/>
      <c r="AO225" s="76"/>
      <c r="AP225" s="76"/>
      <c r="AQ225" s="76"/>
    </row>
    <row r="226" spans="1:43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2"/>
      <c r="AG226" s="2"/>
      <c r="AH226" s="2"/>
      <c r="AI226" s="1"/>
      <c r="AJ226" s="1"/>
      <c r="AK226" s="1"/>
      <c r="AL226" s="1"/>
      <c r="AM226" s="1"/>
      <c r="AN226" s="1"/>
      <c r="AO226" s="76"/>
      <c r="AP226" s="76"/>
      <c r="AQ226" s="76"/>
    </row>
    <row r="227" spans="1:43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2"/>
      <c r="AG227" s="2"/>
      <c r="AH227" s="2"/>
      <c r="AI227" s="1"/>
      <c r="AJ227" s="1"/>
      <c r="AK227" s="1"/>
      <c r="AL227" s="1"/>
      <c r="AM227" s="1"/>
      <c r="AN227" s="1"/>
      <c r="AO227" s="76"/>
      <c r="AP227" s="76"/>
      <c r="AQ227" s="76"/>
    </row>
    <row r="228" spans="1:43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2"/>
      <c r="AG228" s="2"/>
      <c r="AH228" s="2"/>
      <c r="AI228" s="1"/>
      <c r="AJ228" s="1"/>
      <c r="AK228" s="1"/>
      <c r="AL228" s="1"/>
      <c r="AM228" s="1"/>
      <c r="AN228" s="1"/>
      <c r="AO228" s="76"/>
      <c r="AP228" s="76"/>
      <c r="AQ228" s="76"/>
    </row>
    <row r="229" spans="1:43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2"/>
      <c r="AG229" s="2"/>
      <c r="AH229" s="2"/>
      <c r="AI229" s="1"/>
      <c r="AJ229" s="1"/>
      <c r="AK229" s="1"/>
      <c r="AL229" s="1"/>
      <c r="AM229" s="1"/>
      <c r="AN229" s="1"/>
      <c r="AO229" s="76"/>
      <c r="AP229" s="76"/>
      <c r="AQ229" s="76"/>
    </row>
    <row r="230" spans="1:43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2"/>
      <c r="AG230" s="2"/>
      <c r="AH230" s="2"/>
      <c r="AI230" s="1"/>
      <c r="AJ230" s="1"/>
      <c r="AK230" s="1"/>
      <c r="AL230" s="1"/>
      <c r="AM230" s="1"/>
      <c r="AN230" s="1"/>
      <c r="AO230" s="76"/>
      <c r="AP230" s="76"/>
      <c r="AQ230" s="76"/>
    </row>
    <row r="231" spans="1:43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2"/>
      <c r="AG231" s="2"/>
      <c r="AH231" s="2"/>
      <c r="AI231" s="1"/>
      <c r="AJ231" s="1"/>
      <c r="AK231" s="1"/>
      <c r="AL231" s="1"/>
      <c r="AM231" s="1"/>
      <c r="AN231" s="1"/>
      <c r="AO231" s="76"/>
      <c r="AP231" s="76"/>
      <c r="AQ231" s="76"/>
    </row>
    <row r="232" spans="1:43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2"/>
      <c r="AG232" s="2"/>
      <c r="AH232" s="2"/>
      <c r="AI232" s="1"/>
      <c r="AJ232" s="1"/>
      <c r="AK232" s="1"/>
      <c r="AL232" s="1"/>
      <c r="AM232" s="1"/>
      <c r="AN232" s="1"/>
      <c r="AO232" s="76"/>
      <c r="AP232" s="76"/>
      <c r="AQ232" s="76"/>
    </row>
    <row r="233" spans="1:43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2"/>
      <c r="AG233" s="2"/>
      <c r="AH233" s="2"/>
      <c r="AI233" s="1"/>
      <c r="AJ233" s="1"/>
      <c r="AK233" s="1"/>
      <c r="AL233" s="1"/>
      <c r="AM233" s="1"/>
      <c r="AN233" s="1"/>
      <c r="AO233" s="76"/>
      <c r="AP233" s="76"/>
      <c r="AQ233" s="76"/>
    </row>
    <row r="234" spans="1:43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2"/>
      <c r="AG234" s="2"/>
      <c r="AH234" s="2"/>
      <c r="AI234" s="1"/>
      <c r="AJ234" s="1"/>
      <c r="AK234" s="1"/>
      <c r="AL234" s="1"/>
      <c r="AM234" s="1"/>
      <c r="AN234" s="1"/>
      <c r="AO234" s="76"/>
      <c r="AP234" s="76"/>
      <c r="AQ234" s="76"/>
    </row>
    <row r="235" spans="1:43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2"/>
      <c r="AG235" s="2"/>
      <c r="AH235" s="2"/>
      <c r="AI235" s="1"/>
      <c r="AJ235" s="1"/>
      <c r="AK235" s="1"/>
      <c r="AL235" s="1"/>
      <c r="AM235" s="1"/>
      <c r="AN235" s="1"/>
      <c r="AO235" s="76"/>
      <c r="AP235" s="76"/>
      <c r="AQ235" s="76"/>
    </row>
    <row r="236" spans="1:43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2"/>
      <c r="AG236" s="2"/>
      <c r="AH236" s="2"/>
      <c r="AI236" s="1"/>
      <c r="AJ236" s="1"/>
      <c r="AK236" s="1"/>
      <c r="AL236" s="1"/>
      <c r="AM236" s="1"/>
      <c r="AN236" s="1"/>
      <c r="AO236" s="76"/>
      <c r="AP236" s="76"/>
      <c r="AQ236" s="76"/>
    </row>
    <row r="237" spans="1:43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2"/>
      <c r="AG237" s="2"/>
      <c r="AH237" s="2"/>
      <c r="AI237" s="1"/>
      <c r="AJ237" s="1"/>
      <c r="AK237" s="1"/>
      <c r="AL237" s="1"/>
      <c r="AM237" s="1"/>
      <c r="AN237" s="1"/>
      <c r="AO237" s="76"/>
      <c r="AP237" s="76"/>
      <c r="AQ237" s="76"/>
    </row>
    <row r="238" spans="1:43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2"/>
      <c r="AG238" s="2"/>
      <c r="AH238" s="2"/>
      <c r="AI238" s="1"/>
      <c r="AJ238" s="1"/>
      <c r="AK238" s="1"/>
      <c r="AL238" s="1"/>
      <c r="AM238" s="1"/>
      <c r="AN238" s="1"/>
      <c r="AO238" s="76"/>
      <c r="AP238" s="76"/>
      <c r="AQ238" s="76"/>
    </row>
    <row r="239" spans="1:43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2"/>
      <c r="AG239" s="2"/>
      <c r="AH239" s="2"/>
      <c r="AI239" s="1"/>
      <c r="AJ239" s="1"/>
      <c r="AK239" s="1"/>
      <c r="AL239" s="1"/>
      <c r="AM239" s="1"/>
      <c r="AN239" s="1"/>
      <c r="AO239" s="76"/>
      <c r="AP239" s="76"/>
      <c r="AQ239" s="76"/>
    </row>
    <row r="240" spans="1:43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2"/>
      <c r="AG240" s="2"/>
      <c r="AH240" s="2"/>
      <c r="AI240" s="1"/>
      <c r="AJ240" s="1"/>
      <c r="AK240" s="1"/>
      <c r="AL240" s="1"/>
      <c r="AM240" s="1"/>
      <c r="AN240" s="1"/>
      <c r="AO240" s="76"/>
      <c r="AP240" s="76"/>
      <c r="AQ240" s="76"/>
    </row>
    <row r="241" spans="1:43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2"/>
      <c r="AG241" s="2"/>
      <c r="AH241" s="2"/>
      <c r="AI241" s="1"/>
      <c r="AJ241" s="1"/>
      <c r="AK241" s="1"/>
      <c r="AL241" s="1"/>
      <c r="AM241" s="1"/>
      <c r="AN241" s="1"/>
      <c r="AO241" s="76"/>
      <c r="AP241" s="76"/>
      <c r="AQ241" s="76"/>
    </row>
    <row r="242" spans="1:43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2"/>
      <c r="AG242" s="2"/>
      <c r="AH242" s="2"/>
      <c r="AI242" s="1"/>
      <c r="AJ242" s="1"/>
      <c r="AK242" s="1"/>
      <c r="AL242" s="1"/>
      <c r="AM242" s="1"/>
      <c r="AN242" s="1"/>
      <c r="AO242" s="76"/>
      <c r="AP242" s="76"/>
      <c r="AQ242" s="76"/>
    </row>
    <row r="243" spans="1:43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2"/>
      <c r="AG243" s="2"/>
      <c r="AH243" s="2"/>
      <c r="AI243" s="1"/>
      <c r="AJ243" s="1"/>
      <c r="AK243" s="1"/>
      <c r="AL243" s="1"/>
      <c r="AM243" s="1"/>
      <c r="AN243" s="1"/>
      <c r="AO243" s="76"/>
      <c r="AP243" s="76"/>
      <c r="AQ243" s="76"/>
    </row>
    <row r="244" spans="1:43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2"/>
      <c r="AG244" s="2"/>
      <c r="AH244" s="2"/>
      <c r="AI244" s="1"/>
      <c r="AJ244" s="1"/>
      <c r="AK244" s="1"/>
      <c r="AL244" s="1"/>
      <c r="AM244" s="1"/>
      <c r="AN244" s="1"/>
      <c r="AO244" s="76"/>
      <c r="AP244" s="76"/>
      <c r="AQ244" s="76"/>
    </row>
    <row r="245" spans="1:43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2"/>
      <c r="AG245" s="2"/>
      <c r="AH245" s="2"/>
      <c r="AI245" s="1"/>
      <c r="AJ245" s="1"/>
      <c r="AK245" s="1"/>
      <c r="AL245" s="1"/>
      <c r="AM245" s="1"/>
      <c r="AN245" s="1"/>
      <c r="AO245" s="76"/>
      <c r="AP245" s="76"/>
      <c r="AQ245" s="76"/>
    </row>
    <row r="246" spans="1:43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2"/>
      <c r="AG246" s="2"/>
      <c r="AH246" s="2"/>
      <c r="AI246" s="1"/>
      <c r="AJ246" s="1"/>
      <c r="AK246" s="1"/>
      <c r="AL246" s="1"/>
      <c r="AM246" s="1"/>
      <c r="AN246" s="1"/>
      <c r="AO246" s="76"/>
      <c r="AP246" s="76"/>
      <c r="AQ246" s="76"/>
    </row>
    <row r="247" spans="1:43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2"/>
      <c r="AG247" s="2"/>
      <c r="AH247" s="2"/>
      <c r="AI247" s="1"/>
      <c r="AJ247" s="1"/>
      <c r="AK247" s="1"/>
      <c r="AL247" s="1"/>
      <c r="AM247" s="1"/>
      <c r="AN247" s="1"/>
      <c r="AO247" s="76"/>
      <c r="AP247" s="76"/>
      <c r="AQ247" s="76"/>
    </row>
    <row r="248" spans="1:43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2"/>
      <c r="AG248" s="2"/>
      <c r="AH248" s="2"/>
      <c r="AI248" s="1"/>
      <c r="AJ248" s="1"/>
      <c r="AK248" s="1"/>
      <c r="AL248" s="1"/>
      <c r="AM248" s="1"/>
      <c r="AN248" s="1"/>
      <c r="AO248" s="76"/>
      <c r="AP248" s="76"/>
      <c r="AQ248" s="76"/>
    </row>
    <row r="249" spans="1:43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2"/>
      <c r="AG249" s="2"/>
      <c r="AH249" s="2"/>
      <c r="AI249" s="1"/>
      <c r="AJ249" s="1"/>
      <c r="AK249" s="1"/>
      <c r="AL249" s="1"/>
      <c r="AM249" s="1"/>
      <c r="AN249" s="1"/>
      <c r="AO249" s="76"/>
      <c r="AP249" s="76"/>
      <c r="AQ249" s="76"/>
    </row>
    <row r="250" spans="1:43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2"/>
      <c r="AG250" s="2"/>
      <c r="AH250" s="2"/>
      <c r="AI250" s="1"/>
      <c r="AJ250" s="1"/>
      <c r="AK250" s="1"/>
      <c r="AL250" s="1"/>
      <c r="AM250" s="1"/>
      <c r="AN250" s="1"/>
      <c r="AO250" s="76"/>
      <c r="AP250" s="76"/>
      <c r="AQ250" s="76"/>
    </row>
    <row r="251" spans="1:43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2"/>
      <c r="AG251" s="2"/>
      <c r="AH251" s="2"/>
      <c r="AI251" s="1"/>
      <c r="AJ251" s="1"/>
      <c r="AK251" s="1"/>
      <c r="AL251" s="1"/>
      <c r="AM251" s="1"/>
      <c r="AN251" s="1"/>
      <c r="AO251" s="76"/>
      <c r="AP251" s="76"/>
      <c r="AQ251" s="76"/>
    </row>
    <row r="252" spans="1:43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2"/>
      <c r="AG252" s="2"/>
      <c r="AH252" s="2"/>
      <c r="AI252" s="1"/>
      <c r="AJ252" s="1"/>
      <c r="AK252" s="1"/>
      <c r="AL252" s="1"/>
      <c r="AM252" s="1"/>
      <c r="AN252" s="1"/>
      <c r="AO252" s="76"/>
      <c r="AP252" s="76"/>
      <c r="AQ252" s="76"/>
    </row>
    <row r="253" spans="1:43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2"/>
      <c r="AG253" s="2"/>
      <c r="AH253" s="2"/>
      <c r="AI253" s="1"/>
      <c r="AJ253" s="1"/>
      <c r="AK253" s="1"/>
      <c r="AL253" s="1"/>
      <c r="AM253" s="1"/>
      <c r="AN253" s="1"/>
      <c r="AO253" s="76"/>
      <c r="AP253" s="76"/>
      <c r="AQ253" s="76"/>
    </row>
    <row r="254" spans="1:43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2"/>
      <c r="AG254" s="2"/>
      <c r="AH254" s="2"/>
      <c r="AI254" s="1"/>
      <c r="AJ254" s="1"/>
      <c r="AK254" s="1"/>
      <c r="AL254" s="1"/>
      <c r="AM254" s="1"/>
      <c r="AN254" s="1"/>
      <c r="AO254" s="76"/>
      <c r="AP254" s="76"/>
      <c r="AQ254" s="76"/>
    </row>
    <row r="255" spans="1:43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2"/>
      <c r="AG255" s="2"/>
      <c r="AH255" s="2"/>
      <c r="AI255" s="1"/>
      <c r="AJ255" s="1"/>
      <c r="AK255" s="1"/>
      <c r="AL255" s="1"/>
      <c r="AM255" s="1"/>
      <c r="AN255" s="1"/>
      <c r="AO255" s="76"/>
      <c r="AP255" s="76"/>
      <c r="AQ255" s="76"/>
    </row>
    <row r="256" spans="1:43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2"/>
      <c r="AG256" s="2"/>
      <c r="AH256" s="2"/>
      <c r="AI256" s="1"/>
      <c r="AJ256" s="1"/>
      <c r="AK256" s="1"/>
      <c r="AL256" s="1"/>
      <c r="AM256" s="1"/>
      <c r="AN256" s="1"/>
      <c r="AO256" s="76"/>
      <c r="AP256" s="76"/>
      <c r="AQ256" s="76"/>
    </row>
    <row r="257" spans="1:43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2"/>
      <c r="AG257" s="2"/>
      <c r="AH257" s="2"/>
      <c r="AI257" s="1"/>
      <c r="AJ257" s="1"/>
      <c r="AK257" s="1"/>
      <c r="AL257" s="1"/>
      <c r="AM257" s="1"/>
      <c r="AN257" s="1"/>
      <c r="AO257" s="76"/>
      <c r="AP257" s="76"/>
      <c r="AQ257" s="76"/>
    </row>
    <row r="258" spans="1:43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2"/>
      <c r="AG258" s="2"/>
      <c r="AH258" s="2"/>
      <c r="AI258" s="1"/>
      <c r="AJ258" s="1"/>
      <c r="AK258" s="1"/>
      <c r="AL258" s="1"/>
      <c r="AM258" s="1"/>
      <c r="AN258" s="1"/>
      <c r="AO258" s="76"/>
      <c r="AP258" s="76"/>
      <c r="AQ258" s="76"/>
    </row>
    <row r="259" spans="1:43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2"/>
      <c r="AG259" s="2"/>
      <c r="AH259" s="2"/>
      <c r="AI259" s="1"/>
      <c r="AJ259" s="1"/>
      <c r="AK259" s="1"/>
      <c r="AL259" s="1"/>
      <c r="AM259" s="1"/>
      <c r="AN259" s="1"/>
      <c r="AO259" s="76"/>
      <c r="AP259" s="76"/>
      <c r="AQ259" s="76"/>
    </row>
    <row r="260" spans="1:43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2"/>
      <c r="AG260" s="2"/>
      <c r="AH260" s="2"/>
      <c r="AI260" s="1"/>
      <c r="AJ260" s="1"/>
      <c r="AK260" s="1"/>
      <c r="AL260" s="1"/>
      <c r="AM260" s="1"/>
      <c r="AN260" s="1"/>
      <c r="AO260" s="76"/>
      <c r="AP260" s="76"/>
      <c r="AQ260" s="76"/>
    </row>
    <row r="261" spans="1:43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2"/>
      <c r="AG261" s="2"/>
      <c r="AH261" s="2"/>
      <c r="AI261" s="1"/>
      <c r="AJ261" s="1"/>
      <c r="AK261" s="1"/>
      <c r="AL261" s="1"/>
      <c r="AM261" s="1"/>
      <c r="AN261" s="1"/>
      <c r="AO261" s="76"/>
      <c r="AP261" s="76"/>
      <c r="AQ261" s="76"/>
    </row>
    <row r="262" spans="1:43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2"/>
      <c r="AG262" s="2"/>
      <c r="AH262" s="2"/>
      <c r="AI262" s="1"/>
      <c r="AJ262" s="1"/>
      <c r="AK262" s="1"/>
      <c r="AL262" s="1"/>
      <c r="AM262" s="1"/>
      <c r="AN262" s="1"/>
      <c r="AO262" s="76"/>
      <c r="AP262" s="76"/>
      <c r="AQ262" s="76"/>
    </row>
    <row r="263" spans="1:43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2"/>
      <c r="AG263" s="2"/>
      <c r="AH263" s="2"/>
      <c r="AI263" s="1"/>
      <c r="AJ263" s="1"/>
      <c r="AK263" s="1"/>
      <c r="AL263" s="1"/>
      <c r="AM263" s="1"/>
      <c r="AN263" s="1"/>
      <c r="AO263" s="76"/>
      <c r="AP263" s="76"/>
      <c r="AQ263" s="76"/>
    </row>
    <row r="264" spans="1:43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2"/>
      <c r="AG264" s="2"/>
      <c r="AH264" s="2"/>
      <c r="AI264" s="1"/>
      <c r="AJ264" s="1"/>
      <c r="AK264" s="1"/>
      <c r="AL264" s="1"/>
      <c r="AM264" s="1"/>
      <c r="AN264" s="1"/>
      <c r="AO264" s="76"/>
      <c r="AP264" s="76"/>
      <c r="AQ264" s="76"/>
    </row>
    <row r="265" spans="1:43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2"/>
      <c r="AG265" s="2"/>
      <c r="AH265" s="2"/>
      <c r="AI265" s="1"/>
      <c r="AJ265" s="1"/>
      <c r="AK265" s="1"/>
      <c r="AL265" s="1"/>
      <c r="AM265" s="1"/>
      <c r="AN265" s="1"/>
      <c r="AO265" s="76"/>
      <c r="AP265" s="76"/>
      <c r="AQ265" s="76"/>
    </row>
    <row r="266" spans="1:43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2"/>
      <c r="AG266" s="2"/>
      <c r="AH266" s="2"/>
      <c r="AI266" s="1"/>
      <c r="AJ266" s="1"/>
      <c r="AK266" s="1"/>
      <c r="AL266" s="1"/>
      <c r="AM266" s="1"/>
      <c r="AN266" s="1"/>
      <c r="AO266" s="76"/>
      <c r="AP266" s="76"/>
      <c r="AQ266" s="76"/>
    </row>
    <row r="267" spans="1:43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2"/>
      <c r="AG267" s="2"/>
      <c r="AH267" s="2"/>
      <c r="AI267" s="1"/>
      <c r="AJ267" s="1"/>
      <c r="AK267" s="1"/>
      <c r="AL267" s="1"/>
      <c r="AM267" s="1"/>
      <c r="AN267" s="1"/>
      <c r="AO267" s="76"/>
      <c r="AP267" s="76"/>
      <c r="AQ267" s="76"/>
    </row>
    <row r="268" spans="1:43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2"/>
      <c r="AG268" s="2"/>
      <c r="AH268" s="2"/>
      <c r="AI268" s="1"/>
      <c r="AJ268" s="1"/>
      <c r="AK268" s="1"/>
      <c r="AL268" s="1"/>
      <c r="AM268" s="1"/>
      <c r="AN268" s="1"/>
      <c r="AO268" s="76"/>
      <c r="AP268" s="76"/>
      <c r="AQ268" s="76"/>
    </row>
    <row r="269" spans="1:43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2"/>
      <c r="AG269" s="2"/>
      <c r="AH269" s="2"/>
      <c r="AI269" s="1"/>
      <c r="AJ269" s="1"/>
      <c r="AK269" s="1"/>
      <c r="AL269" s="1"/>
      <c r="AM269" s="1"/>
      <c r="AN269" s="1"/>
      <c r="AO269" s="76"/>
      <c r="AP269" s="76"/>
      <c r="AQ269" s="76"/>
    </row>
    <row r="270" spans="1:43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2"/>
      <c r="AG270" s="2"/>
      <c r="AH270" s="2"/>
      <c r="AI270" s="1"/>
      <c r="AJ270" s="1"/>
      <c r="AK270" s="1"/>
      <c r="AL270" s="1"/>
      <c r="AM270" s="1"/>
      <c r="AN270" s="1"/>
      <c r="AO270" s="76"/>
      <c r="AP270" s="76"/>
      <c r="AQ270" s="76"/>
    </row>
    <row r="271" spans="1:43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2"/>
      <c r="AG271" s="2"/>
      <c r="AH271" s="2"/>
      <c r="AI271" s="1"/>
      <c r="AJ271" s="1"/>
      <c r="AK271" s="1"/>
      <c r="AL271" s="1"/>
      <c r="AM271" s="1"/>
      <c r="AN271" s="1"/>
      <c r="AO271" s="76"/>
      <c r="AP271" s="76"/>
      <c r="AQ271" s="76"/>
    </row>
    <row r="272" spans="1:43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2"/>
      <c r="AG272" s="2"/>
      <c r="AH272" s="2"/>
      <c r="AI272" s="1"/>
      <c r="AJ272" s="1"/>
      <c r="AK272" s="1"/>
      <c r="AL272" s="1"/>
      <c r="AM272" s="1"/>
      <c r="AN272" s="1"/>
      <c r="AO272" s="76"/>
      <c r="AP272" s="76"/>
      <c r="AQ272" s="76"/>
    </row>
    <row r="273" spans="1:43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2"/>
      <c r="AG273" s="2"/>
      <c r="AH273" s="2"/>
      <c r="AI273" s="1"/>
      <c r="AJ273" s="1"/>
      <c r="AK273" s="1"/>
      <c r="AL273" s="1"/>
      <c r="AM273" s="1"/>
      <c r="AN273" s="1"/>
      <c r="AO273" s="76"/>
      <c r="AP273" s="76"/>
      <c r="AQ273" s="76"/>
    </row>
    <row r="274" spans="1:43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2"/>
      <c r="AG274" s="2"/>
      <c r="AH274" s="2"/>
      <c r="AI274" s="1"/>
      <c r="AJ274" s="1"/>
      <c r="AK274" s="1"/>
      <c r="AL274" s="1"/>
      <c r="AM274" s="1"/>
      <c r="AN274" s="1"/>
      <c r="AO274" s="76"/>
      <c r="AP274" s="76"/>
      <c r="AQ274" s="76"/>
    </row>
    <row r="275" spans="1:43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2"/>
      <c r="AG275" s="2"/>
      <c r="AH275" s="2"/>
      <c r="AI275" s="1"/>
      <c r="AJ275" s="1"/>
      <c r="AK275" s="1"/>
      <c r="AL275" s="1"/>
      <c r="AM275" s="1"/>
      <c r="AN275" s="1"/>
      <c r="AO275" s="76"/>
      <c r="AP275" s="76"/>
      <c r="AQ275" s="76"/>
    </row>
    <row r="276" spans="1:43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2"/>
      <c r="AG276" s="2"/>
      <c r="AH276" s="2"/>
      <c r="AI276" s="1"/>
      <c r="AJ276" s="1"/>
      <c r="AK276" s="1"/>
      <c r="AL276" s="1"/>
      <c r="AM276" s="1"/>
      <c r="AN276" s="1"/>
      <c r="AO276" s="76"/>
      <c r="AP276" s="76"/>
      <c r="AQ276" s="76"/>
    </row>
    <row r="277" spans="1:43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2"/>
      <c r="AG277" s="2"/>
      <c r="AH277" s="2"/>
      <c r="AI277" s="1"/>
      <c r="AJ277" s="1"/>
      <c r="AK277" s="1"/>
      <c r="AL277" s="1"/>
      <c r="AM277" s="1"/>
      <c r="AN277" s="1"/>
      <c r="AO277" s="76"/>
      <c r="AP277" s="76"/>
      <c r="AQ277" s="76"/>
    </row>
    <row r="278" spans="1:43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2"/>
      <c r="AG278" s="2"/>
      <c r="AH278" s="2"/>
      <c r="AI278" s="1"/>
      <c r="AJ278" s="1"/>
      <c r="AK278" s="1"/>
      <c r="AL278" s="1"/>
      <c r="AM278" s="1"/>
      <c r="AN278" s="1"/>
      <c r="AO278" s="76"/>
      <c r="AP278" s="76"/>
      <c r="AQ278" s="76"/>
    </row>
    <row r="279" spans="1:43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2"/>
      <c r="AG279" s="2"/>
      <c r="AH279" s="2"/>
      <c r="AI279" s="1"/>
      <c r="AJ279" s="1"/>
      <c r="AK279" s="1"/>
      <c r="AL279" s="1"/>
      <c r="AM279" s="1"/>
      <c r="AN279" s="1"/>
      <c r="AO279" s="76"/>
      <c r="AP279" s="76"/>
      <c r="AQ279" s="76"/>
    </row>
    <row r="280" spans="1:43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2"/>
      <c r="AG280" s="2"/>
      <c r="AH280" s="2"/>
      <c r="AI280" s="1"/>
      <c r="AJ280" s="1"/>
      <c r="AK280" s="1"/>
      <c r="AL280" s="1"/>
      <c r="AM280" s="1"/>
      <c r="AN280" s="1"/>
      <c r="AO280" s="76"/>
      <c r="AP280" s="76"/>
      <c r="AQ280" s="76"/>
    </row>
    <row r="281" spans="1:43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2"/>
      <c r="AG281" s="2"/>
      <c r="AH281" s="2"/>
      <c r="AI281" s="1"/>
      <c r="AJ281" s="1"/>
      <c r="AK281" s="1"/>
      <c r="AL281" s="1"/>
      <c r="AM281" s="1"/>
      <c r="AN281" s="1"/>
      <c r="AO281" s="76"/>
      <c r="AP281" s="76"/>
      <c r="AQ281" s="76"/>
    </row>
    <row r="282" spans="1:43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2"/>
      <c r="AG282" s="2"/>
      <c r="AH282" s="2"/>
      <c r="AI282" s="1"/>
      <c r="AJ282" s="1"/>
      <c r="AK282" s="1"/>
      <c r="AL282" s="1"/>
      <c r="AM282" s="1"/>
      <c r="AN282" s="1"/>
      <c r="AO282" s="76"/>
      <c r="AP282" s="76"/>
      <c r="AQ282" s="76"/>
    </row>
    <row r="283" spans="1:43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2"/>
      <c r="AG283" s="2"/>
      <c r="AH283" s="2"/>
      <c r="AI283" s="1"/>
      <c r="AJ283" s="1"/>
      <c r="AK283" s="1"/>
      <c r="AL283" s="1"/>
      <c r="AM283" s="1"/>
      <c r="AN283" s="1"/>
      <c r="AO283" s="76"/>
      <c r="AP283" s="76"/>
      <c r="AQ283" s="76"/>
    </row>
    <row r="284" spans="1:43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2"/>
      <c r="AG284" s="2"/>
      <c r="AH284" s="2"/>
      <c r="AI284" s="1"/>
      <c r="AJ284" s="1"/>
      <c r="AK284" s="1"/>
      <c r="AL284" s="1"/>
      <c r="AM284" s="1"/>
      <c r="AN284" s="1"/>
      <c r="AO284" s="76"/>
      <c r="AP284" s="76"/>
      <c r="AQ284" s="76"/>
    </row>
    <row r="285" spans="1:43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2"/>
      <c r="AG285" s="2"/>
      <c r="AH285" s="2"/>
      <c r="AI285" s="1"/>
      <c r="AJ285" s="1"/>
      <c r="AK285" s="1"/>
      <c r="AL285" s="1"/>
      <c r="AM285" s="1"/>
      <c r="AN285" s="1"/>
      <c r="AO285" s="76"/>
      <c r="AP285" s="76"/>
      <c r="AQ285" s="76"/>
    </row>
    <row r="286" spans="1:43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2"/>
      <c r="AG286" s="2"/>
      <c r="AH286" s="2"/>
      <c r="AI286" s="1"/>
      <c r="AJ286" s="1"/>
      <c r="AK286" s="1"/>
      <c r="AL286" s="1"/>
      <c r="AM286" s="1"/>
      <c r="AN286" s="1"/>
      <c r="AO286" s="76"/>
      <c r="AP286" s="76"/>
      <c r="AQ286" s="76"/>
    </row>
    <row r="287" spans="1:43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2"/>
      <c r="AG287" s="2"/>
      <c r="AH287" s="2"/>
      <c r="AI287" s="1"/>
      <c r="AJ287" s="1"/>
      <c r="AK287" s="1"/>
      <c r="AL287" s="1"/>
      <c r="AM287" s="1"/>
      <c r="AN287" s="1"/>
      <c r="AO287" s="76"/>
      <c r="AP287" s="76"/>
      <c r="AQ287" s="76"/>
    </row>
    <row r="288" spans="1:43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2"/>
      <c r="AG288" s="2"/>
      <c r="AH288" s="2"/>
      <c r="AI288" s="1"/>
      <c r="AJ288" s="1"/>
      <c r="AK288" s="1"/>
      <c r="AL288" s="1"/>
      <c r="AM288" s="1"/>
      <c r="AN288" s="1"/>
      <c r="AO288" s="76"/>
      <c r="AP288" s="76"/>
      <c r="AQ288" s="76"/>
    </row>
    <row r="289" spans="1:43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2"/>
      <c r="AG289" s="2"/>
      <c r="AH289" s="2"/>
      <c r="AI289" s="1"/>
      <c r="AJ289" s="1"/>
      <c r="AK289" s="1"/>
      <c r="AL289" s="1"/>
      <c r="AM289" s="1"/>
      <c r="AN289" s="1"/>
      <c r="AO289" s="76"/>
      <c r="AP289" s="76"/>
      <c r="AQ289" s="76"/>
    </row>
    <row r="290" spans="1:43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2"/>
      <c r="AG290" s="2"/>
      <c r="AH290" s="2"/>
      <c r="AI290" s="1"/>
      <c r="AJ290" s="1"/>
      <c r="AK290" s="1"/>
      <c r="AL290" s="1"/>
      <c r="AM290" s="1"/>
      <c r="AN290" s="1"/>
      <c r="AO290" s="76"/>
      <c r="AP290" s="76"/>
      <c r="AQ290" s="76"/>
    </row>
    <row r="291" spans="1:43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2"/>
      <c r="AG291" s="2"/>
      <c r="AH291" s="2"/>
      <c r="AI291" s="1"/>
      <c r="AJ291" s="1"/>
      <c r="AK291" s="1"/>
      <c r="AL291" s="1"/>
      <c r="AM291" s="1"/>
      <c r="AN291" s="1"/>
      <c r="AO291" s="76"/>
      <c r="AP291" s="76"/>
      <c r="AQ291" s="76"/>
    </row>
    <row r="292" spans="1:43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2"/>
      <c r="AG292" s="2"/>
      <c r="AH292" s="2"/>
      <c r="AI292" s="1"/>
      <c r="AJ292" s="1"/>
      <c r="AK292" s="1"/>
      <c r="AL292" s="1"/>
      <c r="AM292" s="1"/>
      <c r="AN292" s="1"/>
      <c r="AO292" s="76"/>
      <c r="AP292" s="76"/>
      <c r="AQ292" s="76"/>
    </row>
    <row r="293" spans="1:43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2"/>
      <c r="AG293" s="2"/>
      <c r="AH293" s="2"/>
      <c r="AI293" s="1"/>
      <c r="AJ293" s="1"/>
      <c r="AK293" s="1"/>
      <c r="AL293" s="1"/>
      <c r="AM293" s="1"/>
      <c r="AN293" s="1"/>
      <c r="AO293" s="76"/>
      <c r="AP293" s="76"/>
      <c r="AQ293" s="76"/>
    </row>
    <row r="294" spans="1:43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2"/>
      <c r="AG294" s="2"/>
      <c r="AH294" s="2"/>
      <c r="AI294" s="1"/>
      <c r="AJ294" s="1"/>
      <c r="AK294" s="1"/>
      <c r="AL294" s="1"/>
      <c r="AM294" s="1"/>
      <c r="AN294" s="1"/>
      <c r="AO294" s="76"/>
      <c r="AP294" s="76"/>
      <c r="AQ294" s="76"/>
    </row>
    <row r="295" spans="1:43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2"/>
      <c r="AG295" s="2"/>
      <c r="AH295" s="2"/>
      <c r="AI295" s="1"/>
      <c r="AJ295" s="1"/>
      <c r="AK295" s="1"/>
      <c r="AL295" s="1"/>
      <c r="AM295" s="1"/>
      <c r="AN295" s="1"/>
      <c r="AO295" s="76"/>
      <c r="AP295" s="76"/>
      <c r="AQ295" s="76"/>
    </row>
    <row r="296" spans="1:43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2"/>
      <c r="AG296" s="2"/>
      <c r="AH296" s="2"/>
      <c r="AI296" s="1"/>
      <c r="AJ296" s="1"/>
      <c r="AK296" s="1"/>
      <c r="AL296" s="1"/>
      <c r="AM296" s="1"/>
      <c r="AN296" s="1"/>
      <c r="AO296" s="76"/>
      <c r="AP296" s="76"/>
      <c r="AQ296" s="76"/>
    </row>
    <row r="297" spans="1:43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2"/>
      <c r="AG297" s="2"/>
      <c r="AH297" s="2"/>
      <c r="AI297" s="1"/>
      <c r="AJ297" s="1"/>
      <c r="AK297" s="1"/>
      <c r="AL297" s="1"/>
      <c r="AM297" s="1"/>
      <c r="AN297" s="1"/>
      <c r="AO297" s="76"/>
      <c r="AP297" s="76"/>
      <c r="AQ297" s="76"/>
    </row>
    <row r="298" spans="1:43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2"/>
      <c r="AG298" s="2"/>
      <c r="AH298" s="2"/>
      <c r="AI298" s="1"/>
      <c r="AJ298" s="1"/>
      <c r="AK298" s="1"/>
      <c r="AL298" s="1"/>
      <c r="AM298" s="1"/>
      <c r="AN298" s="1"/>
      <c r="AO298" s="76"/>
      <c r="AP298" s="76"/>
      <c r="AQ298" s="76"/>
    </row>
    <row r="299" spans="1:43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2"/>
      <c r="AG299" s="2"/>
      <c r="AH299" s="2"/>
      <c r="AI299" s="1"/>
      <c r="AJ299" s="1"/>
      <c r="AK299" s="1"/>
      <c r="AL299" s="1"/>
      <c r="AM299" s="1"/>
      <c r="AN299" s="1"/>
      <c r="AO299" s="76"/>
      <c r="AP299" s="76"/>
      <c r="AQ299" s="76"/>
    </row>
    <row r="300" spans="1:43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2"/>
      <c r="AG300" s="2"/>
      <c r="AH300" s="2"/>
      <c r="AI300" s="1"/>
      <c r="AJ300" s="1"/>
      <c r="AK300" s="1"/>
      <c r="AL300" s="1"/>
      <c r="AM300" s="1"/>
      <c r="AN300" s="1"/>
      <c r="AO300" s="76"/>
      <c r="AP300" s="76"/>
      <c r="AQ300" s="76"/>
    </row>
    <row r="301" spans="1:43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2"/>
      <c r="AG301" s="2"/>
      <c r="AH301" s="2"/>
      <c r="AI301" s="1"/>
      <c r="AJ301" s="1"/>
      <c r="AK301" s="1"/>
      <c r="AL301" s="1"/>
      <c r="AM301" s="1"/>
      <c r="AN301" s="1"/>
      <c r="AO301" s="76"/>
      <c r="AP301" s="76"/>
      <c r="AQ301" s="76"/>
    </row>
    <row r="302" spans="1:43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2"/>
      <c r="AG302" s="2"/>
      <c r="AH302" s="2"/>
      <c r="AI302" s="1"/>
      <c r="AJ302" s="1"/>
      <c r="AK302" s="1"/>
      <c r="AL302" s="1"/>
      <c r="AM302" s="1"/>
      <c r="AN302" s="1"/>
      <c r="AO302" s="76"/>
      <c r="AP302" s="76"/>
      <c r="AQ302" s="76"/>
    </row>
    <row r="303" spans="1:43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2"/>
      <c r="AG303" s="2"/>
      <c r="AH303" s="2"/>
      <c r="AI303" s="1"/>
      <c r="AJ303" s="1"/>
      <c r="AK303" s="1"/>
      <c r="AL303" s="1"/>
      <c r="AM303" s="1"/>
      <c r="AN303" s="1"/>
      <c r="AO303" s="76"/>
      <c r="AP303" s="76"/>
      <c r="AQ303" s="76"/>
    </row>
    <row r="304" spans="1:43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2"/>
      <c r="AG304" s="2"/>
      <c r="AH304" s="2"/>
      <c r="AI304" s="1"/>
      <c r="AJ304" s="1"/>
      <c r="AK304" s="1"/>
      <c r="AL304" s="1"/>
      <c r="AM304" s="1"/>
      <c r="AN304" s="1"/>
      <c r="AO304" s="76"/>
      <c r="AP304" s="76"/>
      <c r="AQ304" s="76"/>
    </row>
    <row r="305" spans="1:43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2"/>
      <c r="AG305" s="2"/>
      <c r="AH305" s="2"/>
      <c r="AI305" s="1"/>
      <c r="AJ305" s="1"/>
      <c r="AK305" s="1"/>
      <c r="AL305" s="1"/>
      <c r="AM305" s="1"/>
      <c r="AN305" s="1"/>
      <c r="AO305" s="76"/>
      <c r="AP305" s="76"/>
      <c r="AQ305" s="76"/>
    </row>
    <row r="306" spans="1:43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2"/>
      <c r="AG306" s="2"/>
      <c r="AH306" s="2"/>
      <c r="AI306" s="1"/>
      <c r="AJ306" s="1"/>
      <c r="AK306" s="1"/>
      <c r="AL306" s="1"/>
      <c r="AM306" s="1"/>
      <c r="AN306" s="1"/>
      <c r="AO306" s="76"/>
      <c r="AP306" s="76"/>
      <c r="AQ306" s="76"/>
    </row>
    <row r="307" spans="1:43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2"/>
      <c r="AG307" s="2"/>
      <c r="AH307" s="2"/>
      <c r="AI307" s="1"/>
      <c r="AJ307" s="1"/>
      <c r="AK307" s="1"/>
      <c r="AL307" s="1"/>
      <c r="AM307" s="1"/>
      <c r="AN307" s="1"/>
      <c r="AO307" s="76"/>
      <c r="AP307" s="76"/>
      <c r="AQ307" s="76"/>
    </row>
    <row r="308" spans="1:43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2"/>
      <c r="AG308" s="2"/>
      <c r="AH308" s="2"/>
      <c r="AI308" s="1"/>
      <c r="AJ308" s="1"/>
      <c r="AK308" s="1"/>
      <c r="AL308" s="1"/>
      <c r="AM308" s="1"/>
      <c r="AN308" s="1"/>
      <c r="AO308" s="76"/>
      <c r="AP308" s="76"/>
      <c r="AQ308" s="76"/>
    </row>
    <row r="309" spans="1:43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2"/>
      <c r="AG309" s="2"/>
      <c r="AH309" s="2"/>
      <c r="AI309" s="1"/>
      <c r="AJ309" s="1"/>
      <c r="AK309" s="1"/>
      <c r="AL309" s="1"/>
      <c r="AM309" s="1"/>
      <c r="AN309" s="1"/>
      <c r="AO309" s="76"/>
      <c r="AP309" s="76"/>
      <c r="AQ309" s="76"/>
    </row>
    <row r="310" spans="1:43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2"/>
      <c r="AG310" s="2"/>
      <c r="AH310" s="2"/>
      <c r="AI310" s="1"/>
      <c r="AJ310" s="1"/>
      <c r="AK310" s="1"/>
      <c r="AL310" s="1"/>
      <c r="AM310" s="1"/>
      <c r="AN310" s="1"/>
      <c r="AO310" s="76"/>
      <c r="AP310" s="76"/>
      <c r="AQ310" s="76"/>
    </row>
    <row r="311" spans="1:43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2"/>
      <c r="AG311" s="2"/>
      <c r="AH311" s="2"/>
      <c r="AI311" s="1"/>
      <c r="AJ311" s="1"/>
      <c r="AK311" s="1"/>
      <c r="AL311" s="1"/>
      <c r="AM311" s="1"/>
      <c r="AN311" s="1"/>
      <c r="AO311" s="76"/>
      <c r="AP311" s="76"/>
      <c r="AQ311" s="76"/>
    </row>
    <row r="312" spans="1:43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2"/>
      <c r="AG312" s="2"/>
      <c r="AH312" s="2"/>
      <c r="AI312" s="1"/>
      <c r="AJ312" s="1"/>
      <c r="AK312" s="1"/>
      <c r="AL312" s="1"/>
      <c r="AM312" s="1"/>
      <c r="AN312" s="1"/>
      <c r="AO312" s="76"/>
      <c r="AP312" s="76"/>
      <c r="AQ312" s="76"/>
    </row>
    <row r="313" spans="1:43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2"/>
      <c r="AG313" s="2"/>
      <c r="AH313" s="2"/>
      <c r="AI313" s="1"/>
      <c r="AJ313" s="1"/>
      <c r="AK313" s="1"/>
      <c r="AL313" s="1"/>
      <c r="AM313" s="1"/>
      <c r="AN313" s="1"/>
      <c r="AO313" s="76"/>
      <c r="AP313" s="76"/>
      <c r="AQ313" s="76"/>
    </row>
    <row r="314" spans="1:43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2"/>
      <c r="AG314" s="2"/>
      <c r="AH314" s="2"/>
      <c r="AI314" s="1"/>
      <c r="AJ314" s="1"/>
      <c r="AK314" s="1"/>
      <c r="AL314" s="1"/>
      <c r="AM314" s="1"/>
      <c r="AN314" s="1"/>
      <c r="AO314" s="76"/>
      <c r="AP314" s="76"/>
      <c r="AQ314" s="76"/>
    </row>
    <row r="315" spans="1:43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2"/>
      <c r="AG315" s="2"/>
      <c r="AH315" s="2"/>
      <c r="AI315" s="1"/>
      <c r="AJ315" s="1"/>
      <c r="AK315" s="1"/>
      <c r="AL315" s="1"/>
      <c r="AM315" s="1"/>
      <c r="AN315" s="1"/>
      <c r="AO315" s="76"/>
      <c r="AP315" s="76"/>
      <c r="AQ315" s="76"/>
    </row>
    <row r="316" spans="1:43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2"/>
      <c r="AG316" s="2"/>
      <c r="AH316" s="2"/>
      <c r="AI316" s="1"/>
      <c r="AJ316" s="1"/>
      <c r="AK316" s="1"/>
      <c r="AL316" s="1"/>
      <c r="AM316" s="1"/>
      <c r="AN316" s="1"/>
      <c r="AO316" s="76"/>
      <c r="AP316" s="76"/>
      <c r="AQ316" s="76"/>
    </row>
    <row r="317" spans="1:43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2"/>
      <c r="AG317" s="2"/>
      <c r="AH317" s="2"/>
      <c r="AI317" s="1"/>
      <c r="AJ317" s="1"/>
      <c r="AK317" s="1"/>
      <c r="AL317" s="1"/>
      <c r="AM317" s="1"/>
      <c r="AN317" s="1"/>
      <c r="AO317" s="76"/>
      <c r="AP317" s="76"/>
      <c r="AQ317" s="76"/>
    </row>
    <row r="318" spans="1:43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2"/>
      <c r="AG318" s="2"/>
      <c r="AH318" s="2"/>
      <c r="AI318" s="1"/>
      <c r="AJ318" s="1"/>
      <c r="AK318" s="1"/>
      <c r="AL318" s="1"/>
      <c r="AM318" s="1"/>
      <c r="AN318" s="1"/>
      <c r="AO318" s="76"/>
      <c r="AP318" s="76"/>
      <c r="AQ318" s="76"/>
    </row>
    <row r="319" spans="1:43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2"/>
      <c r="AG319" s="2"/>
      <c r="AH319" s="2"/>
      <c r="AI319" s="1"/>
      <c r="AJ319" s="1"/>
      <c r="AK319" s="1"/>
      <c r="AL319" s="1"/>
      <c r="AM319" s="1"/>
      <c r="AN319" s="1"/>
      <c r="AO319" s="76"/>
      <c r="AP319" s="76"/>
      <c r="AQ319" s="76"/>
    </row>
    <row r="320" spans="1:43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2"/>
      <c r="AG320" s="2"/>
      <c r="AH320" s="2"/>
      <c r="AI320" s="1"/>
      <c r="AJ320" s="1"/>
      <c r="AK320" s="1"/>
      <c r="AL320" s="1"/>
      <c r="AM320" s="1"/>
      <c r="AN320" s="1"/>
      <c r="AO320" s="76"/>
      <c r="AP320" s="76"/>
      <c r="AQ320" s="76"/>
    </row>
    <row r="321" spans="1:43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2"/>
      <c r="AG321" s="2"/>
      <c r="AH321" s="2"/>
      <c r="AI321" s="1"/>
      <c r="AJ321" s="1"/>
      <c r="AK321" s="1"/>
      <c r="AL321" s="1"/>
      <c r="AM321" s="1"/>
      <c r="AN321" s="1"/>
      <c r="AO321" s="76"/>
      <c r="AP321" s="76"/>
      <c r="AQ321" s="76"/>
    </row>
    <row r="322" spans="1:43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2"/>
      <c r="AG322" s="2"/>
      <c r="AH322" s="2"/>
      <c r="AI322" s="1"/>
      <c r="AJ322" s="1"/>
      <c r="AK322" s="1"/>
      <c r="AL322" s="1"/>
      <c r="AM322" s="1"/>
      <c r="AN322" s="1"/>
      <c r="AO322" s="76"/>
      <c r="AP322" s="76"/>
      <c r="AQ322" s="76"/>
    </row>
    <row r="323" spans="1:43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2"/>
      <c r="AG323" s="2"/>
      <c r="AH323" s="2"/>
      <c r="AI323" s="1"/>
      <c r="AJ323" s="1"/>
      <c r="AK323" s="1"/>
      <c r="AL323" s="1"/>
      <c r="AM323" s="1"/>
      <c r="AN323" s="1"/>
      <c r="AO323" s="76"/>
      <c r="AP323" s="76"/>
      <c r="AQ323" s="76"/>
    </row>
    <row r="324" spans="1:43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2"/>
      <c r="AG324" s="2"/>
      <c r="AH324" s="2"/>
      <c r="AI324" s="1"/>
      <c r="AJ324" s="1"/>
      <c r="AK324" s="1"/>
      <c r="AL324" s="1"/>
      <c r="AM324" s="1"/>
      <c r="AN324" s="1"/>
      <c r="AO324" s="76"/>
      <c r="AP324" s="76"/>
      <c r="AQ324" s="76"/>
    </row>
    <row r="325" spans="1:43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2"/>
      <c r="AG325" s="2"/>
      <c r="AH325" s="2"/>
      <c r="AI325" s="1"/>
      <c r="AJ325" s="1"/>
      <c r="AK325" s="1"/>
      <c r="AL325" s="1"/>
      <c r="AM325" s="1"/>
      <c r="AN325" s="1"/>
      <c r="AO325" s="76"/>
      <c r="AP325" s="76"/>
      <c r="AQ325" s="76"/>
    </row>
    <row r="326" spans="1:43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2"/>
      <c r="AG326" s="2"/>
      <c r="AH326" s="2"/>
      <c r="AI326" s="1"/>
      <c r="AJ326" s="1"/>
      <c r="AK326" s="1"/>
      <c r="AL326" s="1"/>
      <c r="AM326" s="1"/>
      <c r="AN326" s="1"/>
      <c r="AO326" s="76"/>
      <c r="AP326" s="76"/>
      <c r="AQ326" s="76"/>
    </row>
    <row r="327" spans="1:43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2"/>
      <c r="AG327" s="2"/>
      <c r="AH327" s="2"/>
      <c r="AI327" s="1"/>
      <c r="AJ327" s="1"/>
      <c r="AK327" s="1"/>
      <c r="AL327" s="1"/>
      <c r="AM327" s="1"/>
      <c r="AN327" s="1"/>
      <c r="AO327" s="76"/>
      <c r="AP327" s="76"/>
      <c r="AQ327" s="76"/>
    </row>
    <row r="328" spans="1:43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2"/>
      <c r="AG328" s="2"/>
      <c r="AH328" s="2"/>
      <c r="AI328" s="1"/>
      <c r="AJ328" s="1"/>
      <c r="AK328" s="1"/>
      <c r="AL328" s="1"/>
      <c r="AM328" s="1"/>
      <c r="AN328" s="1"/>
      <c r="AO328" s="76"/>
      <c r="AP328" s="76"/>
      <c r="AQ328" s="76"/>
    </row>
    <row r="329" spans="1:43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2"/>
      <c r="AG329" s="2"/>
      <c r="AH329" s="2"/>
      <c r="AI329" s="1"/>
      <c r="AJ329" s="1"/>
      <c r="AK329" s="1"/>
      <c r="AL329" s="1"/>
      <c r="AM329" s="1"/>
      <c r="AN329" s="1"/>
      <c r="AO329" s="76"/>
      <c r="AP329" s="76"/>
      <c r="AQ329" s="76"/>
    </row>
    <row r="330" spans="1:43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2"/>
      <c r="AG330" s="2"/>
      <c r="AH330" s="2"/>
      <c r="AI330" s="1"/>
      <c r="AJ330" s="1"/>
      <c r="AK330" s="1"/>
      <c r="AL330" s="1"/>
      <c r="AM330" s="1"/>
      <c r="AN330" s="1"/>
      <c r="AO330" s="76"/>
      <c r="AP330" s="76"/>
      <c r="AQ330" s="76"/>
    </row>
    <row r="331" spans="1:43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2"/>
      <c r="AG331" s="2"/>
      <c r="AH331" s="2"/>
      <c r="AI331" s="1"/>
      <c r="AJ331" s="1"/>
      <c r="AK331" s="1"/>
      <c r="AL331" s="1"/>
      <c r="AM331" s="1"/>
      <c r="AN331" s="1"/>
      <c r="AO331" s="76"/>
      <c r="AP331" s="76"/>
      <c r="AQ331" s="76"/>
    </row>
    <row r="332" spans="1:43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2"/>
      <c r="AG332" s="2"/>
      <c r="AH332" s="2"/>
      <c r="AI332" s="1"/>
      <c r="AJ332" s="1"/>
      <c r="AK332" s="1"/>
      <c r="AL332" s="1"/>
      <c r="AM332" s="1"/>
      <c r="AN332" s="1"/>
      <c r="AO332" s="76"/>
      <c r="AP332" s="76"/>
      <c r="AQ332" s="76"/>
    </row>
    <row r="333" spans="1:43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2"/>
      <c r="AG333" s="2"/>
      <c r="AH333" s="2"/>
      <c r="AI333" s="1"/>
      <c r="AJ333" s="1"/>
      <c r="AK333" s="1"/>
      <c r="AL333" s="1"/>
      <c r="AM333" s="1"/>
      <c r="AN333" s="1"/>
      <c r="AO333" s="76"/>
      <c r="AP333" s="76"/>
      <c r="AQ333" s="76"/>
    </row>
    <row r="334" spans="1:43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2"/>
      <c r="AG334" s="2"/>
      <c r="AH334" s="2"/>
      <c r="AI334" s="1"/>
      <c r="AJ334" s="1"/>
      <c r="AK334" s="1"/>
      <c r="AL334" s="1"/>
      <c r="AM334" s="1"/>
      <c r="AN334" s="1"/>
      <c r="AO334" s="76"/>
      <c r="AP334" s="76"/>
      <c r="AQ334" s="76"/>
    </row>
    <row r="335" spans="1:43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2"/>
      <c r="AG335" s="2"/>
      <c r="AH335" s="2"/>
      <c r="AI335" s="1"/>
      <c r="AJ335" s="1"/>
      <c r="AK335" s="1"/>
      <c r="AL335" s="1"/>
      <c r="AM335" s="1"/>
      <c r="AN335" s="1"/>
      <c r="AO335" s="76"/>
      <c r="AP335" s="76"/>
      <c r="AQ335" s="76"/>
    </row>
    <row r="336" spans="1:43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2"/>
      <c r="AG336" s="2"/>
      <c r="AH336" s="2"/>
      <c r="AI336" s="1"/>
      <c r="AJ336" s="1"/>
      <c r="AK336" s="1"/>
      <c r="AL336" s="1"/>
      <c r="AM336" s="1"/>
      <c r="AN336" s="1"/>
      <c r="AO336" s="76"/>
      <c r="AP336" s="76"/>
      <c r="AQ336" s="76"/>
    </row>
    <row r="337" spans="1:43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2"/>
      <c r="AG337" s="2"/>
      <c r="AH337" s="2"/>
      <c r="AI337" s="1"/>
      <c r="AJ337" s="1"/>
      <c r="AK337" s="1"/>
      <c r="AL337" s="1"/>
      <c r="AM337" s="1"/>
      <c r="AN337" s="1"/>
      <c r="AO337" s="76"/>
      <c r="AP337" s="76"/>
      <c r="AQ337" s="76"/>
    </row>
    <row r="338" spans="1:43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2"/>
      <c r="AG338" s="2"/>
      <c r="AH338" s="2"/>
      <c r="AI338" s="1"/>
      <c r="AJ338" s="1"/>
      <c r="AK338" s="1"/>
      <c r="AL338" s="1"/>
      <c r="AM338" s="1"/>
      <c r="AN338" s="1"/>
      <c r="AO338" s="76"/>
      <c r="AP338" s="76"/>
      <c r="AQ338" s="76"/>
    </row>
    <row r="339" spans="1:43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2"/>
      <c r="AG339" s="2"/>
      <c r="AH339" s="2"/>
      <c r="AI339" s="1"/>
      <c r="AJ339" s="1"/>
      <c r="AK339" s="1"/>
      <c r="AL339" s="1"/>
      <c r="AM339" s="1"/>
      <c r="AN339" s="1"/>
      <c r="AO339" s="76"/>
      <c r="AP339" s="76"/>
      <c r="AQ339" s="76"/>
    </row>
    <row r="340" spans="1:43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2"/>
      <c r="AG340" s="2"/>
      <c r="AH340" s="2"/>
      <c r="AI340" s="1"/>
      <c r="AJ340" s="1"/>
      <c r="AK340" s="1"/>
      <c r="AL340" s="1"/>
      <c r="AM340" s="1"/>
      <c r="AN340" s="1"/>
      <c r="AO340" s="76"/>
      <c r="AP340" s="76"/>
      <c r="AQ340" s="76"/>
    </row>
    <row r="341" spans="1:43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2"/>
      <c r="AG341" s="2"/>
      <c r="AH341" s="2"/>
      <c r="AI341" s="1"/>
      <c r="AJ341" s="1"/>
      <c r="AK341" s="1"/>
      <c r="AL341" s="1"/>
      <c r="AM341" s="1"/>
      <c r="AN341" s="1"/>
      <c r="AO341" s="76"/>
      <c r="AP341" s="76"/>
      <c r="AQ341" s="76"/>
    </row>
    <row r="342" spans="1:43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2"/>
      <c r="AG342" s="2"/>
      <c r="AH342" s="2"/>
      <c r="AI342" s="1"/>
      <c r="AJ342" s="1"/>
      <c r="AK342" s="1"/>
      <c r="AL342" s="1"/>
      <c r="AM342" s="1"/>
      <c r="AN342" s="1"/>
      <c r="AO342" s="76"/>
      <c r="AP342" s="76"/>
      <c r="AQ342" s="76"/>
    </row>
    <row r="343" spans="1:43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2"/>
      <c r="AG343" s="2"/>
      <c r="AH343" s="2"/>
      <c r="AI343" s="1"/>
      <c r="AJ343" s="1"/>
      <c r="AK343" s="1"/>
      <c r="AL343" s="1"/>
      <c r="AM343" s="1"/>
      <c r="AN343" s="1"/>
      <c r="AO343" s="76"/>
      <c r="AP343" s="76"/>
      <c r="AQ343" s="76"/>
    </row>
    <row r="344" spans="1:43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2"/>
      <c r="AG344" s="2"/>
      <c r="AH344" s="2"/>
      <c r="AI344" s="1"/>
      <c r="AJ344" s="1"/>
      <c r="AK344" s="1"/>
      <c r="AL344" s="1"/>
      <c r="AM344" s="1"/>
      <c r="AN344" s="1"/>
      <c r="AO344" s="76"/>
      <c r="AP344" s="76"/>
      <c r="AQ344" s="76"/>
    </row>
    <row r="345" spans="1:43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2"/>
      <c r="AG345" s="2"/>
      <c r="AH345" s="2"/>
      <c r="AI345" s="1"/>
      <c r="AJ345" s="1"/>
      <c r="AK345" s="1"/>
      <c r="AL345" s="1"/>
      <c r="AM345" s="1"/>
      <c r="AN345" s="1"/>
      <c r="AO345" s="76"/>
      <c r="AP345" s="76"/>
      <c r="AQ345" s="76"/>
    </row>
    <row r="346" spans="1:43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2"/>
      <c r="AG346" s="2"/>
      <c r="AH346" s="2"/>
      <c r="AI346" s="1"/>
      <c r="AJ346" s="1"/>
      <c r="AK346" s="1"/>
      <c r="AL346" s="1"/>
      <c r="AM346" s="1"/>
      <c r="AN346" s="1"/>
      <c r="AO346" s="76"/>
      <c r="AP346" s="76"/>
      <c r="AQ346" s="76"/>
    </row>
    <row r="347" spans="1:43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2"/>
      <c r="AG347" s="2"/>
      <c r="AH347" s="2"/>
      <c r="AI347" s="1"/>
      <c r="AJ347" s="1"/>
      <c r="AK347" s="1"/>
      <c r="AL347" s="1"/>
      <c r="AM347" s="1"/>
      <c r="AN347" s="1"/>
      <c r="AO347" s="76"/>
      <c r="AP347" s="76"/>
      <c r="AQ347" s="76"/>
    </row>
    <row r="348" spans="1:43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2"/>
      <c r="AG348" s="2"/>
      <c r="AH348" s="2"/>
      <c r="AI348" s="1"/>
      <c r="AJ348" s="1"/>
      <c r="AK348" s="1"/>
      <c r="AL348" s="1"/>
      <c r="AM348" s="1"/>
      <c r="AN348" s="1"/>
      <c r="AO348" s="76"/>
      <c r="AP348" s="76"/>
      <c r="AQ348" s="76"/>
    </row>
    <row r="349" spans="1:43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2"/>
      <c r="AG349" s="2"/>
      <c r="AH349" s="2"/>
      <c r="AI349" s="1"/>
      <c r="AJ349" s="1"/>
      <c r="AK349" s="1"/>
      <c r="AL349" s="1"/>
      <c r="AM349" s="1"/>
      <c r="AN349" s="1"/>
      <c r="AO349" s="76"/>
      <c r="AP349" s="76"/>
      <c r="AQ349" s="76"/>
    </row>
    <row r="350" spans="1:43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2"/>
      <c r="AG350" s="2"/>
      <c r="AH350" s="2"/>
      <c r="AI350" s="1"/>
      <c r="AJ350" s="1"/>
      <c r="AK350" s="1"/>
      <c r="AL350" s="1"/>
      <c r="AM350" s="1"/>
      <c r="AN350" s="1"/>
      <c r="AO350" s="76"/>
      <c r="AP350" s="76"/>
      <c r="AQ350" s="76"/>
    </row>
    <row r="351" spans="1:43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2"/>
      <c r="AG351" s="2"/>
      <c r="AH351" s="2"/>
      <c r="AI351" s="1"/>
      <c r="AJ351" s="1"/>
      <c r="AK351" s="1"/>
      <c r="AL351" s="1"/>
      <c r="AM351" s="1"/>
      <c r="AN351" s="1"/>
      <c r="AO351" s="76"/>
      <c r="AP351" s="76"/>
      <c r="AQ351" s="76"/>
    </row>
    <row r="352" spans="1:43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2"/>
      <c r="AG352" s="2"/>
      <c r="AH352" s="2"/>
      <c r="AI352" s="1"/>
      <c r="AJ352" s="1"/>
      <c r="AK352" s="1"/>
      <c r="AL352" s="1"/>
      <c r="AM352" s="1"/>
      <c r="AN352" s="1"/>
      <c r="AO352" s="76"/>
      <c r="AP352" s="76"/>
      <c r="AQ352" s="76"/>
    </row>
    <row r="353" spans="1:43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2"/>
      <c r="AG353" s="2"/>
      <c r="AH353" s="2"/>
      <c r="AI353" s="1"/>
      <c r="AJ353" s="1"/>
      <c r="AK353" s="1"/>
      <c r="AL353" s="1"/>
      <c r="AM353" s="1"/>
      <c r="AN353" s="1"/>
      <c r="AO353" s="76"/>
      <c r="AP353" s="76"/>
      <c r="AQ353" s="76"/>
    </row>
    <row r="354" spans="1:43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2"/>
      <c r="AG354" s="2"/>
      <c r="AH354" s="2"/>
      <c r="AI354" s="1"/>
      <c r="AJ354" s="1"/>
      <c r="AK354" s="1"/>
      <c r="AL354" s="1"/>
      <c r="AM354" s="1"/>
      <c r="AN354" s="1"/>
      <c r="AO354" s="76"/>
      <c r="AP354" s="76"/>
      <c r="AQ354" s="76"/>
    </row>
    <row r="355" spans="1:43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2"/>
      <c r="AG355" s="2"/>
      <c r="AH355" s="2"/>
      <c r="AI355" s="1"/>
      <c r="AJ355" s="1"/>
      <c r="AK355" s="1"/>
      <c r="AL355" s="1"/>
      <c r="AM355" s="1"/>
      <c r="AN355" s="1"/>
      <c r="AO355" s="76"/>
      <c r="AP355" s="76"/>
      <c r="AQ355" s="76"/>
    </row>
    <row r="356" spans="1:43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2"/>
      <c r="AG356" s="2"/>
      <c r="AH356" s="2"/>
      <c r="AI356" s="1"/>
      <c r="AJ356" s="1"/>
      <c r="AK356" s="1"/>
      <c r="AL356" s="1"/>
      <c r="AM356" s="1"/>
      <c r="AN356" s="1"/>
      <c r="AO356" s="76"/>
      <c r="AP356" s="76"/>
      <c r="AQ356" s="76"/>
    </row>
    <row r="357" spans="1:43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2"/>
      <c r="AG357" s="2"/>
      <c r="AH357" s="2"/>
      <c r="AI357" s="1"/>
      <c r="AJ357" s="1"/>
      <c r="AK357" s="1"/>
      <c r="AL357" s="1"/>
      <c r="AM357" s="1"/>
      <c r="AN357" s="1"/>
      <c r="AO357" s="76"/>
      <c r="AP357" s="76"/>
      <c r="AQ357" s="76"/>
    </row>
    <row r="358" spans="1:43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2"/>
      <c r="AG358" s="2"/>
      <c r="AH358" s="2"/>
      <c r="AI358" s="1"/>
      <c r="AJ358" s="1"/>
      <c r="AK358" s="1"/>
      <c r="AL358" s="1"/>
      <c r="AM358" s="1"/>
      <c r="AN358" s="1"/>
      <c r="AO358" s="76"/>
      <c r="AP358" s="76"/>
      <c r="AQ358" s="76"/>
    </row>
    <row r="359" spans="1:43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2"/>
      <c r="AG359" s="2"/>
      <c r="AH359" s="2"/>
      <c r="AI359" s="1"/>
      <c r="AJ359" s="1"/>
      <c r="AK359" s="1"/>
      <c r="AL359" s="1"/>
      <c r="AM359" s="1"/>
      <c r="AN359" s="1"/>
      <c r="AO359" s="76"/>
      <c r="AP359" s="76"/>
      <c r="AQ359" s="76"/>
    </row>
    <row r="360" spans="1:43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2"/>
      <c r="AG360" s="2"/>
      <c r="AH360" s="2"/>
      <c r="AI360" s="1"/>
      <c r="AJ360" s="1"/>
      <c r="AK360" s="1"/>
      <c r="AL360" s="1"/>
      <c r="AM360" s="1"/>
      <c r="AN360" s="1"/>
      <c r="AO360" s="76"/>
      <c r="AP360" s="76"/>
      <c r="AQ360" s="76"/>
    </row>
    <row r="361" spans="1:43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2"/>
      <c r="AG361" s="2"/>
      <c r="AH361" s="2"/>
      <c r="AI361" s="1"/>
      <c r="AJ361" s="1"/>
      <c r="AK361" s="1"/>
      <c r="AL361" s="1"/>
      <c r="AM361" s="1"/>
      <c r="AN361" s="1"/>
      <c r="AO361" s="76"/>
      <c r="AP361" s="76"/>
      <c r="AQ361" s="76"/>
    </row>
    <row r="362" spans="1:43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2"/>
      <c r="AG362" s="2"/>
      <c r="AH362" s="2"/>
      <c r="AI362" s="1"/>
      <c r="AJ362" s="1"/>
      <c r="AK362" s="1"/>
      <c r="AL362" s="1"/>
      <c r="AM362" s="1"/>
      <c r="AN362" s="1"/>
      <c r="AO362" s="76"/>
      <c r="AP362" s="76"/>
      <c r="AQ362" s="76"/>
    </row>
    <row r="363" spans="1:43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2"/>
      <c r="AG363" s="2"/>
      <c r="AH363" s="2"/>
      <c r="AI363" s="1"/>
      <c r="AJ363" s="1"/>
      <c r="AK363" s="1"/>
      <c r="AL363" s="1"/>
      <c r="AM363" s="1"/>
      <c r="AN363" s="1"/>
      <c r="AO363" s="76"/>
      <c r="AP363" s="76"/>
      <c r="AQ363" s="76"/>
    </row>
    <row r="364" spans="1:43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2"/>
      <c r="AG364" s="2"/>
      <c r="AH364" s="2"/>
      <c r="AI364" s="1"/>
      <c r="AJ364" s="1"/>
      <c r="AK364" s="1"/>
      <c r="AL364" s="1"/>
      <c r="AM364" s="1"/>
      <c r="AN364" s="1"/>
      <c r="AO364" s="76"/>
      <c r="AP364" s="76"/>
      <c r="AQ364" s="76"/>
    </row>
    <row r="365" spans="1:43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2"/>
      <c r="AG365" s="2"/>
      <c r="AH365" s="2"/>
      <c r="AI365" s="1"/>
      <c r="AJ365" s="1"/>
      <c r="AK365" s="1"/>
      <c r="AL365" s="1"/>
      <c r="AM365" s="1"/>
      <c r="AN365" s="1"/>
      <c r="AO365" s="76"/>
      <c r="AP365" s="76"/>
      <c r="AQ365" s="76"/>
    </row>
    <row r="366" spans="1:43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2"/>
      <c r="AG366" s="2"/>
      <c r="AH366" s="2"/>
      <c r="AI366" s="1"/>
      <c r="AJ366" s="1"/>
      <c r="AK366" s="1"/>
      <c r="AL366" s="1"/>
      <c r="AM366" s="1"/>
      <c r="AN366" s="1"/>
      <c r="AO366" s="76"/>
      <c r="AP366" s="76"/>
      <c r="AQ366" s="76"/>
    </row>
    <row r="367" spans="1:43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2"/>
      <c r="AG367" s="2"/>
      <c r="AH367" s="2"/>
      <c r="AI367" s="1"/>
      <c r="AJ367" s="1"/>
      <c r="AK367" s="1"/>
      <c r="AL367" s="1"/>
      <c r="AM367" s="1"/>
      <c r="AN367" s="1"/>
      <c r="AO367" s="76"/>
      <c r="AP367" s="76"/>
      <c r="AQ367" s="76"/>
    </row>
    <row r="368" spans="1:43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2"/>
      <c r="AG368" s="2"/>
      <c r="AH368" s="2"/>
      <c r="AI368" s="1"/>
      <c r="AJ368" s="1"/>
      <c r="AK368" s="1"/>
      <c r="AL368" s="1"/>
      <c r="AM368" s="1"/>
      <c r="AN368" s="1"/>
      <c r="AO368" s="76"/>
      <c r="AP368" s="76"/>
      <c r="AQ368" s="76"/>
    </row>
    <row r="369" spans="1:43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2"/>
      <c r="AG369" s="2"/>
      <c r="AH369" s="2"/>
      <c r="AI369" s="1"/>
      <c r="AJ369" s="1"/>
      <c r="AK369" s="1"/>
      <c r="AL369" s="1"/>
      <c r="AM369" s="1"/>
      <c r="AN369" s="1"/>
      <c r="AO369" s="76"/>
      <c r="AP369" s="76"/>
      <c r="AQ369" s="76"/>
    </row>
    <row r="370" spans="1:43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2"/>
      <c r="AG370" s="2"/>
      <c r="AH370" s="2"/>
      <c r="AI370" s="1"/>
      <c r="AJ370" s="1"/>
      <c r="AK370" s="1"/>
      <c r="AL370" s="1"/>
      <c r="AM370" s="1"/>
      <c r="AN370" s="1"/>
      <c r="AO370" s="76"/>
      <c r="AP370" s="76"/>
      <c r="AQ370" s="76"/>
    </row>
    <row r="371" spans="1:43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2"/>
      <c r="AG371" s="2"/>
      <c r="AH371" s="2"/>
      <c r="AI371" s="1"/>
      <c r="AJ371" s="1"/>
      <c r="AK371" s="1"/>
      <c r="AL371" s="1"/>
      <c r="AM371" s="1"/>
      <c r="AN371" s="1"/>
      <c r="AO371" s="76"/>
      <c r="AP371" s="76"/>
      <c r="AQ371" s="76"/>
    </row>
    <row r="372" spans="1:43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2"/>
      <c r="AG372" s="2"/>
      <c r="AH372" s="2"/>
      <c r="AI372" s="1"/>
      <c r="AJ372" s="1"/>
      <c r="AK372" s="1"/>
      <c r="AL372" s="1"/>
      <c r="AM372" s="1"/>
      <c r="AN372" s="1"/>
      <c r="AO372" s="76"/>
      <c r="AP372" s="76"/>
      <c r="AQ372" s="76"/>
    </row>
    <row r="373" spans="1:43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2"/>
      <c r="AG373" s="2"/>
      <c r="AH373" s="2"/>
      <c r="AI373" s="1"/>
      <c r="AJ373" s="1"/>
      <c r="AK373" s="1"/>
      <c r="AL373" s="1"/>
      <c r="AM373" s="1"/>
      <c r="AN373" s="1"/>
      <c r="AO373" s="76"/>
      <c r="AP373" s="76"/>
      <c r="AQ373" s="76"/>
    </row>
    <row r="374" spans="1:43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2"/>
      <c r="AG374" s="2"/>
      <c r="AH374" s="2"/>
      <c r="AI374" s="1"/>
      <c r="AJ374" s="1"/>
      <c r="AK374" s="1"/>
      <c r="AL374" s="1"/>
      <c r="AM374" s="1"/>
      <c r="AN374" s="1"/>
      <c r="AO374" s="76"/>
      <c r="AP374" s="76"/>
      <c r="AQ374" s="76"/>
    </row>
    <row r="375" spans="1:43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2"/>
      <c r="AG375" s="2"/>
      <c r="AH375" s="2"/>
      <c r="AI375" s="1"/>
      <c r="AJ375" s="1"/>
      <c r="AK375" s="1"/>
      <c r="AL375" s="1"/>
      <c r="AM375" s="1"/>
      <c r="AN375" s="1"/>
      <c r="AO375" s="76"/>
      <c r="AP375" s="76"/>
      <c r="AQ375" s="76"/>
    </row>
    <row r="376" spans="1:43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2"/>
      <c r="AG376" s="2"/>
      <c r="AH376" s="2"/>
      <c r="AI376" s="1"/>
      <c r="AJ376" s="1"/>
      <c r="AK376" s="1"/>
      <c r="AL376" s="1"/>
      <c r="AM376" s="1"/>
      <c r="AN376" s="1"/>
      <c r="AO376" s="76"/>
      <c r="AP376" s="76"/>
      <c r="AQ376" s="76"/>
    </row>
    <row r="377" spans="1:43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2"/>
      <c r="AG377" s="2"/>
      <c r="AH377" s="2"/>
      <c r="AI377" s="1"/>
      <c r="AJ377" s="1"/>
      <c r="AK377" s="1"/>
      <c r="AL377" s="1"/>
      <c r="AM377" s="1"/>
      <c r="AN377" s="1"/>
      <c r="AO377" s="76"/>
      <c r="AP377" s="76"/>
      <c r="AQ377" s="76"/>
    </row>
    <row r="378" spans="1:43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2"/>
      <c r="AG378" s="2"/>
      <c r="AH378" s="2"/>
      <c r="AI378" s="1"/>
      <c r="AJ378" s="1"/>
      <c r="AK378" s="1"/>
      <c r="AL378" s="1"/>
      <c r="AM378" s="1"/>
      <c r="AN378" s="1"/>
      <c r="AO378" s="76"/>
      <c r="AP378" s="76"/>
      <c r="AQ378" s="76"/>
    </row>
    <row r="379" spans="1:43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2"/>
      <c r="AG379" s="2"/>
      <c r="AH379" s="2"/>
      <c r="AI379" s="1"/>
      <c r="AJ379" s="1"/>
      <c r="AK379" s="1"/>
      <c r="AL379" s="1"/>
      <c r="AM379" s="1"/>
      <c r="AN379" s="1"/>
      <c r="AO379" s="76"/>
      <c r="AP379" s="76"/>
      <c r="AQ379" s="76"/>
    </row>
    <row r="380" spans="1:43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2"/>
      <c r="AG380" s="2"/>
      <c r="AH380" s="2"/>
      <c r="AI380" s="1"/>
      <c r="AJ380" s="1"/>
      <c r="AK380" s="1"/>
      <c r="AL380" s="1"/>
      <c r="AM380" s="1"/>
      <c r="AN380" s="1"/>
      <c r="AO380" s="76"/>
      <c r="AP380" s="76"/>
      <c r="AQ380" s="76"/>
    </row>
    <row r="381" spans="1:43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2"/>
      <c r="AG381" s="2"/>
      <c r="AH381" s="2"/>
      <c r="AI381" s="1"/>
      <c r="AJ381" s="1"/>
      <c r="AK381" s="1"/>
      <c r="AL381" s="1"/>
      <c r="AM381" s="1"/>
      <c r="AN381" s="1"/>
      <c r="AO381" s="76"/>
      <c r="AP381" s="76"/>
      <c r="AQ381" s="76"/>
    </row>
    <row r="382" spans="1:43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2"/>
      <c r="AG382" s="2"/>
      <c r="AH382" s="2"/>
      <c r="AI382" s="1"/>
      <c r="AJ382" s="1"/>
      <c r="AK382" s="1"/>
      <c r="AL382" s="1"/>
      <c r="AM382" s="1"/>
      <c r="AN382" s="1"/>
      <c r="AO382" s="76"/>
      <c r="AP382" s="76"/>
      <c r="AQ382" s="76"/>
    </row>
    <row r="383" spans="1:43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2"/>
      <c r="AG383" s="2"/>
      <c r="AH383" s="2"/>
      <c r="AI383" s="1"/>
      <c r="AJ383" s="1"/>
      <c r="AK383" s="1"/>
      <c r="AL383" s="1"/>
      <c r="AM383" s="1"/>
      <c r="AN383" s="1"/>
      <c r="AO383" s="76"/>
      <c r="AP383" s="76"/>
      <c r="AQ383" s="76"/>
    </row>
    <row r="384" spans="1:43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2"/>
      <c r="AG384" s="2"/>
      <c r="AH384" s="2"/>
      <c r="AI384" s="1"/>
      <c r="AJ384" s="1"/>
      <c r="AK384" s="1"/>
      <c r="AL384" s="1"/>
      <c r="AM384" s="1"/>
      <c r="AN384" s="1"/>
      <c r="AO384" s="76"/>
      <c r="AP384" s="76"/>
      <c r="AQ384" s="76"/>
    </row>
    <row r="385" spans="1:43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2"/>
      <c r="AG385" s="2"/>
      <c r="AH385" s="2"/>
      <c r="AI385" s="1"/>
      <c r="AJ385" s="1"/>
      <c r="AK385" s="1"/>
      <c r="AL385" s="1"/>
      <c r="AM385" s="1"/>
      <c r="AN385" s="1"/>
      <c r="AO385" s="76"/>
      <c r="AP385" s="76"/>
      <c r="AQ385" s="76"/>
    </row>
    <row r="386" spans="1:43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2"/>
      <c r="AG386" s="2"/>
      <c r="AH386" s="2"/>
      <c r="AI386" s="1"/>
      <c r="AJ386" s="1"/>
      <c r="AK386" s="1"/>
      <c r="AL386" s="1"/>
      <c r="AM386" s="1"/>
      <c r="AN386" s="1"/>
      <c r="AO386" s="76"/>
      <c r="AP386" s="76"/>
      <c r="AQ386" s="76"/>
    </row>
    <row r="387" spans="1:43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2"/>
      <c r="AG387" s="2"/>
      <c r="AH387" s="2"/>
      <c r="AI387" s="1"/>
      <c r="AJ387" s="1"/>
      <c r="AK387" s="1"/>
      <c r="AL387" s="1"/>
      <c r="AM387" s="1"/>
      <c r="AN387" s="1"/>
      <c r="AO387" s="76"/>
      <c r="AP387" s="76"/>
      <c r="AQ387" s="76"/>
    </row>
    <row r="388" spans="1:43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2"/>
      <c r="AG388" s="2"/>
      <c r="AH388" s="2"/>
      <c r="AI388" s="1"/>
      <c r="AJ388" s="1"/>
      <c r="AK388" s="1"/>
      <c r="AL388" s="1"/>
      <c r="AM388" s="1"/>
      <c r="AN388" s="1"/>
      <c r="AO388" s="76"/>
      <c r="AP388" s="76"/>
      <c r="AQ388" s="76"/>
    </row>
    <row r="389" spans="1:43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2"/>
      <c r="AG389" s="2"/>
      <c r="AH389" s="2"/>
      <c r="AI389" s="1"/>
      <c r="AJ389" s="1"/>
      <c r="AK389" s="1"/>
      <c r="AL389" s="1"/>
      <c r="AM389" s="1"/>
      <c r="AN389" s="1"/>
      <c r="AO389" s="76"/>
      <c r="AP389" s="76"/>
      <c r="AQ389" s="76"/>
    </row>
    <row r="390" spans="1:43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2"/>
      <c r="AG390" s="2"/>
      <c r="AH390" s="2"/>
      <c r="AI390" s="1"/>
      <c r="AJ390" s="1"/>
      <c r="AK390" s="1"/>
      <c r="AL390" s="1"/>
      <c r="AM390" s="1"/>
      <c r="AN390" s="1"/>
      <c r="AO390" s="76"/>
      <c r="AP390" s="76"/>
      <c r="AQ390" s="76"/>
    </row>
    <row r="391" spans="1:43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2"/>
      <c r="AG391" s="2"/>
      <c r="AH391" s="2"/>
      <c r="AI391" s="1"/>
      <c r="AJ391" s="1"/>
      <c r="AK391" s="1"/>
      <c r="AL391" s="1"/>
      <c r="AM391" s="1"/>
      <c r="AN391" s="1"/>
      <c r="AO391" s="76"/>
      <c r="AP391" s="76"/>
      <c r="AQ391" s="76"/>
    </row>
    <row r="392" spans="1:43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2"/>
      <c r="AG392" s="2"/>
      <c r="AH392" s="2"/>
      <c r="AI392" s="1"/>
      <c r="AJ392" s="1"/>
      <c r="AK392" s="1"/>
      <c r="AL392" s="1"/>
      <c r="AM392" s="1"/>
      <c r="AN392" s="1"/>
      <c r="AO392" s="76"/>
      <c r="AP392" s="76"/>
      <c r="AQ392" s="76"/>
    </row>
    <row r="393" spans="1:43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2"/>
      <c r="AG393" s="2"/>
      <c r="AH393" s="2"/>
      <c r="AI393" s="1"/>
      <c r="AJ393" s="1"/>
      <c r="AK393" s="1"/>
      <c r="AL393" s="1"/>
      <c r="AM393" s="1"/>
      <c r="AN393" s="1"/>
      <c r="AO393" s="76"/>
      <c r="AP393" s="76"/>
      <c r="AQ393" s="76"/>
    </row>
    <row r="394" spans="1:43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2"/>
      <c r="AG394" s="2"/>
      <c r="AH394" s="2"/>
      <c r="AI394" s="1"/>
      <c r="AJ394" s="1"/>
      <c r="AK394" s="1"/>
      <c r="AL394" s="1"/>
      <c r="AM394" s="1"/>
      <c r="AN394" s="1"/>
      <c r="AO394" s="76"/>
      <c r="AP394" s="76"/>
      <c r="AQ394" s="76"/>
    </row>
    <row r="395" spans="1:43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2"/>
      <c r="AG395" s="2"/>
      <c r="AH395" s="2"/>
      <c r="AI395" s="1"/>
      <c r="AJ395" s="1"/>
      <c r="AK395" s="1"/>
      <c r="AL395" s="1"/>
      <c r="AM395" s="1"/>
      <c r="AN395" s="1"/>
      <c r="AO395" s="76"/>
      <c r="AP395" s="76"/>
      <c r="AQ395" s="76"/>
    </row>
    <row r="396" spans="1:43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2"/>
      <c r="AG396" s="2"/>
      <c r="AH396" s="2"/>
      <c r="AI396" s="1"/>
      <c r="AJ396" s="1"/>
      <c r="AK396" s="1"/>
      <c r="AL396" s="1"/>
      <c r="AM396" s="1"/>
      <c r="AN396" s="1"/>
      <c r="AO396" s="76"/>
      <c r="AP396" s="76"/>
      <c r="AQ396" s="76"/>
    </row>
    <row r="397" spans="1:43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2"/>
      <c r="AG397" s="2"/>
      <c r="AH397" s="2"/>
      <c r="AI397" s="1"/>
      <c r="AJ397" s="1"/>
      <c r="AK397" s="1"/>
      <c r="AL397" s="1"/>
      <c r="AM397" s="1"/>
      <c r="AN397" s="1"/>
      <c r="AO397" s="76"/>
      <c r="AP397" s="76"/>
      <c r="AQ397" s="76"/>
    </row>
    <row r="398" spans="1:43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2"/>
      <c r="AG398" s="2"/>
      <c r="AH398" s="2"/>
      <c r="AI398" s="1"/>
      <c r="AJ398" s="1"/>
      <c r="AK398" s="1"/>
      <c r="AL398" s="1"/>
      <c r="AM398" s="1"/>
      <c r="AN398" s="1"/>
      <c r="AO398" s="76"/>
      <c r="AP398" s="76"/>
      <c r="AQ398" s="76"/>
    </row>
    <row r="399" spans="1:43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2"/>
      <c r="AG399" s="2"/>
      <c r="AH399" s="2"/>
      <c r="AI399" s="1"/>
      <c r="AJ399" s="1"/>
      <c r="AK399" s="1"/>
      <c r="AL399" s="1"/>
      <c r="AM399" s="1"/>
      <c r="AN399" s="1"/>
      <c r="AO399" s="76"/>
      <c r="AP399" s="76"/>
      <c r="AQ399" s="76"/>
    </row>
    <row r="400" spans="1:43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2"/>
      <c r="AG400" s="2"/>
      <c r="AH400" s="2"/>
      <c r="AI400" s="1"/>
      <c r="AJ400" s="1"/>
      <c r="AK400" s="1"/>
      <c r="AL400" s="1"/>
      <c r="AM400" s="1"/>
      <c r="AN400" s="1"/>
      <c r="AO400" s="76"/>
      <c r="AP400" s="76"/>
      <c r="AQ400" s="76"/>
    </row>
    <row r="401" spans="1:43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2"/>
      <c r="AG401" s="2"/>
      <c r="AH401" s="2"/>
      <c r="AI401" s="1"/>
      <c r="AJ401" s="1"/>
      <c r="AK401" s="1"/>
      <c r="AL401" s="1"/>
      <c r="AM401" s="1"/>
      <c r="AN401" s="1"/>
      <c r="AO401" s="76"/>
      <c r="AP401" s="76"/>
      <c r="AQ401" s="76"/>
    </row>
    <row r="402" spans="1:43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2"/>
      <c r="AG402" s="2"/>
      <c r="AH402" s="2"/>
      <c r="AI402" s="1"/>
      <c r="AJ402" s="1"/>
      <c r="AK402" s="1"/>
      <c r="AL402" s="1"/>
      <c r="AM402" s="1"/>
      <c r="AN402" s="1"/>
      <c r="AO402" s="76"/>
      <c r="AP402" s="76"/>
      <c r="AQ402" s="76"/>
    </row>
    <row r="403" spans="1:43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2"/>
      <c r="AG403" s="2"/>
      <c r="AH403" s="2"/>
      <c r="AI403" s="1"/>
      <c r="AJ403" s="1"/>
      <c r="AK403" s="1"/>
      <c r="AL403" s="1"/>
      <c r="AM403" s="1"/>
      <c r="AN403" s="1"/>
      <c r="AO403" s="76"/>
      <c r="AP403" s="76"/>
      <c r="AQ403" s="76"/>
    </row>
    <row r="404" spans="1:43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2"/>
      <c r="AG404" s="2"/>
      <c r="AH404" s="2"/>
      <c r="AI404" s="1"/>
      <c r="AJ404" s="1"/>
      <c r="AK404" s="1"/>
      <c r="AL404" s="1"/>
      <c r="AM404" s="1"/>
      <c r="AN404" s="1"/>
      <c r="AO404" s="76"/>
      <c r="AP404" s="76"/>
      <c r="AQ404" s="76"/>
    </row>
    <row r="405" spans="1:43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2"/>
      <c r="AG405" s="2"/>
      <c r="AH405" s="2"/>
      <c r="AI405" s="1"/>
      <c r="AJ405" s="1"/>
      <c r="AK405" s="1"/>
      <c r="AL405" s="1"/>
      <c r="AM405" s="1"/>
      <c r="AN405" s="1"/>
      <c r="AO405" s="76"/>
      <c r="AP405" s="76"/>
      <c r="AQ405" s="76"/>
    </row>
    <row r="406" spans="1:43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2"/>
      <c r="AG406" s="2"/>
      <c r="AH406" s="2"/>
      <c r="AI406" s="1"/>
      <c r="AJ406" s="1"/>
      <c r="AK406" s="1"/>
      <c r="AL406" s="1"/>
      <c r="AM406" s="1"/>
      <c r="AN406" s="1"/>
      <c r="AO406" s="76"/>
      <c r="AP406" s="76"/>
      <c r="AQ406" s="76"/>
    </row>
    <row r="407" spans="1:43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2"/>
      <c r="AG407" s="2"/>
      <c r="AH407" s="2"/>
      <c r="AI407" s="1"/>
      <c r="AJ407" s="1"/>
      <c r="AK407" s="1"/>
      <c r="AL407" s="1"/>
      <c r="AM407" s="1"/>
      <c r="AN407" s="1"/>
      <c r="AO407" s="76"/>
      <c r="AP407" s="76"/>
      <c r="AQ407" s="76"/>
    </row>
    <row r="408" spans="1:43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2"/>
      <c r="AG408" s="2"/>
      <c r="AH408" s="2"/>
      <c r="AI408" s="1"/>
      <c r="AJ408" s="1"/>
      <c r="AK408" s="1"/>
      <c r="AL408" s="1"/>
      <c r="AM408" s="1"/>
      <c r="AN408" s="1"/>
      <c r="AO408" s="76"/>
      <c r="AP408" s="76"/>
      <c r="AQ408" s="76"/>
    </row>
    <row r="409" spans="1:43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2"/>
      <c r="AG409" s="2"/>
      <c r="AH409" s="2"/>
      <c r="AI409" s="1"/>
      <c r="AJ409" s="1"/>
      <c r="AK409" s="1"/>
      <c r="AL409" s="1"/>
      <c r="AM409" s="1"/>
      <c r="AN409" s="1"/>
      <c r="AO409" s="76"/>
      <c r="AP409" s="76"/>
      <c r="AQ409" s="76"/>
    </row>
    <row r="410" spans="1:43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2"/>
      <c r="AG410" s="2"/>
      <c r="AH410" s="2"/>
      <c r="AI410" s="1"/>
      <c r="AJ410" s="1"/>
      <c r="AK410" s="1"/>
      <c r="AL410" s="1"/>
      <c r="AM410" s="1"/>
      <c r="AN410" s="1"/>
      <c r="AO410" s="76"/>
      <c r="AP410" s="76"/>
      <c r="AQ410" s="76"/>
    </row>
    <row r="411" spans="1:43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2"/>
      <c r="AG411" s="2"/>
      <c r="AH411" s="2"/>
      <c r="AI411" s="1"/>
      <c r="AJ411" s="1"/>
      <c r="AK411" s="1"/>
      <c r="AL411" s="1"/>
      <c r="AM411" s="1"/>
      <c r="AN411" s="1"/>
      <c r="AO411" s="76"/>
      <c r="AP411" s="76"/>
      <c r="AQ411" s="76"/>
    </row>
    <row r="412" spans="1:43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2"/>
      <c r="AG412" s="2"/>
      <c r="AH412" s="2"/>
      <c r="AI412" s="1"/>
      <c r="AJ412" s="1"/>
      <c r="AK412" s="1"/>
      <c r="AL412" s="1"/>
      <c r="AM412" s="1"/>
      <c r="AN412" s="1"/>
      <c r="AO412" s="76"/>
      <c r="AP412" s="76"/>
      <c r="AQ412" s="76"/>
    </row>
    <row r="413" spans="1:43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2"/>
      <c r="AG413" s="2"/>
      <c r="AH413" s="2"/>
      <c r="AI413" s="1"/>
      <c r="AJ413" s="1"/>
      <c r="AK413" s="1"/>
      <c r="AL413" s="1"/>
      <c r="AM413" s="1"/>
      <c r="AN413" s="1"/>
      <c r="AO413" s="76"/>
      <c r="AP413" s="76"/>
      <c r="AQ413" s="76"/>
    </row>
    <row r="414" spans="1:43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2"/>
      <c r="AG414" s="2"/>
      <c r="AH414" s="2"/>
      <c r="AI414" s="1"/>
      <c r="AJ414" s="1"/>
      <c r="AK414" s="1"/>
      <c r="AL414" s="1"/>
      <c r="AM414" s="1"/>
      <c r="AN414" s="1"/>
      <c r="AO414" s="76"/>
      <c r="AP414" s="76"/>
      <c r="AQ414" s="76"/>
    </row>
    <row r="415" spans="1:43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2"/>
      <c r="AG415" s="2"/>
      <c r="AH415" s="2"/>
      <c r="AI415" s="1"/>
      <c r="AJ415" s="1"/>
      <c r="AK415" s="1"/>
      <c r="AL415" s="1"/>
      <c r="AM415" s="1"/>
      <c r="AN415" s="1"/>
      <c r="AO415" s="76"/>
      <c r="AP415" s="76"/>
      <c r="AQ415" s="76"/>
    </row>
    <row r="416" spans="1:43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2"/>
      <c r="AG416" s="2"/>
      <c r="AH416" s="2"/>
      <c r="AI416" s="1"/>
      <c r="AJ416" s="1"/>
      <c r="AK416" s="1"/>
      <c r="AL416" s="1"/>
      <c r="AM416" s="1"/>
      <c r="AN416" s="1"/>
      <c r="AO416" s="76"/>
      <c r="AP416" s="76"/>
      <c r="AQ416" s="76"/>
    </row>
    <row r="417" spans="1:43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2"/>
      <c r="AG417" s="2"/>
      <c r="AH417" s="2"/>
      <c r="AI417" s="1"/>
      <c r="AJ417" s="1"/>
      <c r="AK417" s="1"/>
      <c r="AL417" s="1"/>
      <c r="AM417" s="1"/>
      <c r="AN417" s="1"/>
      <c r="AO417" s="76"/>
      <c r="AP417" s="76"/>
      <c r="AQ417" s="76"/>
    </row>
    <row r="418" spans="1:43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2"/>
      <c r="AG418" s="2"/>
      <c r="AH418" s="2"/>
      <c r="AI418" s="1"/>
      <c r="AJ418" s="1"/>
      <c r="AK418" s="1"/>
      <c r="AL418" s="1"/>
      <c r="AM418" s="1"/>
      <c r="AN418" s="1"/>
      <c r="AO418" s="76"/>
      <c r="AP418" s="76"/>
      <c r="AQ418" s="76"/>
    </row>
    <row r="419" spans="1:43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2"/>
      <c r="AG419" s="2"/>
      <c r="AH419" s="2"/>
      <c r="AI419" s="1"/>
      <c r="AJ419" s="1"/>
      <c r="AK419" s="1"/>
      <c r="AL419" s="1"/>
      <c r="AM419" s="1"/>
      <c r="AN419" s="1"/>
      <c r="AO419" s="76"/>
      <c r="AP419" s="76"/>
      <c r="AQ419" s="76"/>
    </row>
    <row r="420" spans="1:43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2"/>
      <c r="AG420" s="2"/>
      <c r="AH420" s="2"/>
      <c r="AI420" s="1"/>
      <c r="AJ420" s="1"/>
      <c r="AK420" s="1"/>
      <c r="AL420" s="1"/>
      <c r="AM420" s="1"/>
      <c r="AN420" s="1"/>
      <c r="AO420" s="76"/>
      <c r="AP420" s="76"/>
      <c r="AQ420" s="76"/>
    </row>
    <row r="421" spans="1:43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2"/>
      <c r="AG421" s="2"/>
      <c r="AH421" s="2"/>
      <c r="AI421" s="1"/>
      <c r="AJ421" s="1"/>
      <c r="AK421" s="1"/>
      <c r="AL421" s="1"/>
      <c r="AM421" s="1"/>
      <c r="AN421" s="1"/>
      <c r="AO421" s="76"/>
      <c r="AP421" s="76"/>
      <c r="AQ421" s="76"/>
    </row>
    <row r="422" spans="1:43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2"/>
      <c r="AG422" s="2"/>
      <c r="AH422" s="2"/>
      <c r="AI422" s="1"/>
      <c r="AJ422" s="1"/>
      <c r="AK422" s="1"/>
      <c r="AL422" s="1"/>
      <c r="AM422" s="1"/>
      <c r="AN422" s="1"/>
      <c r="AO422" s="76"/>
      <c r="AP422" s="76"/>
      <c r="AQ422" s="76"/>
    </row>
    <row r="423" spans="1:43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2"/>
      <c r="AG423" s="2"/>
      <c r="AH423" s="2"/>
      <c r="AI423" s="1"/>
      <c r="AJ423" s="1"/>
      <c r="AK423" s="1"/>
      <c r="AL423" s="1"/>
      <c r="AM423" s="1"/>
      <c r="AN423" s="1"/>
      <c r="AO423" s="76"/>
      <c r="AP423" s="76"/>
      <c r="AQ423" s="76"/>
    </row>
    <row r="424" spans="1:43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2"/>
      <c r="AG424" s="2"/>
      <c r="AH424" s="2"/>
      <c r="AI424" s="1"/>
      <c r="AJ424" s="1"/>
      <c r="AK424" s="1"/>
      <c r="AL424" s="1"/>
      <c r="AM424" s="1"/>
      <c r="AN424" s="1"/>
      <c r="AO424" s="76"/>
      <c r="AP424" s="76"/>
      <c r="AQ424" s="76"/>
    </row>
    <row r="425" spans="1:43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2"/>
      <c r="AG425" s="2"/>
      <c r="AH425" s="2"/>
      <c r="AI425" s="1"/>
      <c r="AJ425" s="1"/>
      <c r="AK425" s="1"/>
      <c r="AL425" s="1"/>
      <c r="AM425" s="1"/>
      <c r="AN425" s="1"/>
      <c r="AO425" s="76"/>
      <c r="AP425" s="76"/>
      <c r="AQ425" s="76"/>
    </row>
    <row r="426" spans="1:43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2"/>
      <c r="AG426" s="2"/>
      <c r="AH426" s="2"/>
      <c r="AI426" s="1"/>
      <c r="AJ426" s="1"/>
      <c r="AK426" s="1"/>
      <c r="AL426" s="1"/>
      <c r="AM426" s="1"/>
      <c r="AN426" s="1"/>
      <c r="AO426" s="76"/>
      <c r="AP426" s="76"/>
      <c r="AQ426" s="76"/>
    </row>
    <row r="427" spans="1:43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2"/>
      <c r="AG427" s="2"/>
      <c r="AH427" s="2"/>
      <c r="AI427" s="1"/>
      <c r="AJ427" s="1"/>
      <c r="AK427" s="1"/>
      <c r="AL427" s="1"/>
      <c r="AM427" s="1"/>
      <c r="AN427" s="1"/>
      <c r="AO427" s="76"/>
      <c r="AP427" s="76"/>
      <c r="AQ427" s="76"/>
    </row>
    <row r="428" spans="1:43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2"/>
      <c r="AG428" s="2"/>
      <c r="AH428" s="2"/>
      <c r="AI428" s="1"/>
      <c r="AJ428" s="1"/>
      <c r="AK428" s="1"/>
      <c r="AL428" s="1"/>
      <c r="AM428" s="1"/>
      <c r="AN428" s="1"/>
      <c r="AO428" s="76"/>
      <c r="AP428" s="76"/>
      <c r="AQ428" s="76"/>
    </row>
    <row r="429" spans="1:43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2"/>
      <c r="AG429" s="2"/>
      <c r="AH429" s="2"/>
      <c r="AI429" s="1"/>
      <c r="AJ429" s="1"/>
      <c r="AK429" s="1"/>
      <c r="AL429" s="1"/>
      <c r="AM429" s="1"/>
      <c r="AN429" s="1"/>
      <c r="AO429" s="76"/>
      <c r="AP429" s="76"/>
      <c r="AQ429" s="76"/>
    </row>
    <row r="430" spans="1:43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2"/>
      <c r="AG430" s="2"/>
      <c r="AH430" s="2"/>
      <c r="AI430" s="1"/>
      <c r="AJ430" s="1"/>
      <c r="AK430" s="1"/>
      <c r="AL430" s="1"/>
      <c r="AM430" s="1"/>
      <c r="AN430" s="1"/>
      <c r="AO430" s="76"/>
      <c r="AP430" s="76"/>
      <c r="AQ430" s="76"/>
    </row>
    <row r="431" spans="1:43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2"/>
      <c r="AG431" s="2"/>
      <c r="AH431" s="2"/>
      <c r="AI431" s="1"/>
      <c r="AJ431" s="1"/>
      <c r="AK431" s="1"/>
      <c r="AL431" s="1"/>
      <c r="AM431" s="1"/>
      <c r="AN431" s="1"/>
      <c r="AO431" s="76"/>
      <c r="AP431" s="76"/>
      <c r="AQ431" s="76"/>
    </row>
    <row r="432" spans="1:43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2"/>
      <c r="AG432" s="2"/>
      <c r="AH432" s="2"/>
      <c r="AI432" s="1"/>
      <c r="AJ432" s="1"/>
      <c r="AK432" s="1"/>
      <c r="AL432" s="1"/>
      <c r="AM432" s="1"/>
      <c r="AN432" s="1"/>
      <c r="AO432" s="76"/>
      <c r="AP432" s="76"/>
      <c r="AQ432" s="76"/>
    </row>
    <row r="433" spans="1:43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2"/>
      <c r="AG433" s="2"/>
      <c r="AH433" s="2"/>
      <c r="AI433" s="1"/>
      <c r="AJ433" s="1"/>
      <c r="AK433" s="1"/>
      <c r="AL433" s="1"/>
      <c r="AM433" s="1"/>
      <c r="AN433" s="1"/>
      <c r="AO433" s="76"/>
      <c r="AP433" s="76"/>
      <c r="AQ433" s="76"/>
    </row>
    <row r="434" spans="1:43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2"/>
      <c r="AG434" s="2"/>
      <c r="AH434" s="2"/>
      <c r="AI434" s="1"/>
      <c r="AJ434" s="1"/>
      <c r="AK434" s="1"/>
      <c r="AL434" s="1"/>
      <c r="AM434" s="1"/>
      <c r="AN434" s="1"/>
      <c r="AO434" s="76"/>
      <c r="AP434" s="76"/>
      <c r="AQ434" s="76"/>
    </row>
    <row r="435" spans="1:43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2"/>
      <c r="AG435" s="2"/>
      <c r="AH435" s="2"/>
      <c r="AI435" s="1"/>
      <c r="AJ435" s="1"/>
      <c r="AK435" s="1"/>
      <c r="AL435" s="1"/>
      <c r="AM435" s="1"/>
      <c r="AN435" s="1"/>
      <c r="AO435" s="76"/>
      <c r="AP435" s="76"/>
      <c r="AQ435" s="76"/>
    </row>
    <row r="436" spans="1:43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2"/>
      <c r="AG436" s="2"/>
      <c r="AH436" s="2"/>
      <c r="AI436" s="1"/>
      <c r="AJ436" s="1"/>
      <c r="AK436" s="1"/>
      <c r="AL436" s="1"/>
      <c r="AM436" s="1"/>
      <c r="AN436" s="1"/>
      <c r="AO436" s="76"/>
      <c r="AP436" s="76"/>
      <c r="AQ436" s="76"/>
    </row>
    <row r="437" spans="1:43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2"/>
      <c r="AG437" s="2"/>
      <c r="AH437" s="2"/>
      <c r="AI437" s="1"/>
      <c r="AJ437" s="1"/>
      <c r="AK437" s="1"/>
      <c r="AL437" s="1"/>
      <c r="AM437" s="1"/>
      <c r="AN437" s="1"/>
      <c r="AO437" s="76"/>
      <c r="AP437" s="76"/>
      <c r="AQ437" s="76"/>
    </row>
    <row r="438" spans="1:43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2"/>
      <c r="AG438" s="2"/>
      <c r="AH438" s="2"/>
      <c r="AI438" s="1"/>
      <c r="AJ438" s="1"/>
      <c r="AK438" s="1"/>
      <c r="AL438" s="1"/>
      <c r="AM438" s="1"/>
      <c r="AN438" s="1"/>
      <c r="AO438" s="76"/>
      <c r="AP438" s="76"/>
      <c r="AQ438" s="76"/>
    </row>
    <row r="439" spans="1:43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2"/>
      <c r="AG439" s="2"/>
      <c r="AH439" s="2"/>
      <c r="AI439" s="1"/>
      <c r="AJ439" s="1"/>
      <c r="AK439" s="1"/>
      <c r="AL439" s="1"/>
      <c r="AM439" s="1"/>
      <c r="AN439" s="1"/>
      <c r="AO439" s="76"/>
      <c r="AP439" s="76"/>
      <c r="AQ439" s="76"/>
    </row>
    <row r="440" spans="1:43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2"/>
      <c r="AG440" s="2"/>
      <c r="AH440" s="2"/>
      <c r="AI440" s="1"/>
      <c r="AJ440" s="1"/>
      <c r="AK440" s="1"/>
      <c r="AL440" s="1"/>
      <c r="AM440" s="1"/>
      <c r="AN440" s="1"/>
      <c r="AO440" s="76"/>
      <c r="AP440" s="76"/>
      <c r="AQ440" s="76"/>
    </row>
    <row r="441" spans="1:43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2"/>
      <c r="AG441" s="2"/>
      <c r="AH441" s="2"/>
      <c r="AI441" s="1"/>
      <c r="AJ441" s="1"/>
      <c r="AK441" s="1"/>
      <c r="AL441" s="1"/>
      <c r="AM441" s="1"/>
      <c r="AN441" s="1"/>
      <c r="AO441" s="76"/>
      <c r="AP441" s="76"/>
      <c r="AQ441" s="76"/>
    </row>
    <row r="442" spans="1:43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2"/>
      <c r="AG442" s="2"/>
      <c r="AH442" s="2"/>
      <c r="AI442" s="1"/>
      <c r="AJ442" s="1"/>
      <c r="AK442" s="1"/>
      <c r="AL442" s="1"/>
      <c r="AM442" s="1"/>
      <c r="AN442" s="1"/>
      <c r="AO442" s="76"/>
      <c r="AP442" s="76"/>
      <c r="AQ442" s="76"/>
    </row>
    <row r="443" spans="1:43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2"/>
      <c r="AG443" s="2"/>
      <c r="AH443" s="2"/>
      <c r="AI443" s="1"/>
      <c r="AJ443" s="1"/>
      <c r="AK443" s="1"/>
      <c r="AL443" s="1"/>
      <c r="AM443" s="1"/>
      <c r="AN443" s="1"/>
      <c r="AO443" s="76"/>
      <c r="AP443" s="76"/>
      <c r="AQ443" s="76"/>
    </row>
    <row r="444" spans="1:43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2"/>
      <c r="AG444" s="2"/>
      <c r="AH444" s="2"/>
      <c r="AI444" s="1"/>
      <c r="AJ444" s="1"/>
      <c r="AK444" s="1"/>
      <c r="AL444" s="1"/>
      <c r="AM444" s="1"/>
      <c r="AN444" s="1"/>
      <c r="AO444" s="76"/>
      <c r="AP444" s="76"/>
      <c r="AQ444" s="76"/>
    </row>
    <row r="445" spans="1:43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2"/>
      <c r="AG445" s="2"/>
      <c r="AH445" s="2"/>
      <c r="AI445" s="1"/>
      <c r="AJ445" s="1"/>
      <c r="AK445" s="1"/>
      <c r="AL445" s="1"/>
      <c r="AM445" s="1"/>
      <c r="AN445" s="1"/>
      <c r="AO445" s="76"/>
      <c r="AP445" s="76"/>
      <c r="AQ445" s="76"/>
    </row>
    <row r="446" spans="1:43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2"/>
      <c r="AG446" s="2"/>
      <c r="AH446" s="2"/>
      <c r="AI446" s="1"/>
      <c r="AJ446" s="1"/>
      <c r="AK446" s="1"/>
      <c r="AL446" s="1"/>
      <c r="AM446" s="1"/>
      <c r="AN446" s="1"/>
      <c r="AO446" s="76"/>
      <c r="AP446" s="76"/>
      <c r="AQ446" s="76"/>
    </row>
    <row r="447" spans="1:43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2"/>
      <c r="AG447" s="2"/>
      <c r="AH447" s="2"/>
      <c r="AI447" s="1"/>
      <c r="AJ447" s="1"/>
      <c r="AK447" s="1"/>
      <c r="AL447" s="1"/>
      <c r="AM447" s="1"/>
      <c r="AN447" s="1"/>
      <c r="AO447" s="76"/>
      <c r="AP447" s="76"/>
      <c r="AQ447" s="76"/>
    </row>
    <row r="448" spans="1:43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2"/>
      <c r="AG448" s="2"/>
      <c r="AH448" s="2"/>
      <c r="AI448" s="1"/>
      <c r="AJ448" s="1"/>
      <c r="AK448" s="1"/>
      <c r="AL448" s="1"/>
      <c r="AM448" s="1"/>
      <c r="AN448" s="1"/>
      <c r="AO448" s="76"/>
      <c r="AP448" s="76"/>
      <c r="AQ448" s="76"/>
    </row>
    <row r="449" spans="1:43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2"/>
      <c r="AG449" s="2"/>
      <c r="AH449" s="2"/>
      <c r="AI449" s="1"/>
      <c r="AJ449" s="1"/>
      <c r="AK449" s="1"/>
      <c r="AL449" s="1"/>
      <c r="AM449" s="1"/>
      <c r="AN449" s="1"/>
      <c r="AO449" s="76"/>
      <c r="AP449" s="76"/>
      <c r="AQ449" s="76"/>
    </row>
    <row r="450" spans="1:43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2"/>
      <c r="AG450" s="2"/>
      <c r="AH450" s="2"/>
      <c r="AI450" s="1"/>
      <c r="AJ450" s="1"/>
      <c r="AK450" s="1"/>
      <c r="AL450" s="1"/>
      <c r="AM450" s="1"/>
      <c r="AN450" s="1"/>
      <c r="AO450" s="76"/>
      <c r="AP450" s="76"/>
      <c r="AQ450" s="76"/>
    </row>
    <row r="451" spans="1:43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2"/>
      <c r="AG451" s="2"/>
      <c r="AH451" s="2"/>
      <c r="AI451" s="1"/>
      <c r="AJ451" s="1"/>
      <c r="AK451" s="1"/>
      <c r="AL451" s="1"/>
      <c r="AM451" s="1"/>
      <c r="AN451" s="1"/>
      <c r="AO451" s="76"/>
      <c r="AP451" s="76"/>
      <c r="AQ451" s="76"/>
    </row>
    <row r="452" spans="1:43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2"/>
      <c r="AG452" s="2"/>
      <c r="AH452" s="2"/>
      <c r="AI452" s="1"/>
      <c r="AJ452" s="1"/>
      <c r="AK452" s="1"/>
      <c r="AL452" s="1"/>
      <c r="AM452" s="1"/>
      <c r="AN452" s="1"/>
      <c r="AO452" s="76"/>
      <c r="AP452" s="76"/>
      <c r="AQ452" s="76"/>
    </row>
    <row r="453" spans="1:43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2"/>
      <c r="AG453" s="2"/>
      <c r="AH453" s="2"/>
      <c r="AI453" s="1"/>
      <c r="AJ453" s="1"/>
      <c r="AK453" s="1"/>
      <c r="AL453" s="1"/>
      <c r="AM453" s="1"/>
      <c r="AN453" s="1"/>
      <c r="AO453" s="76"/>
      <c r="AP453" s="76"/>
      <c r="AQ453" s="76"/>
    </row>
    <row r="454" spans="1:43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2"/>
      <c r="AG454" s="2"/>
      <c r="AH454" s="2"/>
      <c r="AI454" s="1"/>
      <c r="AJ454" s="1"/>
      <c r="AK454" s="1"/>
      <c r="AL454" s="1"/>
      <c r="AM454" s="1"/>
      <c r="AN454" s="1"/>
      <c r="AO454" s="76"/>
      <c r="AP454" s="76"/>
      <c r="AQ454" s="76"/>
    </row>
    <row r="455" spans="1:43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2"/>
      <c r="AG455" s="2"/>
      <c r="AH455" s="2"/>
      <c r="AI455" s="1"/>
      <c r="AJ455" s="1"/>
      <c r="AK455" s="1"/>
      <c r="AL455" s="1"/>
      <c r="AM455" s="1"/>
      <c r="AN455" s="1"/>
      <c r="AO455" s="76"/>
      <c r="AP455" s="76"/>
      <c r="AQ455" s="76"/>
    </row>
    <row r="456" spans="1:43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2"/>
      <c r="AG456" s="2"/>
      <c r="AH456" s="2"/>
      <c r="AI456" s="1"/>
      <c r="AJ456" s="1"/>
      <c r="AK456" s="1"/>
      <c r="AL456" s="1"/>
      <c r="AM456" s="1"/>
      <c r="AN456" s="1"/>
      <c r="AO456" s="76"/>
      <c r="AP456" s="76"/>
      <c r="AQ456" s="76"/>
    </row>
    <row r="457" spans="1:43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2"/>
      <c r="AG457" s="2"/>
      <c r="AH457" s="2"/>
      <c r="AI457" s="1"/>
      <c r="AJ457" s="1"/>
      <c r="AK457" s="1"/>
      <c r="AL457" s="1"/>
      <c r="AM457" s="1"/>
      <c r="AN457" s="1"/>
      <c r="AO457" s="76"/>
      <c r="AP457" s="76"/>
      <c r="AQ457" s="76"/>
    </row>
    <row r="458" spans="1:43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2"/>
      <c r="AG458" s="2"/>
      <c r="AH458" s="2"/>
      <c r="AI458" s="1"/>
      <c r="AJ458" s="1"/>
      <c r="AK458" s="1"/>
      <c r="AL458" s="1"/>
      <c r="AM458" s="1"/>
      <c r="AN458" s="1"/>
      <c r="AO458" s="76"/>
      <c r="AP458" s="76"/>
      <c r="AQ458" s="76"/>
    </row>
    <row r="459" spans="1:43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2"/>
      <c r="AG459" s="2"/>
      <c r="AH459" s="2"/>
      <c r="AI459" s="1"/>
      <c r="AJ459" s="1"/>
      <c r="AK459" s="1"/>
      <c r="AL459" s="1"/>
      <c r="AM459" s="1"/>
      <c r="AN459" s="1"/>
      <c r="AO459" s="76"/>
      <c r="AP459" s="76"/>
      <c r="AQ459" s="76"/>
    </row>
    <row r="460" spans="1:43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2"/>
      <c r="AG460" s="2"/>
      <c r="AH460" s="2"/>
      <c r="AI460" s="1"/>
      <c r="AJ460" s="1"/>
      <c r="AK460" s="1"/>
      <c r="AL460" s="1"/>
      <c r="AM460" s="1"/>
      <c r="AN460" s="1"/>
      <c r="AO460" s="76"/>
      <c r="AP460" s="76"/>
      <c r="AQ460" s="76"/>
    </row>
    <row r="461" spans="1:43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2"/>
      <c r="AG461" s="2"/>
      <c r="AH461" s="2"/>
      <c r="AI461" s="1"/>
      <c r="AJ461" s="1"/>
      <c r="AK461" s="1"/>
      <c r="AL461" s="1"/>
      <c r="AM461" s="1"/>
      <c r="AN461" s="1"/>
      <c r="AO461" s="76"/>
      <c r="AP461" s="76"/>
      <c r="AQ461" s="76"/>
    </row>
    <row r="462" spans="1:43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2"/>
      <c r="AG462" s="2"/>
      <c r="AH462" s="2"/>
      <c r="AI462" s="1"/>
      <c r="AJ462" s="1"/>
      <c r="AK462" s="1"/>
      <c r="AL462" s="1"/>
      <c r="AM462" s="1"/>
      <c r="AN462" s="1"/>
      <c r="AO462" s="76"/>
      <c r="AP462" s="76"/>
      <c r="AQ462" s="76"/>
    </row>
    <row r="463" spans="1:43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2"/>
      <c r="AG463" s="2"/>
      <c r="AH463" s="2"/>
      <c r="AI463" s="1"/>
      <c r="AJ463" s="1"/>
      <c r="AK463" s="1"/>
      <c r="AL463" s="1"/>
      <c r="AM463" s="1"/>
      <c r="AN463" s="1"/>
      <c r="AO463" s="76"/>
      <c r="AP463" s="76"/>
      <c r="AQ463" s="76"/>
    </row>
    <row r="464" spans="1:43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2"/>
      <c r="AG464" s="2"/>
      <c r="AH464" s="2"/>
      <c r="AI464" s="1"/>
      <c r="AJ464" s="1"/>
      <c r="AK464" s="1"/>
      <c r="AL464" s="1"/>
      <c r="AM464" s="1"/>
      <c r="AN464" s="1"/>
      <c r="AO464" s="76"/>
      <c r="AP464" s="76"/>
      <c r="AQ464" s="76"/>
    </row>
    <row r="465" spans="1:43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2"/>
      <c r="AG465" s="2"/>
      <c r="AH465" s="2"/>
      <c r="AI465" s="1"/>
      <c r="AJ465" s="1"/>
      <c r="AK465" s="1"/>
      <c r="AL465" s="1"/>
      <c r="AM465" s="1"/>
      <c r="AN465" s="1"/>
      <c r="AO465" s="76"/>
      <c r="AP465" s="76"/>
      <c r="AQ465" s="76"/>
    </row>
    <row r="466" spans="1:43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2"/>
      <c r="AG466" s="2"/>
      <c r="AH466" s="2"/>
      <c r="AI466" s="1"/>
      <c r="AJ466" s="1"/>
      <c r="AK466" s="1"/>
      <c r="AL466" s="1"/>
      <c r="AM466" s="1"/>
      <c r="AN466" s="1"/>
      <c r="AO466" s="76"/>
      <c r="AP466" s="76"/>
      <c r="AQ466" s="76"/>
    </row>
    <row r="467" spans="1:43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2"/>
      <c r="AG467" s="2"/>
      <c r="AH467" s="2"/>
      <c r="AI467" s="1"/>
      <c r="AJ467" s="1"/>
      <c r="AK467" s="1"/>
      <c r="AL467" s="1"/>
      <c r="AM467" s="1"/>
      <c r="AN467" s="1"/>
      <c r="AO467" s="76"/>
      <c r="AP467" s="76"/>
      <c r="AQ467" s="76"/>
    </row>
    <row r="468" spans="1:43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2"/>
      <c r="AG468" s="2"/>
      <c r="AH468" s="2"/>
      <c r="AI468" s="1"/>
      <c r="AJ468" s="1"/>
      <c r="AK468" s="1"/>
      <c r="AL468" s="1"/>
      <c r="AM468" s="1"/>
      <c r="AN468" s="1"/>
      <c r="AO468" s="76"/>
      <c r="AP468" s="76"/>
      <c r="AQ468" s="76"/>
    </row>
    <row r="469" spans="1:43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2"/>
      <c r="AG469" s="2"/>
      <c r="AH469" s="2"/>
      <c r="AI469" s="1"/>
      <c r="AJ469" s="1"/>
      <c r="AK469" s="1"/>
      <c r="AL469" s="1"/>
      <c r="AM469" s="1"/>
      <c r="AN469" s="1"/>
      <c r="AO469" s="76"/>
      <c r="AP469" s="76"/>
      <c r="AQ469" s="76"/>
    </row>
    <row r="470" spans="1:43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2"/>
      <c r="AG470" s="2"/>
      <c r="AH470" s="2"/>
      <c r="AI470" s="1"/>
      <c r="AJ470" s="1"/>
      <c r="AK470" s="1"/>
      <c r="AL470" s="1"/>
      <c r="AM470" s="1"/>
      <c r="AN470" s="1"/>
      <c r="AO470" s="76"/>
      <c r="AP470" s="76"/>
      <c r="AQ470" s="76"/>
    </row>
    <row r="471" spans="1:43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2"/>
      <c r="AG471" s="2"/>
      <c r="AH471" s="2"/>
      <c r="AI471" s="1"/>
      <c r="AJ471" s="1"/>
      <c r="AK471" s="1"/>
      <c r="AL471" s="1"/>
      <c r="AM471" s="1"/>
      <c r="AN471" s="1"/>
      <c r="AO471" s="76"/>
      <c r="AP471" s="76"/>
      <c r="AQ471" s="76"/>
    </row>
    <row r="472" spans="1:43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2"/>
      <c r="AG472" s="2"/>
      <c r="AH472" s="2"/>
      <c r="AI472" s="1"/>
      <c r="AJ472" s="1"/>
      <c r="AK472" s="1"/>
      <c r="AL472" s="1"/>
      <c r="AM472" s="1"/>
      <c r="AN472" s="1"/>
      <c r="AO472" s="76"/>
      <c r="AP472" s="76"/>
      <c r="AQ472" s="76"/>
    </row>
    <row r="473" spans="1:43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2"/>
      <c r="AG473" s="2"/>
      <c r="AH473" s="2"/>
      <c r="AI473" s="1"/>
      <c r="AJ473" s="1"/>
      <c r="AK473" s="1"/>
      <c r="AL473" s="1"/>
      <c r="AM473" s="1"/>
      <c r="AN473" s="1"/>
      <c r="AO473" s="76"/>
      <c r="AP473" s="76"/>
      <c r="AQ473" s="76"/>
    </row>
    <row r="474" spans="1:43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2"/>
      <c r="AG474" s="2"/>
      <c r="AH474" s="2"/>
      <c r="AI474" s="1"/>
      <c r="AJ474" s="1"/>
      <c r="AK474" s="1"/>
      <c r="AL474" s="1"/>
      <c r="AM474" s="1"/>
      <c r="AN474" s="1"/>
      <c r="AO474" s="76"/>
      <c r="AP474" s="76"/>
      <c r="AQ474" s="76"/>
    </row>
    <row r="475" spans="1:43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2"/>
      <c r="AG475" s="2"/>
      <c r="AH475" s="2"/>
      <c r="AI475" s="1"/>
      <c r="AJ475" s="1"/>
      <c r="AK475" s="1"/>
      <c r="AL475" s="1"/>
      <c r="AM475" s="1"/>
      <c r="AN475" s="1"/>
      <c r="AO475" s="76"/>
      <c r="AP475" s="76"/>
      <c r="AQ475" s="76"/>
    </row>
    <row r="476" spans="1:43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2"/>
      <c r="AG476" s="2"/>
      <c r="AH476" s="2"/>
      <c r="AI476" s="1"/>
      <c r="AJ476" s="1"/>
      <c r="AK476" s="1"/>
      <c r="AL476" s="1"/>
      <c r="AM476" s="1"/>
      <c r="AN476" s="1"/>
      <c r="AO476" s="76"/>
      <c r="AP476" s="76"/>
      <c r="AQ476" s="76"/>
    </row>
    <row r="477" spans="1:43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2"/>
      <c r="AG477" s="2"/>
      <c r="AH477" s="2"/>
      <c r="AI477" s="1"/>
      <c r="AJ477" s="1"/>
      <c r="AK477" s="1"/>
      <c r="AL477" s="1"/>
      <c r="AM477" s="1"/>
      <c r="AN477" s="1"/>
      <c r="AO477" s="76"/>
      <c r="AP477" s="76"/>
      <c r="AQ477" s="76"/>
    </row>
    <row r="478" spans="1:43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2"/>
      <c r="AG478" s="2"/>
      <c r="AH478" s="2"/>
      <c r="AI478" s="1"/>
      <c r="AJ478" s="1"/>
      <c r="AK478" s="1"/>
      <c r="AL478" s="1"/>
      <c r="AM478" s="1"/>
      <c r="AN478" s="1"/>
      <c r="AO478" s="76"/>
      <c r="AP478" s="76"/>
      <c r="AQ478" s="76"/>
    </row>
    <row r="479" spans="1:43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2"/>
      <c r="AG479" s="2"/>
      <c r="AH479" s="2"/>
      <c r="AI479" s="1"/>
      <c r="AJ479" s="1"/>
      <c r="AK479" s="1"/>
      <c r="AL479" s="1"/>
      <c r="AM479" s="1"/>
      <c r="AN479" s="1"/>
      <c r="AO479" s="76"/>
      <c r="AP479" s="76"/>
      <c r="AQ479" s="76"/>
    </row>
    <row r="480" spans="1:43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2"/>
      <c r="AG480" s="2"/>
      <c r="AH480" s="2"/>
      <c r="AI480" s="1"/>
      <c r="AJ480" s="1"/>
      <c r="AK480" s="1"/>
      <c r="AL480" s="1"/>
      <c r="AM480" s="1"/>
      <c r="AN480" s="1"/>
      <c r="AO480" s="76"/>
      <c r="AP480" s="76"/>
      <c r="AQ480" s="76"/>
    </row>
    <row r="481" spans="1:43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2"/>
      <c r="AG481" s="2"/>
      <c r="AH481" s="2"/>
      <c r="AI481" s="1"/>
      <c r="AJ481" s="1"/>
      <c r="AK481" s="1"/>
      <c r="AL481" s="1"/>
      <c r="AM481" s="1"/>
      <c r="AN481" s="1"/>
      <c r="AO481" s="76"/>
      <c r="AP481" s="76"/>
      <c r="AQ481" s="76"/>
    </row>
    <row r="482" spans="1:43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2"/>
      <c r="AG482" s="2"/>
      <c r="AH482" s="2"/>
      <c r="AI482" s="1"/>
      <c r="AJ482" s="1"/>
      <c r="AK482" s="1"/>
      <c r="AL482" s="1"/>
      <c r="AM482" s="1"/>
      <c r="AN482" s="1"/>
      <c r="AO482" s="76"/>
      <c r="AP482" s="76"/>
      <c r="AQ482" s="76"/>
    </row>
    <row r="483" spans="1:43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2"/>
      <c r="AG483" s="2"/>
      <c r="AH483" s="2"/>
      <c r="AI483" s="1"/>
      <c r="AJ483" s="1"/>
      <c r="AK483" s="1"/>
      <c r="AL483" s="1"/>
      <c r="AM483" s="1"/>
      <c r="AN483" s="1"/>
      <c r="AO483" s="76"/>
      <c r="AP483" s="76"/>
      <c r="AQ483" s="76"/>
    </row>
    <row r="484" spans="1:43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2"/>
      <c r="AG484" s="2"/>
      <c r="AH484" s="2"/>
      <c r="AI484" s="1"/>
      <c r="AJ484" s="1"/>
      <c r="AK484" s="1"/>
      <c r="AL484" s="1"/>
      <c r="AM484" s="1"/>
      <c r="AN484" s="1"/>
      <c r="AO484" s="76"/>
      <c r="AP484" s="76"/>
      <c r="AQ484" s="76"/>
    </row>
    <row r="485" spans="1:43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2"/>
      <c r="AG485" s="2"/>
      <c r="AH485" s="2"/>
      <c r="AI485" s="1"/>
      <c r="AJ485" s="1"/>
      <c r="AK485" s="1"/>
      <c r="AL485" s="1"/>
      <c r="AM485" s="1"/>
      <c r="AN485" s="1"/>
      <c r="AO485" s="76"/>
      <c r="AP485" s="76"/>
      <c r="AQ485" s="76"/>
    </row>
    <row r="486" spans="1:43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2"/>
      <c r="AG486" s="2"/>
      <c r="AH486" s="2"/>
      <c r="AI486" s="1"/>
      <c r="AJ486" s="1"/>
      <c r="AK486" s="1"/>
      <c r="AL486" s="1"/>
      <c r="AM486" s="1"/>
      <c r="AN486" s="1"/>
      <c r="AO486" s="76"/>
      <c r="AP486" s="76"/>
      <c r="AQ486" s="76"/>
    </row>
    <row r="487" spans="1:43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2"/>
      <c r="AG487" s="2"/>
      <c r="AH487" s="2"/>
      <c r="AI487" s="1"/>
      <c r="AJ487" s="1"/>
      <c r="AK487" s="1"/>
      <c r="AL487" s="1"/>
      <c r="AM487" s="1"/>
      <c r="AN487" s="1"/>
      <c r="AO487" s="76"/>
      <c r="AP487" s="76"/>
      <c r="AQ487" s="76"/>
    </row>
    <row r="488" spans="1:43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2"/>
      <c r="AG488" s="2"/>
      <c r="AH488" s="2"/>
      <c r="AI488" s="1"/>
      <c r="AJ488" s="1"/>
      <c r="AK488" s="1"/>
      <c r="AL488" s="1"/>
      <c r="AM488" s="1"/>
      <c r="AN488" s="1"/>
      <c r="AO488" s="76"/>
      <c r="AP488" s="76"/>
      <c r="AQ488" s="76"/>
    </row>
    <row r="489" spans="1:43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2"/>
      <c r="AG489" s="2"/>
      <c r="AH489" s="2"/>
      <c r="AI489" s="1"/>
      <c r="AJ489" s="1"/>
      <c r="AK489" s="1"/>
      <c r="AL489" s="1"/>
      <c r="AM489" s="1"/>
      <c r="AN489" s="1"/>
      <c r="AO489" s="76"/>
      <c r="AP489" s="76"/>
      <c r="AQ489" s="76"/>
    </row>
    <row r="490" spans="1:43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2"/>
      <c r="AG490" s="2"/>
      <c r="AH490" s="2"/>
      <c r="AI490" s="1"/>
      <c r="AJ490" s="1"/>
      <c r="AK490" s="1"/>
      <c r="AL490" s="1"/>
      <c r="AM490" s="1"/>
      <c r="AN490" s="1"/>
      <c r="AO490" s="76"/>
      <c r="AP490" s="76"/>
      <c r="AQ490" s="76"/>
    </row>
    <row r="491" spans="1:43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2"/>
      <c r="AG491" s="2"/>
      <c r="AH491" s="2"/>
      <c r="AI491" s="1"/>
      <c r="AJ491" s="1"/>
      <c r="AK491" s="1"/>
      <c r="AL491" s="1"/>
      <c r="AM491" s="1"/>
      <c r="AN491" s="1"/>
      <c r="AO491" s="76"/>
      <c r="AP491" s="76"/>
      <c r="AQ491" s="76"/>
    </row>
    <row r="492" spans="1:43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2"/>
      <c r="AG492" s="2"/>
      <c r="AH492" s="2"/>
      <c r="AI492" s="1"/>
      <c r="AJ492" s="1"/>
      <c r="AK492" s="1"/>
      <c r="AL492" s="1"/>
      <c r="AM492" s="1"/>
      <c r="AN492" s="1"/>
      <c r="AO492" s="76"/>
      <c r="AP492" s="76"/>
      <c r="AQ492" s="76"/>
    </row>
    <row r="493" spans="1:43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2"/>
      <c r="AG493" s="2"/>
      <c r="AH493" s="2"/>
      <c r="AI493" s="1"/>
      <c r="AJ493" s="1"/>
      <c r="AK493" s="1"/>
      <c r="AL493" s="1"/>
      <c r="AM493" s="1"/>
      <c r="AN493" s="1"/>
      <c r="AO493" s="76"/>
      <c r="AP493" s="76"/>
      <c r="AQ493" s="76"/>
    </row>
    <row r="494" spans="1:43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2"/>
      <c r="AG494" s="2"/>
      <c r="AH494" s="2"/>
      <c r="AI494" s="1"/>
      <c r="AJ494" s="1"/>
      <c r="AK494" s="1"/>
      <c r="AL494" s="1"/>
      <c r="AM494" s="1"/>
      <c r="AN494" s="1"/>
      <c r="AO494" s="76"/>
      <c r="AP494" s="76"/>
      <c r="AQ494" s="76"/>
    </row>
    <row r="495" spans="1:43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2"/>
      <c r="AG495" s="2"/>
      <c r="AH495" s="2"/>
      <c r="AI495" s="1"/>
      <c r="AJ495" s="1"/>
      <c r="AK495" s="1"/>
      <c r="AL495" s="1"/>
      <c r="AM495" s="1"/>
      <c r="AN495" s="1"/>
      <c r="AO495" s="76"/>
      <c r="AP495" s="76"/>
      <c r="AQ495" s="76"/>
    </row>
    <row r="496" spans="1:43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2"/>
      <c r="AG496" s="2"/>
      <c r="AH496" s="2"/>
      <c r="AI496" s="1"/>
      <c r="AJ496" s="1"/>
      <c r="AK496" s="1"/>
      <c r="AL496" s="1"/>
      <c r="AM496" s="1"/>
      <c r="AN496" s="1"/>
      <c r="AO496" s="76"/>
      <c r="AP496" s="76"/>
      <c r="AQ496" s="76"/>
    </row>
    <row r="497" spans="1:43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2"/>
      <c r="AG497" s="2"/>
      <c r="AH497" s="2"/>
      <c r="AI497" s="1"/>
      <c r="AJ497" s="1"/>
      <c r="AK497" s="1"/>
      <c r="AL497" s="1"/>
      <c r="AM497" s="1"/>
      <c r="AN497" s="1"/>
      <c r="AO497" s="76"/>
      <c r="AP497" s="76"/>
      <c r="AQ497" s="76"/>
    </row>
    <row r="498" spans="1:43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2"/>
      <c r="AG498" s="2"/>
      <c r="AH498" s="2"/>
      <c r="AI498" s="1"/>
      <c r="AJ498" s="1"/>
      <c r="AK498" s="1"/>
      <c r="AL498" s="1"/>
      <c r="AM498" s="1"/>
      <c r="AN498" s="1"/>
      <c r="AO498" s="76"/>
      <c r="AP498" s="76"/>
      <c r="AQ498" s="76"/>
    </row>
    <row r="499" spans="1:43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2"/>
      <c r="AG499" s="2"/>
      <c r="AH499" s="2"/>
      <c r="AI499" s="1"/>
      <c r="AJ499" s="1"/>
      <c r="AK499" s="1"/>
      <c r="AL499" s="1"/>
      <c r="AM499" s="1"/>
      <c r="AN499" s="1"/>
      <c r="AO499" s="76"/>
      <c r="AP499" s="76"/>
      <c r="AQ499" s="76"/>
    </row>
    <row r="500" spans="1:43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2"/>
      <c r="AG500" s="2"/>
      <c r="AH500" s="2"/>
      <c r="AI500" s="1"/>
      <c r="AJ500" s="1"/>
      <c r="AK500" s="1"/>
      <c r="AL500" s="1"/>
      <c r="AM500" s="1"/>
      <c r="AN500" s="1"/>
      <c r="AO500" s="76"/>
      <c r="AP500" s="76"/>
      <c r="AQ500" s="76"/>
    </row>
    <row r="501" spans="1:43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2"/>
      <c r="AG501" s="2"/>
      <c r="AH501" s="2"/>
      <c r="AI501" s="1"/>
      <c r="AJ501" s="1"/>
      <c r="AK501" s="1"/>
      <c r="AL501" s="1"/>
      <c r="AM501" s="1"/>
      <c r="AN501" s="1"/>
      <c r="AO501" s="76"/>
      <c r="AP501" s="76"/>
      <c r="AQ501" s="76"/>
    </row>
    <row r="502" spans="1:43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2"/>
      <c r="AG502" s="2"/>
      <c r="AH502" s="2"/>
      <c r="AI502" s="1"/>
      <c r="AJ502" s="1"/>
      <c r="AK502" s="1"/>
      <c r="AL502" s="1"/>
      <c r="AM502" s="1"/>
      <c r="AN502" s="1"/>
      <c r="AO502" s="76"/>
      <c r="AP502" s="76"/>
      <c r="AQ502" s="76"/>
    </row>
    <row r="503" spans="1:43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2"/>
      <c r="AG503" s="2"/>
      <c r="AH503" s="2"/>
      <c r="AI503" s="1"/>
      <c r="AJ503" s="1"/>
      <c r="AK503" s="1"/>
      <c r="AL503" s="1"/>
      <c r="AM503" s="1"/>
      <c r="AN503" s="1"/>
      <c r="AO503" s="76"/>
      <c r="AP503" s="76"/>
      <c r="AQ503" s="76"/>
    </row>
    <row r="504" spans="1:43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2"/>
      <c r="AG504" s="2"/>
      <c r="AH504" s="2"/>
      <c r="AI504" s="1"/>
      <c r="AJ504" s="1"/>
      <c r="AK504" s="1"/>
      <c r="AL504" s="1"/>
      <c r="AM504" s="1"/>
      <c r="AN504" s="1"/>
      <c r="AO504" s="76"/>
      <c r="AP504" s="76"/>
      <c r="AQ504" s="76"/>
    </row>
    <row r="505" spans="1:43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2"/>
      <c r="AG505" s="2"/>
      <c r="AH505" s="2"/>
      <c r="AI505" s="1"/>
      <c r="AJ505" s="1"/>
      <c r="AK505" s="1"/>
      <c r="AL505" s="1"/>
      <c r="AM505" s="1"/>
      <c r="AN505" s="1"/>
      <c r="AO505" s="76"/>
      <c r="AP505" s="76"/>
      <c r="AQ505" s="76"/>
    </row>
    <row r="506" spans="1:43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2"/>
      <c r="AG506" s="2"/>
      <c r="AH506" s="2"/>
      <c r="AI506" s="1"/>
      <c r="AJ506" s="1"/>
      <c r="AK506" s="1"/>
      <c r="AL506" s="1"/>
      <c r="AM506" s="1"/>
      <c r="AN506" s="1"/>
      <c r="AO506" s="76"/>
      <c r="AP506" s="76"/>
      <c r="AQ506" s="76"/>
    </row>
    <row r="507" spans="1:43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2"/>
      <c r="AG507" s="2"/>
      <c r="AH507" s="2"/>
      <c r="AI507" s="1"/>
      <c r="AJ507" s="1"/>
      <c r="AK507" s="1"/>
      <c r="AL507" s="1"/>
      <c r="AM507" s="1"/>
      <c r="AN507" s="1"/>
      <c r="AO507" s="76"/>
      <c r="AP507" s="76"/>
      <c r="AQ507" s="76"/>
    </row>
    <row r="508" spans="1:43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2"/>
      <c r="AG508" s="2"/>
      <c r="AH508" s="2"/>
      <c r="AI508" s="1"/>
      <c r="AJ508" s="1"/>
      <c r="AK508" s="1"/>
      <c r="AL508" s="1"/>
      <c r="AM508" s="1"/>
      <c r="AN508" s="1"/>
      <c r="AO508" s="76"/>
      <c r="AP508" s="76"/>
      <c r="AQ508" s="76"/>
    </row>
    <row r="509" spans="1:43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2"/>
      <c r="AG509" s="2"/>
      <c r="AH509" s="2"/>
      <c r="AI509" s="1"/>
      <c r="AJ509" s="1"/>
      <c r="AK509" s="1"/>
      <c r="AL509" s="1"/>
      <c r="AM509" s="1"/>
      <c r="AN509" s="1"/>
      <c r="AO509" s="76"/>
      <c r="AP509" s="76"/>
      <c r="AQ509" s="76"/>
    </row>
    <row r="510" spans="1:43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2"/>
      <c r="AG510" s="2"/>
      <c r="AH510" s="2"/>
      <c r="AI510" s="1"/>
      <c r="AJ510" s="1"/>
      <c r="AK510" s="1"/>
      <c r="AL510" s="1"/>
      <c r="AM510" s="1"/>
      <c r="AN510" s="1"/>
      <c r="AO510" s="76"/>
      <c r="AP510" s="76"/>
      <c r="AQ510" s="76"/>
    </row>
    <row r="511" spans="1:43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2"/>
      <c r="AG511" s="2"/>
      <c r="AH511" s="2"/>
      <c r="AI511" s="1"/>
      <c r="AJ511" s="1"/>
      <c r="AK511" s="1"/>
      <c r="AL511" s="1"/>
      <c r="AM511" s="1"/>
      <c r="AN511" s="1"/>
      <c r="AO511" s="76"/>
      <c r="AP511" s="76"/>
      <c r="AQ511" s="76"/>
    </row>
    <row r="512" spans="1:43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2"/>
      <c r="AG512" s="2"/>
      <c r="AH512" s="2"/>
      <c r="AI512" s="1"/>
      <c r="AJ512" s="1"/>
      <c r="AK512" s="1"/>
      <c r="AL512" s="1"/>
      <c r="AM512" s="1"/>
      <c r="AN512" s="1"/>
      <c r="AO512" s="76"/>
      <c r="AP512" s="76"/>
      <c r="AQ512" s="76"/>
    </row>
    <row r="513" spans="1:43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2"/>
      <c r="AG513" s="2"/>
      <c r="AH513" s="2"/>
      <c r="AI513" s="1"/>
      <c r="AJ513" s="1"/>
      <c r="AK513" s="1"/>
      <c r="AL513" s="1"/>
      <c r="AM513" s="1"/>
      <c r="AN513" s="1"/>
      <c r="AO513" s="76"/>
      <c r="AP513" s="76"/>
      <c r="AQ513" s="76"/>
    </row>
    <row r="514" spans="1:43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2"/>
      <c r="AG514" s="2"/>
      <c r="AH514" s="2"/>
      <c r="AI514" s="1"/>
      <c r="AJ514" s="1"/>
      <c r="AK514" s="1"/>
      <c r="AL514" s="1"/>
      <c r="AM514" s="1"/>
      <c r="AN514" s="1"/>
      <c r="AO514" s="76"/>
      <c r="AP514" s="76"/>
      <c r="AQ514" s="76"/>
    </row>
    <row r="515" spans="1:43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2"/>
      <c r="AG515" s="2"/>
      <c r="AH515" s="2"/>
      <c r="AI515" s="1"/>
      <c r="AJ515" s="1"/>
      <c r="AK515" s="1"/>
      <c r="AL515" s="1"/>
      <c r="AM515" s="1"/>
      <c r="AN515" s="1"/>
      <c r="AO515" s="76"/>
      <c r="AP515" s="76"/>
      <c r="AQ515" s="76"/>
    </row>
    <row r="516" spans="1:43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2"/>
      <c r="AG516" s="2"/>
      <c r="AH516" s="2"/>
      <c r="AI516" s="1"/>
      <c r="AJ516" s="1"/>
      <c r="AK516" s="1"/>
      <c r="AL516" s="1"/>
      <c r="AM516" s="1"/>
      <c r="AN516" s="1"/>
      <c r="AO516" s="76"/>
      <c r="AP516" s="76"/>
      <c r="AQ516" s="76"/>
    </row>
    <row r="517" spans="1:43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2"/>
      <c r="AG517" s="2"/>
      <c r="AH517" s="2"/>
      <c r="AI517" s="1"/>
      <c r="AJ517" s="1"/>
      <c r="AK517" s="1"/>
      <c r="AL517" s="1"/>
      <c r="AM517" s="1"/>
      <c r="AN517" s="1"/>
      <c r="AO517" s="76"/>
      <c r="AP517" s="76"/>
      <c r="AQ517" s="76"/>
    </row>
    <row r="518" spans="1:43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2"/>
      <c r="AG518" s="2"/>
      <c r="AH518" s="2"/>
      <c r="AI518" s="1"/>
      <c r="AJ518" s="1"/>
      <c r="AK518" s="1"/>
      <c r="AL518" s="1"/>
      <c r="AM518" s="1"/>
      <c r="AN518" s="1"/>
      <c r="AO518" s="76"/>
      <c r="AP518" s="76"/>
      <c r="AQ518" s="76"/>
    </row>
    <row r="519" spans="1:43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2"/>
      <c r="AG519" s="2"/>
      <c r="AH519" s="2"/>
      <c r="AI519" s="1"/>
      <c r="AJ519" s="1"/>
      <c r="AK519" s="1"/>
      <c r="AL519" s="1"/>
      <c r="AM519" s="1"/>
      <c r="AN519" s="1"/>
      <c r="AO519" s="76"/>
      <c r="AP519" s="76"/>
      <c r="AQ519" s="76"/>
    </row>
    <row r="520" spans="1:43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2"/>
      <c r="AG520" s="2"/>
      <c r="AH520" s="2"/>
      <c r="AI520" s="1"/>
      <c r="AJ520" s="1"/>
      <c r="AK520" s="1"/>
      <c r="AL520" s="1"/>
      <c r="AM520" s="1"/>
      <c r="AN520" s="1"/>
      <c r="AO520" s="76"/>
      <c r="AP520" s="76"/>
      <c r="AQ520" s="76"/>
    </row>
    <row r="521" spans="1:43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2"/>
      <c r="AG521" s="2"/>
      <c r="AH521" s="2"/>
      <c r="AI521" s="1"/>
      <c r="AJ521" s="1"/>
      <c r="AK521" s="1"/>
      <c r="AL521" s="1"/>
      <c r="AM521" s="1"/>
      <c r="AN521" s="1"/>
      <c r="AO521" s="76"/>
      <c r="AP521" s="76"/>
      <c r="AQ521" s="76"/>
    </row>
    <row r="522" spans="1:43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2"/>
      <c r="AG522" s="2"/>
      <c r="AH522" s="2"/>
      <c r="AI522" s="1"/>
      <c r="AJ522" s="1"/>
      <c r="AK522" s="1"/>
      <c r="AL522" s="1"/>
      <c r="AM522" s="1"/>
      <c r="AN522" s="1"/>
      <c r="AO522" s="76"/>
      <c r="AP522" s="76"/>
      <c r="AQ522" s="76"/>
    </row>
    <row r="523" spans="1:43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2"/>
      <c r="AG523" s="2"/>
      <c r="AH523" s="2"/>
      <c r="AI523" s="1"/>
      <c r="AJ523" s="1"/>
      <c r="AK523" s="1"/>
      <c r="AL523" s="1"/>
      <c r="AM523" s="1"/>
      <c r="AN523" s="1"/>
      <c r="AO523" s="76"/>
      <c r="AP523" s="76"/>
      <c r="AQ523" s="76"/>
    </row>
    <row r="524" spans="1:43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2"/>
      <c r="AG524" s="2"/>
      <c r="AH524" s="2"/>
      <c r="AI524" s="1"/>
      <c r="AJ524" s="1"/>
      <c r="AK524" s="1"/>
      <c r="AL524" s="1"/>
      <c r="AM524" s="1"/>
      <c r="AN524" s="1"/>
      <c r="AO524" s="76"/>
      <c r="AP524" s="76"/>
      <c r="AQ524" s="76"/>
    </row>
    <row r="525" spans="1:43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2"/>
      <c r="AG525" s="2"/>
      <c r="AH525" s="2"/>
      <c r="AI525" s="1"/>
      <c r="AJ525" s="1"/>
      <c r="AK525" s="1"/>
      <c r="AL525" s="1"/>
      <c r="AM525" s="1"/>
      <c r="AN525" s="1"/>
      <c r="AO525" s="76"/>
      <c r="AP525" s="76"/>
      <c r="AQ525" s="76"/>
    </row>
    <row r="526" spans="1:43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2"/>
      <c r="AG526" s="2"/>
      <c r="AH526" s="2"/>
      <c r="AI526" s="1"/>
      <c r="AJ526" s="1"/>
      <c r="AK526" s="1"/>
      <c r="AL526" s="1"/>
      <c r="AM526" s="1"/>
      <c r="AN526" s="1"/>
      <c r="AO526" s="76"/>
      <c r="AP526" s="76"/>
      <c r="AQ526" s="76"/>
    </row>
    <row r="527" spans="1:43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2"/>
      <c r="AG527" s="2"/>
      <c r="AH527" s="2"/>
      <c r="AI527" s="1"/>
      <c r="AJ527" s="1"/>
      <c r="AK527" s="1"/>
      <c r="AL527" s="1"/>
      <c r="AM527" s="1"/>
      <c r="AN527" s="1"/>
      <c r="AO527" s="76"/>
      <c r="AP527" s="76"/>
      <c r="AQ527" s="76"/>
    </row>
    <row r="528" spans="1:43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2"/>
      <c r="AG528" s="2"/>
      <c r="AH528" s="2"/>
      <c r="AI528" s="1"/>
      <c r="AJ528" s="1"/>
      <c r="AK528" s="1"/>
      <c r="AL528" s="1"/>
      <c r="AM528" s="1"/>
      <c r="AN528" s="1"/>
      <c r="AO528" s="76"/>
      <c r="AP528" s="76"/>
      <c r="AQ528" s="76"/>
    </row>
    <row r="529" spans="1:43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2"/>
      <c r="AG529" s="2"/>
      <c r="AH529" s="2"/>
      <c r="AI529" s="1"/>
      <c r="AJ529" s="1"/>
      <c r="AK529" s="1"/>
      <c r="AL529" s="1"/>
      <c r="AM529" s="1"/>
      <c r="AN529" s="1"/>
      <c r="AO529" s="76"/>
      <c r="AP529" s="76"/>
      <c r="AQ529" s="76"/>
    </row>
    <row r="530" spans="1:43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2"/>
      <c r="AG530" s="2"/>
      <c r="AH530" s="2"/>
      <c r="AI530" s="1"/>
      <c r="AJ530" s="1"/>
      <c r="AK530" s="1"/>
      <c r="AL530" s="1"/>
      <c r="AM530" s="1"/>
      <c r="AN530" s="1"/>
      <c r="AO530" s="76"/>
      <c r="AP530" s="76"/>
      <c r="AQ530" s="76"/>
    </row>
    <row r="531" spans="1:43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2"/>
      <c r="AG531" s="2"/>
      <c r="AH531" s="2"/>
      <c r="AI531" s="1"/>
      <c r="AJ531" s="1"/>
      <c r="AK531" s="1"/>
      <c r="AL531" s="1"/>
      <c r="AM531" s="1"/>
      <c r="AN531" s="1"/>
      <c r="AO531" s="76"/>
      <c r="AP531" s="76"/>
      <c r="AQ531" s="76"/>
    </row>
    <row r="532" spans="1:43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2"/>
      <c r="AG532" s="2"/>
      <c r="AH532" s="2"/>
      <c r="AI532" s="1"/>
      <c r="AJ532" s="1"/>
      <c r="AK532" s="1"/>
      <c r="AL532" s="1"/>
      <c r="AM532" s="1"/>
      <c r="AN532" s="1"/>
      <c r="AO532" s="76"/>
      <c r="AP532" s="76"/>
      <c r="AQ532" s="76"/>
    </row>
    <row r="533" spans="1:43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2"/>
      <c r="AG533" s="2"/>
      <c r="AH533" s="2"/>
      <c r="AI533" s="1"/>
      <c r="AJ533" s="1"/>
      <c r="AK533" s="1"/>
      <c r="AL533" s="1"/>
      <c r="AM533" s="1"/>
      <c r="AN533" s="1"/>
      <c r="AO533" s="76"/>
      <c r="AP533" s="76"/>
      <c r="AQ533" s="76"/>
    </row>
    <row r="534" spans="1:43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2"/>
      <c r="AG534" s="2"/>
      <c r="AH534" s="2"/>
      <c r="AI534" s="1"/>
      <c r="AJ534" s="1"/>
      <c r="AK534" s="1"/>
      <c r="AL534" s="1"/>
      <c r="AM534" s="1"/>
      <c r="AN534" s="1"/>
      <c r="AO534" s="76"/>
      <c r="AP534" s="76"/>
      <c r="AQ534" s="76"/>
    </row>
    <row r="535" spans="1:43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2"/>
      <c r="AG535" s="2"/>
      <c r="AH535" s="2"/>
      <c r="AI535" s="1"/>
      <c r="AJ535" s="1"/>
      <c r="AK535" s="1"/>
      <c r="AL535" s="1"/>
      <c r="AM535" s="1"/>
      <c r="AN535" s="1"/>
      <c r="AO535" s="76"/>
      <c r="AP535" s="76"/>
      <c r="AQ535" s="76"/>
    </row>
    <row r="536" spans="1:43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2"/>
      <c r="AG536" s="2"/>
      <c r="AH536" s="2"/>
      <c r="AI536" s="1"/>
      <c r="AJ536" s="1"/>
      <c r="AK536" s="1"/>
      <c r="AL536" s="1"/>
      <c r="AM536" s="1"/>
      <c r="AN536" s="1"/>
      <c r="AO536" s="76"/>
      <c r="AP536" s="76"/>
      <c r="AQ536" s="76"/>
    </row>
    <row r="537" spans="1:43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2"/>
      <c r="AG537" s="2"/>
      <c r="AH537" s="2"/>
      <c r="AI537" s="1"/>
      <c r="AJ537" s="1"/>
      <c r="AK537" s="1"/>
      <c r="AL537" s="1"/>
      <c r="AM537" s="1"/>
      <c r="AN537" s="1"/>
      <c r="AO537" s="76"/>
      <c r="AP537" s="76"/>
      <c r="AQ537" s="76"/>
    </row>
    <row r="538" spans="1:43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2"/>
      <c r="AG538" s="2"/>
      <c r="AH538" s="2"/>
      <c r="AI538" s="1"/>
      <c r="AJ538" s="1"/>
      <c r="AK538" s="1"/>
      <c r="AL538" s="1"/>
      <c r="AM538" s="1"/>
      <c r="AN538" s="1"/>
      <c r="AO538" s="76"/>
      <c r="AP538" s="76"/>
      <c r="AQ538" s="76"/>
    </row>
    <row r="539" spans="1:43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2"/>
      <c r="AG539" s="2"/>
      <c r="AH539" s="2"/>
      <c r="AI539" s="1"/>
      <c r="AJ539" s="1"/>
      <c r="AK539" s="1"/>
      <c r="AL539" s="1"/>
      <c r="AM539" s="1"/>
      <c r="AN539" s="1"/>
      <c r="AO539" s="76"/>
      <c r="AP539" s="76"/>
      <c r="AQ539" s="76"/>
    </row>
    <row r="540" spans="1:43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2"/>
      <c r="AG540" s="2"/>
      <c r="AH540" s="2"/>
      <c r="AI540" s="1"/>
      <c r="AJ540" s="1"/>
      <c r="AK540" s="1"/>
      <c r="AL540" s="1"/>
      <c r="AM540" s="1"/>
      <c r="AN540" s="1"/>
      <c r="AO540" s="76"/>
      <c r="AP540" s="76"/>
      <c r="AQ540" s="76"/>
    </row>
    <row r="541" spans="1:43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2"/>
      <c r="AG541" s="2"/>
      <c r="AH541" s="2"/>
      <c r="AI541" s="1"/>
      <c r="AJ541" s="1"/>
      <c r="AK541" s="1"/>
      <c r="AL541" s="1"/>
      <c r="AM541" s="1"/>
      <c r="AN541" s="1"/>
      <c r="AO541" s="76"/>
      <c r="AP541" s="76"/>
      <c r="AQ541" s="76"/>
    </row>
    <row r="542" spans="1:43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2"/>
      <c r="AG542" s="2"/>
      <c r="AH542" s="2"/>
      <c r="AI542" s="1"/>
      <c r="AJ542" s="1"/>
      <c r="AK542" s="1"/>
      <c r="AL542" s="1"/>
      <c r="AM542" s="1"/>
      <c r="AN542" s="1"/>
      <c r="AO542" s="76"/>
      <c r="AP542" s="76"/>
      <c r="AQ542" s="76"/>
    </row>
    <row r="543" spans="1:43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2"/>
      <c r="AG543" s="2"/>
      <c r="AH543" s="2"/>
      <c r="AI543" s="1"/>
      <c r="AJ543" s="1"/>
      <c r="AK543" s="1"/>
      <c r="AL543" s="1"/>
      <c r="AM543" s="1"/>
      <c r="AN543" s="1"/>
      <c r="AO543" s="76"/>
      <c r="AP543" s="76"/>
      <c r="AQ543" s="76"/>
    </row>
    <row r="544" spans="1:43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2"/>
      <c r="AG544" s="2"/>
      <c r="AH544" s="2"/>
      <c r="AI544" s="1"/>
      <c r="AJ544" s="1"/>
      <c r="AK544" s="1"/>
      <c r="AL544" s="1"/>
      <c r="AM544" s="1"/>
      <c r="AN544" s="1"/>
      <c r="AO544" s="76"/>
      <c r="AP544" s="76"/>
      <c r="AQ544" s="76"/>
    </row>
    <row r="545" spans="1:43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2"/>
      <c r="AG545" s="2"/>
      <c r="AH545" s="2"/>
      <c r="AI545" s="1"/>
      <c r="AJ545" s="1"/>
      <c r="AK545" s="1"/>
      <c r="AL545" s="1"/>
      <c r="AM545" s="1"/>
      <c r="AN545" s="1"/>
      <c r="AO545" s="76"/>
      <c r="AP545" s="76"/>
      <c r="AQ545" s="76"/>
    </row>
    <row r="546" spans="1:43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2"/>
      <c r="AG546" s="2"/>
      <c r="AH546" s="2"/>
      <c r="AI546" s="1"/>
      <c r="AJ546" s="1"/>
      <c r="AK546" s="1"/>
      <c r="AL546" s="1"/>
      <c r="AM546" s="1"/>
      <c r="AN546" s="1"/>
      <c r="AO546" s="76"/>
      <c r="AP546" s="76"/>
      <c r="AQ546" s="76"/>
    </row>
    <row r="547" spans="1:43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2"/>
      <c r="AG547" s="2"/>
      <c r="AH547" s="2"/>
      <c r="AI547" s="1"/>
      <c r="AJ547" s="1"/>
      <c r="AK547" s="1"/>
      <c r="AL547" s="1"/>
      <c r="AM547" s="1"/>
      <c r="AN547" s="1"/>
      <c r="AO547" s="76"/>
      <c r="AP547" s="76"/>
      <c r="AQ547" s="76"/>
    </row>
    <row r="548" spans="1:43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2"/>
      <c r="AG548" s="2"/>
      <c r="AH548" s="2"/>
      <c r="AI548" s="1"/>
      <c r="AJ548" s="1"/>
      <c r="AK548" s="1"/>
      <c r="AL548" s="1"/>
      <c r="AM548" s="1"/>
      <c r="AN548" s="1"/>
      <c r="AO548" s="76"/>
      <c r="AP548" s="76"/>
      <c r="AQ548" s="76"/>
    </row>
    <row r="549" spans="1:43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2"/>
      <c r="AG549" s="2"/>
      <c r="AH549" s="2"/>
      <c r="AI549" s="1"/>
      <c r="AJ549" s="1"/>
      <c r="AK549" s="1"/>
      <c r="AL549" s="1"/>
      <c r="AM549" s="1"/>
      <c r="AN549" s="1"/>
      <c r="AO549" s="76"/>
      <c r="AP549" s="76"/>
      <c r="AQ549" s="76"/>
    </row>
    <row r="550" spans="1:43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2"/>
      <c r="AG550" s="2"/>
      <c r="AH550" s="2"/>
      <c r="AI550" s="1"/>
      <c r="AJ550" s="1"/>
      <c r="AK550" s="1"/>
      <c r="AL550" s="1"/>
      <c r="AM550" s="1"/>
      <c r="AN550" s="1"/>
      <c r="AO550" s="76"/>
      <c r="AP550" s="76"/>
      <c r="AQ550" s="76"/>
    </row>
    <row r="551" spans="1:43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2"/>
      <c r="AG551" s="2"/>
      <c r="AH551" s="2"/>
      <c r="AI551" s="1"/>
      <c r="AJ551" s="1"/>
      <c r="AK551" s="1"/>
      <c r="AL551" s="1"/>
      <c r="AM551" s="1"/>
      <c r="AN551" s="1"/>
      <c r="AO551" s="76"/>
      <c r="AP551" s="76"/>
      <c r="AQ551" s="76"/>
    </row>
    <row r="552" spans="1:43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2"/>
      <c r="AG552" s="2"/>
      <c r="AH552" s="2"/>
      <c r="AI552" s="1"/>
      <c r="AJ552" s="1"/>
      <c r="AK552" s="1"/>
      <c r="AL552" s="1"/>
      <c r="AM552" s="1"/>
      <c r="AN552" s="1"/>
      <c r="AO552" s="76"/>
      <c r="AP552" s="76"/>
      <c r="AQ552" s="76"/>
    </row>
    <row r="553" spans="1:43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2"/>
      <c r="AG553" s="2"/>
      <c r="AH553" s="2"/>
      <c r="AI553" s="1"/>
      <c r="AJ553" s="1"/>
      <c r="AK553" s="1"/>
      <c r="AL553" s="1"/>
      <c r="AM553" s="1"/>
      <c r="AN553" s="1"/>
      <c r="AO553" s="76"/>
      <c r="AP553" s="76"/>
      <c r="AQ553" s="76"/>
    </row>
    <row r="554" spans="1:43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2"/>
      <c r="AG554" s="2"/>
      <c r="AH554" s="2"/>
      <c r="AI554" s="1"/>
      <c r="AJ554" s="1"/>
      <c r="AK554" s="1"/>
      <c r="AL554" s="1"/>
      <c r="AM554" s="1"/>
      <c r="AN554" s="1"/>
      <c r="AO554" s="76"/>
      <c r="AP554" s="76"/>
      <c r="AQ554" s="76"/>
    </row>
    <row r="555" spans="1:43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2"/>
      <c r="AG555" s="2"/>
      <c r="AH555" s="2"/>
      <c r="AI555" s="1"/>
      <c r="AJ555" s="1"/>
      <c r="AK555" s="1"/>
      <c r="AL555" s="1"/>
      <c r="AM555" s="1"/>
      <c r="AN555" s="1"/>
      <c r="AO555" s="76"/>
      <c r="AP555" s="76"/>
      <c r="AQ555" s="76"/>
    </row>
    <row r="556" spans="1:43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2"/>
      <c r="AG556" s="2"/>
      <c r="AH556" s="2"/>
      <c r="AI556" s="1"/>
      <c r="AJ556" s="1"/>
      <c r="AK556" s="1"/>
      <c r="AL556" s="1"/>
      <c r="AM556" s="1"/>
      <c r="AN556" s="1"/>
      <c r="AO556" s="76"/>
      <c r="AP556" s="76"/>
      <c r="AQ556" s="76"/>
    </row>
    <row r="557" spans="1:43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2"/>
      <c r="AG557" s="2"/>
      <c r="AH557" s="2"/>
      <c r="AI557" s="1"/>
      <c r="AJ557" s="1"/>
      <c r="AK557" s="1"/>
      <c r="AL557" s="1"/>
      <c r="AM557" s="1"/>
      <c r="AN557" s="1"/>
      <c r="AO557" s="76"/>
      <c r="AP557" s="76"/>
      <c r="AQ557" s="76"/>
    </row>
    <row r="558" spans="1:43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2"/>
      <c r="AG558" s="2"/>
      <c r="AH558" s="2"/>
      <c r="AI558" s="1"/>
      <c r="AJ558" s="1"/>
      <c r="AK558" s="1"/>
      <c r="AL558" s="1"/>
      <c r="AM558" s="1"/>
      <c r="AN558" s="1"/>
      <c r="AO558" s="76"/>
      <c r="AP558" s="76"/>
      <c r="AQ558" s="76"/>
    </row>
    <row r="559" spans="1:43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2"/>
      <c r="AG559" s="2"/>
      <c r="AH559" s="2"/>
      <c r="AI559" s="1"/>
      <c r="AJ559" s="1"/>
      <c r="AK559" s="1"/>
      <c r="AL559" s="1"/>
      <c r="AM559" s="1"/>
      <c r="AN559" s="1"/>
      <c r="AO559" s="76"/>
      <c r="AP559" s="76"/>
      <c r="AQ559" s="76"/>
    </row>
    <row r="560" spans="1:43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2"/>
      <c r="AG560" s="2"/>
      <c r="AH560" s="2"/>
      <c r="AI560" s="1"/>
      <c r="AJ560" s="1"/>
      <c r="AK560" s="1"/>
      <c r="AL560" s="1"/>
      <c r="AM560" s="1"/>
      <c r="AN560" s="1"/>
      <c r="AO560" s="76"/>
      <c r="AP560" s="76"/>
      <c r="AQ560" s="76"/>
    </row>
    <row r="561" spans="1:43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2"/>
      <c r="AG561" s="2"/>
      <c r="AH561" s="2"/>
      <c r="AI561" s="1"/>
      <c r="AJ561" s="1"/>
      <c r="AK561" s="1"/>
      <c r="AL561" s="1"/>
      <c r="AM561" s="1"/>
      <c r="AN561" s="1"/>
      <c r="AO561" s="76"/>
      <c r="AP561" s="76"/>
      <c r="AQ561" s="76"/>
    </row>
    <row r="562" spans="1:43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2"/>
      <c r="AG562" s="2"/>
      <c r="AH562" s="2"/>
      <c r="AI562" s="1"/>
      <c r="AJ562" s="1"/>
      <c r="AK562" s="1"/>
      <c r="AL562" s="1"/>
      <c r="AM562" s="1"/>
      <c r="AN562" s="1"/>
      <c r="AO562" s="76"/>
      <c r="AP562" s="76"/>
      <c r="AQ562" s="76"/>
    </row>
    <row r="563" spans="1:43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2"/>
      <c r="AG563" s="2"/>
      <c r="AH563" s="2"/>
      <c r="AI563" s="1"/>
      <c r="AJ563" s="1"/>
      <c r="AK563" s="1"/>
      <c r="AL563" s="1"/>
      <c r="AM563" s="1"/>
      <c r="AN563" s="1"/>
      <c r="AO563" s="76"/>
      <c r="AP563" s="76"/>
      <c r="AQ563" s="76"/>
    </row>
    <row r="564" spans="1:43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2"/>
      <c r="AG564" s="2"/>
      <c r="AH564" s="2"/>
      <c r="AI564" s="1"/>
      <c r="AJ564" s="1"/>
      <c r="AK564" s="1"/>
      <c r="AL564" s="1"/>
      <c r="AM564" s="1"/>
      <c r="AN564" s="1"/>
      <c r="AO564" s="76"/>
      <c r="AP564" s="76"/>
      <c r="AQ564" s="76"/>
    </row>
    <row r="565" spans="1:43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2"/>
      <c r="AG565" s="2"/>
      <c r="AH565" s="2"/>
      <c r="AI565" s="1"/>
      <c r="AJ565" s="1"/>
      <c r="AK565" s="1"/>
      <c r="AL565" s="1"/>
      <c r="AM565" s="1"/>
      <c r="AN565" s="1"/>
      <c r="AO565" s="76"/>
      <c r="AP565" s="76"/>
      <c r="AQ565" s="76"/>
    </row>
    <row r="566" spans="1:43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2"/>
      <c r="AG566" s="2"/>
      <c r="AH566" s="2"/>
      <c r="AI566" s="1"/>
      <c r="AJ566" s="1"/>
      <c r="AK566" s="1"/>
      <c r="AL566" s="1"/>
      <c r="AM566" s="1"/>
      <c r="AN566" s="1"/>
      <c r="AO566" s="76"/>
      <c r="AP566" s="76"/>
      <c r="AQ566" s="76"/>
    </row>
    <row r="567" spans="1:43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2"/>
      <c r="AG567" s="2"/>
      <c r="AH567" s="2"/>
      <c r="AI567" s="1"/>
      <c r="AJ567" s="1"/>
      <c r="AK567" s="1"/>
      <c r="AL567" s="1"/>
      <c r="AM567" s="1"/>
      <c r="AN567" s="1"/>
      <c r="AO567" s="76"/>
      <c r="AP567" s="76"/>
      <c r="AQ567" s="76"/>
    </row>
    <row r="568" spans="1:43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2"/>
      <c r="AG568" s="2"/>
      <c r="AH568" s="2"/>
      <c r="AI568" s="1"/>
      <c r="AJ568" s="1"/>
      <c r="AK568" s="1"/>
      <c r="AL568" s="1"/>
      <c r="AM568" s="1"/>
      <c r="AN568" s="1"/>
      <c r="AO568" s="76"/>
      <c r="AP568" s="76"/>
      <c r="AQ568" s="76"/>
    </row>
    <row r="569" spans="1:43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2"/>
      <c r="AG569" s="2"/>
      <c r="AH569" s="2"/>
      <c r="AI569" s="1"/>
      <c r="AJ569" s="1"/>
      <c r="AK569" s="1"/>
      <c r="AL569" s="1"/>
      <c r="AM569" s="1"/>
      <c r="AN569" s="1"/>
      <c r="AO569" s="76"/>
      <c r="AP569" s="76"/>
      <c r="AQ569" s="76"/>
    </row>
    <row r="570" spans="1:43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2"/>
      <c r="AG570" s="2"/>
      <c r="AH570" s="2"/>
      <c r="AI570" s="1"/>
      <c r="AJ570" s="1"/>
      <c r="AK570" s="1"/>
      <c r="AL570" s="1"/>
      <c r="AM570" s="1"/>
      <c r="AN570" s="1"/>
      <c r="AO570" s="76"/>
      <c r="AP570" s="76"/>
      <c r="AQ570" s="76"/>
    </row>
    <row r="571" spans="1:43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2"/>
      <c r="AG571" s="2"/>
      <c r="AH571" s="2"/>
      <c r="AI571" s="1"/>
      <c r="AJ571" s="1"/>
      <c r="AK571" s="1"/>
      <c r="AL571" s="1"/>
      <c r="AM571" s="1"/>
      <c r="AN571" s="1"/>
      <c r="AO571" s="76"/>
      <c r="AP571" s="76"/>
      <c r="AQ571" s="76"/>
    </row>
    <row r="572" spans="1:43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2"/>
      <c r="AG572" s="2"/>
      <c r="AH572" s="2"/>
      <c r="AI572" s="1"/>
      <c r="AJ572" s="1"/>
      <c r="AK572" s="1"/>
      <c r="AL572" s="1"/>
      <c r="AM572" s="1"/>
      <c r="AN572" s="1"/>
      <c r="AO572" s="76"/>
      <c r="AP572" s="76"/>
      <c r="AQ572" s="76"/>
    </row>
    <row r="573" spans="1:43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2"/>
      <c r="AG573" s="2"/>
      <c r="AH573" s="2"/>
      <c r="AI573" s="1"/>
      <c r="AJ573" s="1"/>
      <c r="AK573" s="1"/>
      <c r="AL573" s="1"/>
      <c r="AM573" s="1"/>
      <c r="AN573" s="1"/>
      <c r="AO573" s="76"/>
      <c r="AP573" s="76"/>
      <c r="AQ573" s="76"/>
    </row>
    <row r="574" spans="1:43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2"/>
      <c r="AG574" s="2"/>
      <c r="AH574" s="2"/>
      <c r="AI574" s="1"/>
      <c r="AJ574" s="1"/>
      <c r="AK574" s="1"/>
      <c r="AL574" s="1"/>
      <c r="AM574" s="1"/>
      <c r="AN574" s="1"/>
      <c r="AO574" s="76"/>
      <c r="AP574" s="76"/>
      <c r="AQ574" s="76"/>
    </row>
    <row r="575" spans="1:43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2"/>
      <c r="AG575" s="2"/>
      <c r="AH575" s="2"/>
      <c r="AI575" s="1"/>
      <c r="AJ575" s="1"/>
      <c r="AK575" s="1"/>
      <c r="AL575" s="1"/>
      <c r="AM575" s="1"/>
      <c r="AN575" s="1"/>
      <c r="AO575" s="76"/>
      <c r="AP575" s="76"/>
      <c r="AQ575" s="76"/>
    </row>
    <row r="576" spans="1:43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2"/>
      <c r="AG576" s="2"/>
      <c r="AH576" s="2"/>
      <c r="AI576" s="1"/>
      <c r="AJ576" s="1"/>
      <c r="AK576" s="1"/>
      <c r="AL576" s="1"/>
      <c r="AM576" s="1"/>
      <c r="AN576" s="1"/>
      <c r="AO576" s="76"/>
      <c r="AP576" s="76"/>
      <c r="AQ576" s="76"/>
    </row>
    <row r="577" spans="1:43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2"/>
      <c r="AG577" s="2"/>
      <c r="AH577" s="2"/>
      <c r="AI577" s="1"/>
      <c r="AJ577" s="1"/>
      <c r="AK577" s="1"/>
      <c r="AL577" s="1"/>
      <c r="AM577" s="1"/>
      <c r="AN577" s="1"/>
      <c r="AO577" s="76"/>
      <c r="AP577" s="76"/>
      <c r="AQ577" s="76"/>
    </row>
    <row r="578" spans="1:43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2"/>
      <c r="AG578" s="2"/>
      <c r="AH578" s="2"/>
      <c r="AI578" s="1"/>
      <c r="AJ578" s="1"/>
      <c r="AK578" s="1"/>
      <c r="AL578" s="1"/>
      <c r="AM578" s="1"/>
      <c r="AN578" s="1"/>
      <c r="AO578" s="76"/>
      <c r="AP578" s="76"/>
      <c r="AQ578" s="76"/>
    </row>
    <row r="579" spans="1:43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2"/>
      <c r="AG579" s="2"/>
      <c r="AH579" s="2"/>
      <c r="AI579" s="1"/>
      <c r="AJ579" s="1"/>
      <c r="AK579" s="1"/>
      <c r="AL579" s="1"/>
      <c r="AM579" s="1"/>
      <c r="AN579" s="1"/>
      <c r="AO579" s="76"/>
      <c r="AP579" s="76"/>
      <c r="AQ579" s="76"/>
    </row>
    <row r="580" spans="1:43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2"/>
      <c r="AG580" s="2"/>
      <c r="AH580" s="2"/>
      <c r="AI580" s="1"/>
      <c r="AJ580" s="1"/>
      <c r="AK580" s="1"/>
      <c r="AL580" s="1"/>
      <c r="AM580" s="1"/>
      <c r="AN580" s="1"/>
      <c r="AO580" s="76"/>
      <c r="AP580" s="76"/>
      <c r="AQ580" s="76"/>
    </row>
    <row r="581" spans="1:43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2"/>
      <c r="AG581" s="2"/>
      <c r="AH581" s="2"/>
      <c r="AI581" s="1"/>
      <c r="AJ581" s="1"/>
      <c r="AK581" s="1"/>
      <c r="AL581" s="1"/>
      <c r="AM581" s="1"/>
      <c r="AN581" s="1"/>
      <c r="AO581" s="76"/>
      <c r="AP581" s="76"/>
      <c r="AQ581" s="76"/>
    </row>
    <row r="582" spans="1:43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2"/>
      <c r="AG582" s="2"/>
      <c r="AH582" s="2"/>
      <c r="AI582" s="1"/>
      <c r="AJ582" s="1"/>
      <c r="AK582" s="1"/>
      <c r="AL582" s="1"/>
      <c r="AM582" s="1"/>
      <c r="AN582" s="1"/>
      <c r="AO582" s="76"/>
      <c r="AP582" s="76"/>
      <c r="AQ582" s="76"/>
    </row>
    <row r="583" spans="1:43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2"/>
      <c r="AG583" s="2"/>
      <c r="AH583" s="2"/>
      <c r="AI583" s="1"/>
      <c r="AJ583" s="1"/>
      <c r="AK583" s="1"/>
      <c r="AL583" s="1"/>
      <c r="AM583" s="1"/>
      <c r="AN583" s="1"/>
      <c r="AO583" s="76"/>
      <c r="AP583" s="76"/>
      <c r="AQ583" s="76"/>
    </row>
    <row r="584" spans="1:43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2"/>
      <c r="AG584" s="2"/>
      <c r="AH584" s="2"/>
      <c r="AI584" s="1"/>
      <c r="AJ584" s="1"/>
      <c r="AK584" s="1"/>
      <c r="AL584" s="1"/>
      <c r="AM584" s="1"/>
      <c r="AN584" s="1"/>
      <c r="AO584" s="76"/>
      <c r="AP584" s="76"/>
      <c r="AQ584" s="76"/>
    </row>
    <row r="585" spans="1:43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2"/>
      <c r="AG585" s="2"/>
      <c r="AH585" s="2"/>
      <c r="AI585" s="1"/>
      <c r="AJ585" s="1"/>
      <c r="AK585" s="1"/>
      <c r="AL585" s="1"/>
      <c r="AM585" s="1"/>
      <c r="AN585" s="1"/>
      <c r="AO585" s="76"/>
      <c r="AP585" s="76"/>
      <c r="AQ585" s="76"/>
    </row>
    <row r="586" spans="1:43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2"/>
      <c r="AG586" s="2"/>
      <c r="AH586" s="2"/>
      <c r="AI586" s="1"/>
      <c r="AJ586" s="1"/>
      <c r="AK586" s="1"/>
      <c r="AL586" s="1"/>
      <c r="AM586" s="1"/>
      <c r="AN586" s="1"/>
      <c r="AO586" s="76"/>
      <c r="AP586" s="76"/>
      <c r="AQ586" s="76"/>
    </row>
    <row r="587" spans="1:43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2"/>
      <c r="AG587" s="2"/>
      <c r="AH587" s="2"/>
      <c r="AI587" s="1"/>
      <c r="AJ587" s="1"/>
      <c r="AK587" s="1"/>
      <c r="AL587" s="1"/>
      <c r="AM587" s="1"/>
      <c r="AN587" s="1"/>
      <c r="AO587" s="76"/>
      <c r="AP587" s="76"/>
      <c r="AQ587" s="76"/>
    </row>
    <row r="588" spans="1:43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2"/>
      <c r="AG588" s="2"/>
      <c r="AH588" s="2"/>
      <c r="AI588" s="1"/>
      <c r="AJ588" s="1"/>
      <c r="AK588" s="1"/>
      <c r="AL588" s="1"/>
      <c r="AM588" s="1"/>
      <c r="AN588" s="1"/>
      <c r="AO588" s="76"/>
      <c r="AP588" s="76"/>
      <c r="AQ588" s="76"/>
    </row>
    <row r="589" spans="1:43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2"/>
      <c r="AG589" s="2"/>
      <c r="AH589" s="2"/>
      <c r="AI589" s="1"/>
      <c r="AJ589" s="1"/>
      <c r="AK589" s="1"/>
      <c r="AL589" s="1"/>
      <c r="AM589" s="1"/>
      <c r="AN589" s="1"/>
      <c r="AO589" s="76"/>
      <c r="AP589" s="76"/>
      <c r="AQ589" s="76"/>
    </row>
    <row r="590" spans="1:43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2"/>
      <c r="AG590" s="2"/>
      <c r="AH590" s="2"/>
      <c r="AI590" s="1"/>
      <c r="AJ590" s="1"/>
      <c r="AK590" s="1"/>
      <c r="AL590" s="1"/>
      <c r="AM590" s="1"/>
      <c r="AN590" s="1"/>
      <c r="AO590" s="76"/>
      <c r="AP590" s="76"/>
      <c r="AQ590" s="76"/>
    </row>
    <row r="591" spans="1:43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2"/>
      <c r="AG591" s="2"/>
      <c r="AH591" s="2"/>
      <c r="AI591" s="1"/>
      <c r="AJ591" s="1"/>
      <c r="AK591" s="1"/>
      <c r="AL591" s="1"/>
      <c r="AM591" s="1"/>
      <c r="AN591" s="1"/>
      <c r="AO591" s="76"/>
      <c r="AP591" s="76"/>
      <c r="AQ591" s="76"/>
    </row>
    <row r="592" spans="1:43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2"/>
      <c r="AG592" s="2"/>
      <c r="AH592" s="2"/>
      <c r="AI592" s="1"/>
      <c r="AJ592" s="1"/>
      <c r="AK592" s="1"/>
      <c r="AL592" s="1"/>
      <c r="AM592" s="1"/>
      <c r="AN592" s="1"/>
      <c r="AO592" s="76"/>
      <c r="AP592" s="76"/>
      <c r="AQ592" s="76"/>
    </row>
    <row r="593" spans="1:43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2"/>
      <c r="AG593" s="2"/>
      <c r="AH593" s="2"/>
      <c r="AI593" s="1"/>
      <c r="AJ593" s="1"/>
      <c r="AK593" s="1"/>
      <c r="AL593" s="1"/>
      <c r="AM593" s="1"/>
      <c r="AN593" s="1"/>
      <c r="AO593" s="76"/>
      <c r="AP593" s="76"/>
      <c r="AQ593" s="76"/>
    </row>
    <row r="594" spans="1:43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2"/>
      <c r="AG594" s="2"/>
      <c r="AH594" s="2"/>
      <c r="AI594" s="1"/>
      <c r="AJ594" s="1"/>
      <c r="AK594" s="1"/>
      <c r="AL594" s="1"/>
      <c r="AM594" s="1"/>
      <c r="AN594" s="1"/>
      <c r="AO594" s="76"/>
      <c r="AP594" s="76"/>
      <c r="AQ594" s="76"/>
    </row>
    <row r="595" spans="1:43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2"/>
      <c r="AG595" s="2"/>
      <c r="AH595" s="2"/>
      <c r="AI595" s="1"/>
      <c r="AJ595" s="1"/>
      <c r="AK595" s="1"/>
      <c r="AL595" s="1"/>
      <c r="AM595" s="1"/>
      <c r="AN595" s="1"/>
      <c r="AO595" s="76"/>
      <c r="AP595" s="76"/>
      <c r="AQ595" s="76"/>
    </row>
    <row r="596" spans="1:43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2"/>
      <c r="AG596" s="2"/>
      <c r="AH596" s="2"/>
      <c r="AI596" s="1"/>
      <c r="AJ596" s="1"/>
      <c r="AK596" s="1"/>
      <c r="AL596" s="1"/>
      <c r="AM596" s="1"/>
      <c r="AN596" s="1"/>
      <c r="AO596" s="76"/>
      <c r="AP596" s="76"/>
      <c r="AQ596" s="76"/>
    </row>
    <row r="597" spans="1:43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2"/>
      <c r="AG597" s="2"/>
      <c r="AH597" s="2"/>
      <c r="AI597" s="1"/>
      <c r="AJ597" s="1"/>
      <c r="AK597" s="1"/>
      <c r="AL597" s="1"/>
      <c r="AM597" s="1"/>
      <c r="AN597" s="1"/>
      <c r="AO597" s="76"/>
      <c r="AP597" s="76"/>
      <c r="AQ597" s="76"/>
    </row>
    <row r="598" spans="1:43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2"/>
      <c r="AG598" s="2"/>
      <c r="AH598" s="2"/>
      <c r="AI598" s="1"/>
      <c r="AJ598" s="1"/>
      <c r="AK598" s="1"/>
      <c r="AL598" s="1"/>
      <c r="AM598" s="1"/>
      <c r="AN598" s="1"/>
      <c r="AO598" s="76"/>
      <c r="AP598" s="76"/>
      <c r="AQ598" s="76"/>
    </row>
    <row r="599" spans="1:43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2"/>
      <c r="AG599" s="2"/>
      <c r="AH599" s="2"/>
      <c r="AI599" s="1"/>
      <c r="AJ599" s="1"/>
      <c r="AK599" s="1"/>
      <c r="AL599" s="1"/>
      <c r="AM599" s="1"/>
      <c r="AN599" s="1"/>
      <c r="AO599" s="76"/>
      <c r="AP599" s="76"/>
      <c r="AQ599" s="76"/>
    </row>
    <row r="600" spans="1:43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2"/>
      <c r="AG600" s="2"/>
      <c r="AH600" s="2"/>
      <c r="AI600" s="1"/>
      <c r="AJ600" s="1"/>
      <c r="AK600" s="1"/>
      <c r="AL600" s="1"/>
      <c r="AM600" s="1"/>
      <c r="AN600" s="1"/>
      <c r="AO600" s="76"/>
      <c r="AP600" s="76"/>
      <c r="AQ600" s="76"/>
    </row>
    <row r="601" spans="1:43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2"/>
      <c r="AG601" s="2"/>
      <c r="AH601" s="2"/>
      <c r="AI601" s="1"/>
      <c r="AJ601" s="1"/>
      <c r="AK601" s="1"/>
      <c r="AL601" s="1"/>
      <c r="AM601" s="1"/>
      <c r="AN601" s="1"/>
      <c r="AO601" s="76"/>
      <c r="AP601" s="76"/>
      <c r="AQ601" s="76"/>
    </row>
    <row r="602" spans="1:43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2"/>
      <c r="AG602" s="2"/>
      <c r="AH602" s="2"/>
      <c r="AI602" s="1"/>
      <c r="AJ602" s="1"/>
      <c r="AK602" s="1"/>
      <c r="AL602" s="1"/>
      <c r="AM602" s="1"/>
      <c r="AN602" s="1"/>
      <c r="AO602" s="76"/>
      <c r="AP602" s="76"/>
      <c r="AQ602" s="76"/>
    </row>
    <row r="603" spans="1:43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2"/>
      <c r="AG603" s="2"/>
      <c r="AH603" s="2"/>
      <c r="AI603" s="1"/>
      <c r="AJ603" s="1"/>
      <c r="AK603" s="1"/>
      <c r="AL603" s="1"/>
      <c r="AM603" s="1"/>
      <c r="AN603" s="1"/>
      <c r="AO603" s="76"/>
      <c r="AP603" s="76"/>
      <c r="AQ603" s="76"/>
    </row>
    <row r="604" spans="1:43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2"/>
      <c r="AG604" s="2"/>
      <c r="AH604" s="2"/>
      <c r="AI604" s="1"/>
      <c r="AJ604" s="1"/>
      <c r="AK604" s="1"/>
      <c r="AL604" s="1"/>
      <c r="AM604" s="1"/>
      <c r="AN604" s="1"/>
      <c r="AO604" s="76"/>
      <c r="AP604" s="76"/>
      <c r="AQ604" s="76"/>
    </row>
    <row r="605" spans="1:43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2"/>
      <c r="AG605" s="2"/>
      <c r="AH605" s="2"/>
      <c r="AI605" s="1"/>
      <c r="AJ605" s="1"/>
      <c r="AK605" s="1"/>
      <c r="AL605" s="1"/>
      <c r="AM605" s="1"/>
      <c r="AN605" s="1"/>
      <c r="AO605" s="76"/>
      <c r="AP605" s="76"/>
      <c r="AQ605" s="76"/>
    </row>
    <row r="606" spans="1:43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2"/>
      <c r="AG606" s="2"/>
      <c r="AH606" s="2"/>
      <c r="AI606" s="1"/>
      <c r="AJ606" s="1"/>
      <c r="AK606" s="1"/>
      <c r="AL606" s="1"/>
      <c r="AM606" s="1"/>
      <c r="AN606" s="1"/>
      <c r="AO606" s="76"/>
      <c r="AP606" s="76"/>
      <c r="AQ606" s="76"/>
    </row>
    <row r="607" spans="1:43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2"/>
      <c r="AG607" s="2"/>
      <c r="AH607" s="2"/>
      <c r="AI607" s="1"/>
      <c r="AJ607" s="1"/>
      <c r="AK607" s="1"/>
      <c r="AL607" s="1"/>
      <c r="AM607" s="1"/>
      <c r="AN607" s="1"/>
      <c r="AO607" s="76"/>
      <c r="AP607" s="76"/>
      <c r="AQ607" s="76"/>
    </row>
    <row r="608" spans="1:43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2"/>
      <c r="AG608" s="2"/>
      <c r="AH608" s="2"/>
      <c r="AI608" s="1"/>
      <c r="AJ608" s="1"/>
      <c r="AK608" s="1"/>
      <c r="AL608" s="1"/>
      <c r="AM608" s="1"/>
      <c r="AN608" s="1"/>
      <c r="AO608" s="76"/>
      <c r="AP608" s="76"/>
      <c r="AQ608" s="76"/>
    </row>
    <row r="609" spans="1:43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2"/>
      <c r="AG609" s="2"/>
      <c r="AH609" s="2"/>
      <c r="AI609" s="1"/>
      <c r="AJ609" s="1"/>
      <c r="AK609" s="1"/>
      <c r="AL609" s="1"/>
      <c r="AM609" s="1"/>
      <c r="AN609" s="1"/>
      <c r="AO609" s="76"/>
      <c r="AP609" s="76"/>
      <c r="AQ609" s="76"/>
    </row>
    <row r="610" spans="1:43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2"/>
      <c r="AG610" s="2"/>
      <c r="AH610" s="2"/>
      <c r="AI610" s="1"/>
      <c r="AJ610" s="1"/>
      <c r="AK610" s="1"/>
      <c r="AL610" s="1"/>
      <c r="AM610" s="1"/>
      <c r="AN610" s="1"/>
      <c r="AO610" s="76"/>
      <c r="AP610" s="76"/>
      <c r="AQ610" s="76"/>
    </row>
    <row r="611" spans="1:43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2"/>
      <c r="AG611" s="2"/>
      <c r="AH611" s="2"/>
      <c r="AI611" s="1"/>
      <c r="AJ611" s="1"/>
      <c r="AK611" s="1"/>
      <c r="AL611" s="1"/>
      <c r="AM611" s="1"/>
      <c r="AN611" s="1"/>
      <c r="AO611" s="76"/>
      <c r="AP611" s="76"/>
      <c r="AQ611" s="76"/>
    </row>
    <row r="612" spans="1:43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2"/>
      <c r="AG612" s="2"/>
      <c r="AH612" s="2"/>
      <c r="AI612" s="1"/>
      <c r="AJ612" s="1"/>
      <c r="AK612" s="1"/>
      <c r="AL612" s="1"/>
      <c r="AM612" s="1"/>
      <c r="AN612" s="1"/>
      <c r="AO612" s="76"/>
      <c r="AP612" s="76"/>
      <c r="AQ612" s="76"/>
    </row>
    <row r="613" spans="1:43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2"/>
      <c r="AG613" s="2"/>
      <c r="AH613" s="2"/>
      <c r="AI613" s="1"/>
      <c r="AJ613" s="1"/>
      <c r="AK613" s="1"/>
      <c r="AL613" s="1"/>
      <c r="AM613" s="1"/>
      <c r="AN613" s="1"/>
      <c r="AO613" s="76"/>
      <c r="AP613" s="76"/>
      <c r="AQ613" s="76"/>
    </row>
    <row r="614" spans="1:43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2"/>
      <c r="AG614" s="2"/>
      <c r="AH614" s="2"/>
      <c r="AI614" s="1"/>
      <c r="AJ614" s="1"/>
      <c r="AK614" s="1"/>
      <c r="AL614" s="1"/>
      <c r="AM614" s="1"/>
      <c r="AN614" s="1"/>
      <c r="AO614" s="76"/>
      <c r="AP614" s="76"/>
      <c r="AQ614" s="76"/>
    </row>
    <row r="615" spans="1:43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2"/>
      <c r="AG615" s="2"/>
      <c r="AH615" s="2"/>
      <c r="AI615" s="1"/>
      <c r="AJ615" s="1"/>
      <c r="AK615" s="1"/>
      <c r="AL615" s="1"/>
      <c r="AM615" s="1"/>
      <c r="AN615" s="1"/>
      <c r="AO615" s="76"/>
      <c r="AP615" s="76"/>
      <c r="AQ615" s="76"/>
    </row>
    <row r="616" spans="1:43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2"/>
      <c r="AG616" s="2"/>
      <c r="AH616" s="2"/>
      <c r="AI616" s="1"/>
      <c r="AJ616" s="1"/>
      <c r="AK616" s="1"/>
      <c r="AL616" s="1"/>
      <c r="AM616" s="1"/>
      <c r="AN616" s="1"/>
      <c r="AO616" s="76"/>
      <c r="AP616" s="76"/>
      <c r="AQ616" s="76"/>
    </row>
    <row r="617" spans="1:43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2"/>
      <c r="AG617" s="2"/>
      <c r="AH617" s="2"/>
      <c r="AI617" s="1"/>
      <c r="AJ617" s="1"/>
      <c r="AK617" s="1"/>
      <c r="AL617" s="1"/>
      <c r="AM617" s="1"/>
      <c r="AN617" s="1"/>
      <c r="AO617" s="76"/>
      <c r="AP617" s="76"/>
      <c r="AQ617" s="76"/>
    </row>
    <row r="618" spans="1:43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2"/>
      <c r="AG618" s="2"/>
      <c r="AH618" s="2"/>
      <c r="AI618" s="1"/>
      <c r="AJ618" s="1"/>
      <c r="AK618" s="1"/>
      <c r="AL618" s="1"/>
      <c r="AM618" s="1"/>
      <c r="AN618" s="1"/>
      <c r="AO618" s="76"/>
      <c r="AP618" s="76"/>
      <c r="AQ618" s="76"/>
    </row>
    <row r="619" spans="1:43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2"/>
      <c r="AG619" s="2"/>
      <c r="AH619" s="2"/>
      <c r="AI619" s="1"/>
      <c r="AJ619" s="1"/>
      <c r="AK619" s="1"/>
      <c r="AL619" s="1"/>
      <c r="AM619" s="1"/>
      <c r="AN619" s="1"/>
      <c r="AO619" s="76"/>
      <c r="AP619" s="76"/>
      <c r="AQ619" s="76"/>
    </row>
    <row r="620" spans="1:43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2"/>
      <c r="AG620" s="2"/>
      <c r="AH620" s="2"/>
      <c r="AI620" s="1"/>
      <c r="AJ620" s="1"/>
      <c r="AK620" s="1"/>
      <c r="AL620" s="1"/>
      <c r="AM620" s="1"/>
      <c r="AN620" s="1"/>
      <c r="AO620" s="76"/>
      <c r="AP620" s="76"/>
      <c r="AQ620" s="76"/>
    </row>
    <row r="621" spans="1:43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2"/>
      <c r="AG621" s="2"/>
      <c r="AH621" s="2"/>
      <c r="AI621" s="1"/>
      <c r="AJ621" s="1"/>
      <c r="AK621" s="1"/>
      <c r="AL621" s="1"/>
      <c r="AM621" s="1"/>
      <c r="AN621" s="1"/>
      <c r="AO621" s="76"/>
      <c r="AP621" s="76"/>
      <c r="AQ621" s="76"/>
    </row>
    <row r="622" spans="1:43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2"/>
      <c r="AG622" s="2"/>
      <c r="AH622" s="2"/>
      <c r="AI622" s="1"/>
      <c r="AJ622" s="1"/>
      <c r="AK622" s="1"/>
      <c r="AL622" s="1"/>
      <c r="AM622" s="1"/>
      <c r="AN622" s="1"/>
      <c r="AO622" s="76"/>
      <c r="AP622" s="76"/>
      <c r="AQ622" s="76"/>
    </row>
    <row r="623" spans="1:43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2"/>
      <c r="AG623" s="2"/>
      <c r="AH623" s="2"/>
      <c r="AI623" s="1"/>
      <c r="AJ623" s="1"/>
      <c r="AK623" s="1"/>
      <c r="AL623" s="1"/>
      <c r="AM623" s="1"/>
      <c r="AN623" s="1"/>
      <c r="AO623" s="76"/>
      <c r="AP623" s="76"/>
      <c r="AQ623" s="76"/>
    </row>
    <row r="624" spans="1:43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2"/>
      <c r="AG624" s="2"/>
      <c r="AH624" s="2"/>
      <c r="AI624" s="1"/>
      <c r="AJ624" s="1"/>
      <c r="AK624" s="1"/>
      <c r="AL624" s="1"/>
      <c r="AM624" s="1"/>
      <c r="AN624" s="1"/>
      <c r="AO624" s="76"/>
      <c r="AP624" s="76"/>
      <c r="AQ624" s="76"/>
    </row>
    <row r="625" spans="1:43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2"/>
      <c r="AG625" s="2"/>
      <c r="AH625" s="2"/>
      <c r="AI625" s="1"/>
      <c r="AJ625" s="1"/>
      <c r="AK625" s="1"/>
      <c r="AL625" s="1"/>
      <c r="AM625" s="1"/>
      <c r="AN625" s="1"/>
      <c r="AO625" s="76"/>
      <c r="AP625" s="76"/>
      <c r="AQ625" s="76"/>
    </row>
    <row r="626" spans="1:43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2"/>
      <c r="AG626" s="2"/>
      <c r="AH626" s="2"/>
      <c r="AI626" s="1"/>
      <c r="AJ626" s="1"/>
      <c r="AK626" s="1"/>
      <c r="AL626" s="1"/>
      <c r="AM626" s="1"/>
      <c r="AN626" s="1"/>
      <c r="AO626" s="76"/>
      <c r="AP626" s="76"/>
      <c r="AQ626" s="76"/>
    </row>
    <row r="627" spans="1:43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2"/>
      <c r="AG627" s="2"/>
      <c r="AH627" s="2"/>
      <c r="AI627" s="1"/>
      <c r="AJ627" s="1"/>
      <c r="AK627" s="1"/>
      <c r="AL627" s="1"/>
      <c r="AM627" s="1"/>
      <c r="AN627" s="1"/>
      <c r="AO627" s="76"/>
      <c r="AP627" s="76"/>
      <c r="AQ627" s="76"/>
    </row>
    <row r="628" spans="1:43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2"/>
      <c r="AG628" s="2"/>
      <c r="AH628" s="2"/>
      <c r="AI628" s="1"/>
      <c r="AJ628" s="1"/>
      <c r="AK628" s="1"/>
      <c r="AL628" s="1"/>
      <c r="AM628" s="1"/>
      <c r="AN628" s="1"/>
      <c r="AO628" s="76"/>
      <c r="AP628" s="76"/>
      <c r="AQ628" s="76"/>
    </row>
    <row r="629" spans="1:43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2"/>
      <c r="AG629" s="2"/>
      <c r="AH629" s="2"/>
      <c r="AI629" s="1"/>
      <c r="AJ629" s="1"/>
      <c r="AK629" s="1"/>
      <c r="AL629" s="1"/>
      <c r="AM629" s="1"/>
      <c r="AN629" s="1"/>
      <c r="AO629" s="76"/>
      <c r="AP629" s="76"/>
      <c r="AQ629" s="76"/>
    </row>
    <row r="630" spans="1:43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2"/>
      <c r="AG630" s="2"/>
      <c r="AH630" s="2"/>
      <c r="AI630" s="1"/>
      <c r="AJ630" s="1"/>
      <c r="AK630" s="1"/>
      <c r="AL630" s="1"/>
      <c r="AM630" s="1"/>
      <c r="AN630" s="1"/>
      <c r="AO630" s="76"/>
      <c r="AP630" s="76"/>
      <c r="AQ630" s="76"/>
    </row>
    <row r="631" spans="1:43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2"/>
      <c r="AG631" s="2"/>
      <c r="AH631" s="2"/>
      <c r="AI631" s="1"/>
      <c r="AJ631" s="1"/>
      <c r="AK631" s="1"/>
      <c r="AL631" s="1"/>
      <c r="AM631" s="1"/>
      <c r="AN631" s="1"/>
      <c r="AO631" s="76"/>
      <c r="AP631" s="76"/>
      <c r="AQ631" s="76"/>
    </row>
    <row r="632" spans="1:43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2"/>
      <c r="AG632" s="2"/>
      <c r="AH632" s="2"/>
      <c r="AI632" s="1"/>
      <c r="AJ632" s="1"/>
      <c r="AK632" s="1"/>
      <c r="AL632" s="1"/>
      <c r="AM632" s="1"/>
      <c r="AN632" s="1"/>
      <c r="AO632" s="76"/>
      <c r="AP632" s="76"/>
      <c r="AQ632" s="76"/>
    </row>
    <row r="633" spans="1:43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2"/>
      <c r="AG633" s="2"/>
      <c r="AH633" s="2"/>
      <c r="AI633" s="1"/>
      <c r="AJ633" s="1"/>
      <c r="AK633" s="1"/>
      <c r="AL633" s="1"/>
      <c r="AM633" s="1"/>
      <c r="AN633" s="1"/>
      <c r="AO633" s="76"/>
      <c r="AP633" s="76"/>
      <c r="AQ633" s="76"/>
    </row>
    <row r="634" spans="1:43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2"/>
      <c r="AG634" s="2"/>
      <c r="AH634" s="2"/>
      <c r="AI634" s="1"/>
      <c r="AJ634" s="1"/>
      <c r="AK634" s="1"/>
      <c r="AL634" s="1"/>
      <c r="AM634" s="1"/>
      <c r="AN634" s="1"/>
      <c r="AO634" s="76"/>
      <c r="AP634" s="76"/>
      <c r="AQ634" s="76"/>
    </row>
    <row r="635" spans="1:43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2"/>
      <c r="AG635" s="2"/>
      <c r="AH635" s="2"/>
      <c r="AI635" s="1"/>
      <c r="AJ635" s="1"/>
      <c r="AK635" s="1"/>
      <c r="AL635" s="1"/>
      <c r="AM635" s="1"/>
      <c r="AN635" s="1"/>
      <c r="AO635" s="76"/>
      <c r="AP635" s="76"/>
      <c r="AQ635" s="76"/>
    </row>
    <row r="636" spans="1:43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2"/>
      <c r="AG636" s="2"/>
      <c r="AH636" s="2"/>
      <c r="AI636" s="1"/>
      <c r="AJ636" s="1"/>
      <c r="AK636" s="1"/>
      <c r="AL636" s="1"/>
      <c r="AM636" s="1"/>
      <c r="AN636" s="1"/>
      <c r="AO636" s="76"/>
      <c r="AP636" s="76"/>
      <c r="AQ636" s="76"/>
    </row>
    <row r="637" spans="1:43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2"/>
      <c r="AG637" s="2"/>
      <c r="AH637" s="2"/>
      <c r="AI637" s="1"/>
      <c r="AJ637" s="1"/>
      <c r="AK637" s="1"/>
      <c r="AL637" s="1"/>
      <c r="AM637" s="1"/>
      <c r="AN637" s="1"/>
      <c r="AO637" s="76"/>
      <c r="AP637" s="76"/>
      <c r="AQ637" s="76"/>
    </row>
    <row r="638" spans="1:43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2"/>
      <c r="AG638" s="2"/>
      <c r="AH638" s="2"/>
      <c r="AI638" s="1"/>
      <c r="AJ638" s="1"/>
      <c r="AK638" s="1"/>
      <c r="AL638" s="1"/>
      <c r="AM638" s="1"/>
      <c r="AN638" s="1"/>
      <c r="AO638" s="76"/>
      <c r="AP638" s="76"/>
      <c r="AQ638" s="76"/>
    </row>
    <row r="639" spans="1:43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2"/>
      <c r="AG639" s="2"/>
      <c r="AH639" s="2"/>
      <c r="AI639" s="1"/>
      <c r="AJ639" s="1"/>
      <c r="AK639" s="1"/>
      <c r="AL639" s="1"/>
      <c r="AM639" s="1"/>
      <c r="AN639" s="1"/>
      <c r="AO639" s="76"/>
      <c r="AP639" s="76"/>
      <c r="AQ639" s="76"/>
    </row>
    <row r="640" spans="1:43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2"/>
      <c r="AG640" s="2"/>
      <c r="AH640" s="2"/>
      <c r="AI640" s="1"/>
      <c r="AJ640" s="1"/>
      <c r="AK640" s="1"/>
      <c r="AL640" s="1"/>
      <c r="AM640" s="1"/>
      <c r="AN640" s="1"/>
      <c r="AO640" s="76"/>
      <c r="AP640" s="76"/>
      <c r="AQ640" s="76"/>
    </row>
    <row r="641" spans="1:43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2"/>
      <c r="AG641" s="2"/>
      <c r="AH641" s="2"/>
      <c r="AI641" s="1"/>
      <c r="AJ641" s="1"/>
      <c r="AK641" s="1"/>
      <c r="AL641" s="1"/>
      <c r="AM641" s="1"/>
      <c r="AN641" s="1"/>
      <c r="AO641" s="76"/>
      <c r="AP641" s="76"/>
      <c r="AQ641" s="76"/>
    </row>
    <row r="642" spans="1:43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2"/>
      <c r="AG642" s="2"/>
      <c r="AH642" s="2"/>
      <c r="AI642" s="1"/>
      <c r="AJ642" s="1"/>
      <c r="AK642" s="1"/>
      <c r="AL642" s="1"/>
      <c r="AM642" s="1"/>
      <c r="AN642" s="1"/>
      <c r="AO642" s="76"/>
      <c r="AP642" s="76"/>
      <c r="AQ642" s="76"/>
    </row>
    <row r="643" spans="1:43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2"/>
      <c r="AG643" s="2"/>
      <c r="AH643" s="2"/>
      <c r="AI643" s="1"/>
      <c r="AJ643" s="1"/>
      <c r="AK643" s="1"/>
      <c r="AL643" s="1"/>
      <c r="AM643" s="1"/>
      <c r="AN643" s="1"/>
      <c r="AO643" s="76"/>
      <c r="AP643" s="76"/>
      <c r="AQ643" s="76"/>
    </row>
    <row r="644" spans="1:43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2"/>
      <c r="AG644" s="2"/>
      <c r="AH644" s="2"/>
      <c r="AI644" s="1"/>
      <c r="AJ644" s="1"/>
      <c r="AK644" s="1"/>
      <c r="AL644" s="1"/>
      <c r="AM644" s="1"/>
      <c r="AN644" s="1"/>
      <c r="AO644" s="76"/>
      <c r="AP644" s="76"/>
      <c r="AQ644" s="76"/>
    </row>
    <row r="645" spans="1:43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2"/>
      <c r="AG645" s="2"/>
      <c r="AH645" s="2"/>
      <c r="AI645" s="1"/>
      <c r="AJ645" s="1"/>
      <c r="AK645" s="1"/>
      <c r="AL645" s="1"/>
      <c r="AM645" s="1"/>
      <c r="AN645" s="1"/>
      <c r="AO645" s="76"/>
      <c r="AP645" s="76"/>
      <c r="AQ645" s="76"/>
    </row>
    <row r="646" spans="1:43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2"/>
      <c r="AG646" s="2"/>
      <c r="AH646" s="2"/>
      <c r="AI646" s="1"/>
      <c r="AJ646" s="1"/>
      <c r="AK646" s="1"/>
      <c r="AL646" s="1"/>
      <c r="AM646" s="1"/>
      <c r="AN646" s="1"/>
      <c r="AO646" s="76"/>
      <c r="AP646" s="76"/>
      <c r="AQ646" s="76"/>
    </row>
    <row r="647" spans="1:43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2"/>
      <c r="AG647" s="2"/>
      <c r="AH647" s="2"/>
      <c r="AI647" s="1"/>
      <c r="AJ647" s="1"/>
      <c r="AK647" s="1"/>
      <c r="AL647" s="1"/>
      <c r="AM647" s="1"/>
      <c r="AN647" s="1"/>
      <c r="AO647" s="76"/>
      <c r="AP647" s="76"/>
      <c r="AQ647" s="76"/>
    </row>
    <row r="648" spans="1:43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2"/>
      <c r="AG648" s="2"/>
      <c r="AH648" s="2"/>
      <c r="AI648" s="1"/>
      <c r="AJ648" s="1"/>
      <c r="AK648" s="1"/>
      <c r="AL648" s="1"/>
      <c r="AM648" s="1"/>
      <c r="AN648" s="1"/>
      <c r="AO648" s="76"/>
      <c r="AP648" s="76"/>
      <c r="AQ648" s="76"/>
    </row>
    <row r="649" spans="1:43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2"/>
      <c r="AG649" s="2"/>
      <c r="AH649" s="2"/>
      <c r="AI649" s="1"/>
      <c r="AJ649" s="1"/>
      <c r="AK649" s="1"/>
      <c r="AL649" s="1"/>
      <c r="AM649" s="1"/>
      <c r="AN649" s="1"/>
      <c r="AO649" s="76"/>
      <c r="AP649" s="76"/>
      <c r="AQ649" s="76"/>
    </row>
    <row r="650" spans="1:43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2"/>
      <c r="AG650" s="2"/>
      <c r="AH650" s="2"/>
      <c r="AI650" s="1"/>
      <c r="AJ650" s="1"/>
      <c r="AK650" s="1"/>
      <c r="AL650" s="1"/>
      <c r="AM650" s="1"/>
      <c r="AN650" s="1"/>
      <c r="AO650" s="76"/>
      <c r="AP650" s="76"/>
      <c r="AQ650" s="76"/>
    </row>
    <row r="651" spans="1:43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2"/>
      <c r="AG651" s="2"/>
      <c r="AH651" s="2"/>
      <c r="AI651" s="1"/>
      <c r="AJ651" s="1"/>
      <c r="AK651" s="1"/>
      <c r="AL651" s="1"/>
      <c r="AM651" s="1"/>
      <c r="AN651" s="1"/>
      <c r="AO651" s="76"/>
      <c r="AP651" s="76"/>
      <c r="AQ651" s="76"/>
    </row>
    <row r="652" spans="1:43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2"/>
      <c r="AG652" s="2"/>
      <c r="AH652" s="2"/>
      <c r="AI652" s="1"/>
      <c r="AJ652" s="1"/>
      <c r="AK652" s="1"/>
      <c r="AL652" s="1"/>
      <c r="AM652" s="1"/>
      <c r="AN652" s="1"/>
      <c r="AO652" s="76"/>
      <c r="AP652" s="76"/>
      <c r="AQ652" s="76"/>
    </row>
    <row r="653" spans="1:43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2"/>
      <c r="AG653" s="2"/>
      <c r="AH653" s="2"/>
      <c r="AI653" s="1"/>
      <c r="AJ653" s="1"/>
      <c r="AK653" s="1"/>
      <c r="AL653" s="1"/>
      <c r="AM653" s="1"/>
      <c r="AN653" s="1"/>
      <c r="AO653" s="76"/>
      <c r="AP653" s="76"/>
      <c r="AQ653" s="76"/>
    </row>
    <row r="654" spans="1:43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2"/>
      <c r="AG654" s="2"/>
      <c r="AH654" s="2"/>
      <c r="AI654" s="1"/>
      <c r="AJ654" s="1"/>
      <c r="AK654" s="1"/>
      <c r="AL654" s="1"/>
      <c r="AM654" s="1"/>
      <c r="AN654" s="1"/>
      <c r="AO654" s="76"/>
      <c r="AP654" s="76"/>
      <c r="AQ654" s="76"/>
    </row>
    <row r="655" spans="1:43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2"/>
      <c r="AG655" s="2"/>
      <c r="AH655" s="2"/>
      <c r="AI655" s="1"/>
      <c r="AJ655" s="1"/>
      <c r="AK655" s="1"/>
      <c r="AL655" s="1"/>
      <c r="AM655" s="1"/>
      <c r="AN655" s="1"/>
      <c r="AO655" s="76"/>
      <c r="AP655" s="76"/>
      <c r="AQ655" s="76"/>
    </row>
    <row r="656" spans="1:43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2"/>
      <c r="AG656" s="2"/>
      <c r="AH656" s="2"/>
      <c r="AI656" s="1"/>
      <c r="AJ656" s="1"/>
      <c r="AK656" s="1"/>
      <c r="AL656" s="1"/>
      <c r="AM656" s="1"/>
      <c r="AN656" s="1"/>
      <c r="AO656" s="76"/>
      <c r="AP656" s="76"/>
      <c r="AQ656" s="76"/>
    </row>
    <row r="657" spans="1:43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2"/>
      <c r="AG657" s="2"/>
      <c r="AH657" s="2"/>
      <c r="AI657" s="1"/>
      <c r="AJ657" s="1"/>
      <c r="AK657" s="1"/>
      <c r="AL657" s="1"/>
      <c r="AM657" s="1"/>
      <c r="AN657" s="1"/>
      <c r="AO657" s="76"/>
      <c r="AP657" s="76"/>
      <c r="AQ657" s="76"/>
    </row>
    <row r="658" spans="1:43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2"/>
      <c r="AG658" s="2"/>
      <c r="AH658" s="2"/>
      <c r="AI658" s="1"/>
      <c r="AJ658" s="1"/>
      <c r="AK658" s="1"/>
      <c r="AL658" s="1"/>
      <c r="AM658" s="1"/>
      <c r="AN658" s="1"/>
      <c r="AO658" s="76"/>
      <c r="AP658" s="76"/>
      <c r="AQ658" s="76"/>
    </row>
    <row r="659" spans="1:43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2"/>
      <c r="AG659" s="2"/>
      <c r="AH659" s="2"/>
      <c r="AI659" s="1"/>
      <c r="AJ659" s="1"/>
      <c r="AK659" s="1"/>
      <c r="AL659" s="1"/>
      <c r="AM659" s="1"/>
      <c r="AN659" s="1"/>
      <c r="AO659" s="76"/>
      <c r="AP659" s="76"/>
      <c r="AQ659" s="76"/>
    </row>
    <row r="660" spans="1:43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2"/>
      <c r="AG660" s="2"/>
      <c r="AH660" s="2"/>
      <c r="AI660" s="1"/>
      <c r="AJ660" s="1"/>
      <c r="AK660" s="1"/>
      <c r="AL660" s="1"/>
      <c r="AM660" s="1"/>
      <c r="AN660" s="1"/>
      <c r="AO660" s="76"/>
      <c r="AP660" s="76"/>
      <c r="AQ660" s="76"/>
    </row>
    <row r="661" spans="1:43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2"/>
      <c r="AG661" s="2"/>
      <c r="AH661" s="2"/>
      <c r="AI661" s="1"/>
      <c r="AJ661" s="1"/>
      <c r="AK661" s="1"/>
      <c r="AL661" s="1"/>
      <c r="AM661" s="1"/>
      <c r="AN661" s="1"/>
      <c r="AO661" s="76"/>
      <c r="AP661" s="76"/>
      <c r="AQ661" s="76"/>
    </row>
    <row r="662" spans="1:43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2"/>
      <c r="AG662" s="2"/>
      <c r="AH662" s="2"/>
      <c r="AI662" s="1"/>
      <c r="AJ662" s="1"/>
      <c r="AK662" s="1"/>
      <c r="AL662" s="1"/>
      <c r="AM662" s="1"/>
      <c r="AN662" s="1"/>
      <c r="AO662" s="76"/>
      <c r="AP662" s="76"/>
      <c r="AQ662" s="76"/>
    </row>
    <row r="663" spans="1:43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2"/>
      <c r="AG663" s="2"/>
      <c r="AH663" s="2"/>
      <c r="AI663" s="1"/>
      <c r="AJ663" s="1"/>
      <c r="AK663" s="1"/>
      <c r="AL663" s="1"/>
      <c r="AM663" s="1"/>
      <c r="AN663" s="1"/>
      <c r="AO663" s="76"/>
      <c r="AP663" s="76"/>
      <c r="AQ663" s="76"/>
    </row>
    <row r="664" spans="1:43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2"/>
      <c r="AG664" s="2"/>
      <c r="AH664" s="2"/>
      <c r="AI664" s="1"/>
      <c r="AJ664" s="1"/>
      <c r="AK664" s="1"/>
      <c r="AL664" s="1"/>
      <c r="AM664" s="1"/>
      <c r="AN664" s="1"/>
      <c r="AO664" s="76"/>
      <c r="AP664" s="76"/>
      <c r="AQ664" s="76"/>
    </row>
    <row r="665" spans="1:43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2"/>
      <c r="AG665" s="2"/>
      <c r="AH665" s="2"/>
      <c r="AI665" s="1"/>
      <c r="AJ665" s="1"/>
      <c r="AK665" s="1"/>
      <c r="AL665" s="1"/>
      <c r="AM665" s="1"/>
      <c r="AN665" s="1"/>
      <c r="AO665" s="76"/>
      <c r="AP665" s="76"/>
      <c r="AQ665" s="76"/>
    </row>
    <row r="666" spans="1:43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2"/>
      <c r="AG666" s="2"/>
      <c r="AH666" s="2"/>
      <c r="AI666" s="1"/>
      <c r="AJ666" s="1"/>
      <c r="AK666" s="1"/>
      <c r="AL666" s="1"/>
      <c r="AM666" s="1"/>
      <c r="AN666" s="1"/>
      <c r="AO666" s="76"/>
      <c r="AP666" s="76"/>
      <c r="AQ666" s="76"/>
    </row>
    <row r="667" spans="1:43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2"/>
      <c r="AG667" s="2"/>
      <c r="AH667" s="2"/>
      <c r="AI667" s="1"/>
      <c r="AJ667" s="1"/>
      <c r="AK667" s="1"/>
      <c r="AL667" s="1"/>
      <c r="AM667" s="1"/>
      <c r="AN667" s="1"/>
      <c r="AO667" s="76"/>
      <c r="AP667" s="76"/>
      <c r="AQ667" s="76"/>
    </row>
    <row r="668" spans="1:43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2"/>
      <c r="AG668" s="2"/>
      <c r="AH668" s="2"/>
      <c r="AI668" s="1"/>
      <c r="AJ668" s="1"/>
      <c r="AK668" s="1"/>
      <c r="AL668" s="1"/>
      <c r="AM668" s="1"/>
      <c r="AN668" s="1"/>
      <c r="AO668" s="76"/>
      <c r="AP668" s="76"/>
      <c r="AQ668" s="76"/>
    </row>
    <row r="669" spans="1:43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2"/>
      <c r="AG669" s="2"/>
      <c r="AH669" s="2"/>
      <c r="AI669" s="1"/>
      <c r="AJ669" s="1"/>
      <c r="AK669" s="1"/>
      <c r="AL669" s="1"/>
      <c r="AM669" s="1"/>
      <c r="AN669" s="1"/>
      <c r="AO669" s="76"/>
      <c r="AP669" s="76"/>
      <c r="AQ669" s="76"/>
    </row>
    <row r="670" spans="1:43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2"/>
      <c r="AG670" s="2"/>
      <c r="AH670" s="2"/>
      <c r="AI670" s="1"/>
      <c r="AJ670" s="1"/>
      <c r="AK670" s="1"/>
      <c r="AL670" s="1"/>
      <c r="AM670" s="1"/>
      <c r="AN670" s="1"/>
      <c r="AO670" s="76"/>
      <c r="AP670" s="76"/>
      <c r="AQ670" s="76"/>
    </row>
    <row r="671" spans="1:43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2"/>
      <c r="AG671" s="2"/>
      <c r="AH671" s="2"/>
      <c r="AI671" s="1"/>
      <c r="AJ671" s="1"/>
      <c r="AK671" s="1"/>
      <c r="AL671" s="1"/>
      <c r="AM671" s="1"/>
      <c r="AN671" s="1"/>
      <c r="AO671" s="76"/>
      <c r="AP671" s="76"/>
      <c r="AQ671" s="76"/>
    </row>
    <row r="672" spans="1:43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2"/>
      <c r="AG672" s="2"/>
      <c r="AH672" s="2"/>
      <c r="AI672" s="1"/>
      <c r="AJ672" s="1"/>
      <c r="AK672" s="1"/>
      <c r="AL672" s="1"/>
      <c r="AM672" s="1"/>
      <c r="AN672" s="1"/>
      <c r="AO672" s="76"/>
      <c r="AP672" s="76"/>
      <c r="AQ672" s="76"/>
    </row>
    <row r="673" spans="1:43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2"/>
      <c r="AG673" s="2"/>
      <c r="AH673" s="2"/>
      <c r="AI673" s="1"/>
      <c r="AJ673" s="1"/>
      <c r="AK673" s="1"/>
      <c r="AL673" s="1"/>
      <c r="AM673" s="1"/>
      <c r="AN673" s="1"/>
      <c r="AO673" s="76"/>
      <c r="AP673" s="76"/>
      <c r="AQ673" s="76"/>
    </row>
    <row r="674" spans="1:43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2"/>
      <c r="AG674" s="2"/>
      <c r="AH674" s="2"/>
      <c r="AI674" s="1"/>
      <c r="AJ674" s="1"/>
      <c r="AK674" s="1"/>
      <c r="AL674" s="1"/>
      <c r="AM674" s="1"/>
      <c r="AN674" s="1"/>
      <c r="AO674" s="76"/>
      <c r="AP674" s="76"/>
      <c r="AQ674" s="76"/>
    </row>
    <row r="675" spans="1:43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2"/>
      <c r="AG675" s="2"/>
      <c r="AH675" s="2"/>
      <c r="AI675" s="1"/>
      <c r="AJ675" s="1"/>
      <c r="AK675" s="1"/>
      <c r="AL675" s="1"/>
      <c r="AM675" s="1"/>
      <c r="AN675" s="1"/>
      <c r="AO675" s="76"/>
      <c r="AP675" s="76"/>
      <c r="AQ675" s="76"/>
    </row>
    <row r="676" spans="1:43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2"/>
      <c r="AG676" s="2"/>
      <c r="AH676" s="2"/>
      <c r="AI676" s="1"/>
      <c r="AJ676" s="1"/>
      <c r="AK676" s="1"/>
      <c r="AL676" s="1"/>
      <c r="AM676" s="1"/>
      <c r="AN676" s="1"/>
      <c r="AO676" s="76"/>
      <c r="AP676" s="76"/>
      <c r="AQ676" s="76"/>
    </row>
    <row r="677" spans="1:43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2"/>
      <c r="AG677" s="2"/>
      <c r="AH677" s="2"/>
      <c r="AI677" s="1"/>
      <c r="AJ677" s="1"/>
      <c r="AK677" s="1"/>
      <c r="AL677" s="1"/>
      <c r="AM677" s="1"/>
      <c r="AN677" s="1"/>
      <c r="AO677" s="76"/>
      <c r="AP677" s="76"/>
      <c r="AQ677" s="76"/>
    </row>
    <row r="678" spans="1:43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2"/>
      <c r="AG678" s="2"/>
      <c r="AH678" s="2"/>
      <c r="AI678" s="1"/>
      <c r="AJ678" s="1"/>
      <c r="AK678" s="1"/>
      <c r="AL678" s="1"/>
      <c r="AM678" s="1"/>
      <c r="AN678" s="1"/>
      <c r="AO678" s="76"/>
      <c r="AP678" s="76"/>
      <c r="AQ678" s="76"/>
    </row>
    <row r="679" spans="1:43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2"/>
      <c r="AG679" s="2"/>
      <c r="AH679" s="2"/>
      <c r="AI679" s="1"/>
      <c r="AJ679" s="1"/>
      <c r="AK679" s="1"/>
      <c r="AL679" s="1"/>
      <c r="AM679" s="1"/>
      <c r="AN679" s="1"/>
      <c r="AO679" s="76"/>
      <c r="AP679" s="76"/>
      <c r="AQ679" s="76"/>
    </row>
    <row r="680" spans="1:43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2"/>
      <c r="AG680" s="2"/>
      <c r="AH680" s="2"/>
      <c r="AI680" s="1"/>
      <c r="AJ680" s="1"/>
      <c r="AK680" s="1"/>
      <c r="AL680" s="1"/>
      <c r="AM680" s="1"/>
      <c r="AN680" s="1"/>
      <c r="AO680" s="76"/>
      <c r="AP680" s="76"/>
      <c r="AQ680" s="76"/>
    </row>
    <row r="681" spans="1:43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2"/>
      <c r="AG681" s="2"/>
      <c r="AH681" s="2"/>
      <c r="AI681" s="1"/>
      <c r="AJ681" s="1"/>
      <c r="AK681" s="1"/>
      <c r="AL681" s="1"/>
      <c r="AM681" s="1"/>
      <c r="AN681" s="1"/>
      <c r="AO681" s="76"/>
      <c r="AP681" s="76"/>
      <c r="AQ681" s="76"/>
    </row>
    <row r="682" spans="1:43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2"/>
      <c r="AG682" s="2"/>
      <c r="AH682" s="2"/>
      <c r="AI682" s="1"/>
      <c r="AJ682" s="1"/>
      <c r="AK682" s="1"/>
      <c r="AL682" s="1"/>
      <c r="AM682" s="1"/>
      <c r="AN682" s="1"/>
      <c r="AO682" s="76"/>
      <c r="AP682" s="76"/>
      <c r="AQ682" s="76"/>
    </row>
    <row r="683" spans="1:43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2"/>
      <c r="AG683" s="2"/>
      <c r="AH683" s="2"/>
      <c r="AI683" s="1"/>
      <c r="AJ683" s="1"/>
      <c r="AK683" s="1"/>
      <c r="AL683" s="1"/>
      <c r="AM683" s="1"/>
      <c r="AN683" s="1"/>
      <c r="AO683" s="76"/>
      <c r="AP683" s="76"/>
      <c r="AQ683" s="76"/>
    </row>
    <row r="684" spans="1:43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2"/>
      <c r="AG684" s="2"/>
      <c r="AH684" s="2"/>
      <c r="AI684" s="1"/>
      <c r="AJ684" s="1"/>
      <c r="AK684" s="1"/>
      <c r="AL684" s="1"/>
      <c r="AM684" s="1"/>
      <c r="AN684" s="1"/>
      <c r="AO684" s="76"/>
      <c r="AP684" s="76"/>
      <c r="AQ684" s="76"/>
    </row>
    <row r="685" spans="1:43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2"/>
      <c r="AG685" s="2"/>
      <c r="AH685" s="2"/>
      <c r="AI685" s="1"/>
      <c r="AJ685" s="1"/>
      <c r="AK685" s="1"/>
      <c r="AL685" s="1"/>
      <c r="AM685" s="1"/>
      <c r="AN685" s="1"/>
      <c r="AO685" s="76"/>
      <c r="AP685" s="76"/>
      <c r="AQ685" s="76"/>
    </row>
    <row r="686" spans="1:43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2"/>
      <c r="AG686" s="2"/>
      <c r="AH686" s="2"/>
      <c r="AI686" s="1"/>
      <c r="AJ686" s="1"/>
      <c r="AK686" s="1"/>
      <c r="AL686" s="1"/>
      <c r="AM686" s="1"/>
      <c r="AN686" s="1"/>
      <c r="AO686" s="76"/>
      <c r="AP686" s="76"/>
      <c r="AQ686" s="76"/>
    </row>
    <row r="687" spans="1:43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2"/>
      <c r="AG687" s="2"/>
      <c r="AH687" s="2"/>
      <c r="AI687" s="1"/>
      <c r="AJ687" s="1"/>
      <c r="AK687" s="1"/>
      <c r="AL687" s="1"/>
      <c r="AM687" s="1"/>
      <c r="AN687" s="1"/>
      <c r="AO687" s="76"/>
      <c r="AP687" s="76"/>
      <c r="AQ687" s="76"/>
    </row>
    <row r="688" spans="1:43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2"/>
      <c r="AG688" s="2"/>
      <c r="AH688" s="2"/>
      <c r="AI688" s="1"/>
      <c r="AJ688" s="1"/>
      <c r="AK688" s="1"/>
      <c r="AL688" s="1"/>
      <c r="AM688" s="1"/>
      <c r="AN688" s="1"/>
      <c r="AO688" s="76"/>
      <c r="AP688" s="76"/>
      <c r="AQ688" s="76"/>
    </row>
    <row r="689" spans="1:43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2"/>
      <c r="AG689" s="2"/>
      <c r="AH689" s="2"/>
      <c r="AI689" s="1"/>
      <c r="AJ689" s="1"/>
      <c r="AK689" s="1"/>
      <c r="AL689" s="1"/>
      <c r="AM689" s="1"/>
      <c r="AN689" s="1"/>
      <c r="AO689" s="76"/>
      <c r="AP689" s="76"/>
      <c r="AQ689" s="76"/>
    </row>
    <row r="690" spans="1:43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2"/>
      <c r="AG690" s="2"/>
      <c r="AH690" s="2"/>
      <c r="AI690" s="1"/>
      <c r="AJ690" s="1"/>
      <c r="AK690" s="1"/>
      <c r="AL690" s="1"/>
      <c r="AM690" s="1"/>
      <c r="AN690" s="1"/>
      <c r="AO690" s="76"/>
      <c r="AP690" s="76"/>
      <c r="AQ690" s="76"/>
    </row>
    <row r="691" spans="1:43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2"/>
      <c r="AG691" s="2"/>
      <c r="AH691" s="2"/>
      <c r="AI691" s="1"/>
      <c r="AJ691" s="1"/>
      <c r="AK691" s="1"/>
      <c r="AL691" s="1"/>
      <c r="AM691" s="1"/>
      <c r="AN691" s="1"/>
      <c r="AO691" s="76"/>
      <c r="AP691" s="76"/>
      <c r="AQ691" s="76"/>
    </row>
    <row r="692" spans="1:43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2"/>
      <c r="AG692" s="2"/>
      <c r="AH692" s="2"/>
      <c r="AI692" s="1"/>
      <c r="AJ692" s="1"/>
      <c r="AK692" s="1"/>
      <c r="AL692" s="1"/>
      <c r="AM692" s="1"/>
      <c r="AN692" s="1"/>
      <c r="AO692" s="76"/>
      <c r="AP692" s="76"/>
      <c r="AQ692" s="76"/>
    </row>
    <row r="693" spans="1:43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2"/>
      <c r="AG693" s="2"/>
      <c r="AH693" s="2"/>
      <c r="AI693" s="1"/>
      <c r="AJ693" s="1"/>
      <c r="AK693" s="1"/>
      <c r="AL693" s="1"/>
      <c r="AM693" s="1"/>
      <c r="AN693" s="1"/>
      <c r="AO693" s="76"/>
      <c r="AP693" s="76"/>
      <c r="AQ693" s="76"/>
    </row>
    <row r="694" spans="1:43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2"/>
      <c r="AG694" s="2"/>
      <c r="AH694" s="2"/>
      <c r="AI694" s="1"/>
      <c r="AJ694" s="1"/>
      <c r="AK694" s="1"/>
      <c r="AL694" s="1"/>
      <c r="AM694" s="1"/>
      <c r="AN694" s="1"/>
      <c r="AO694" s="76"/>
      <c r="AP694" s="76"/>
      <c r="AQ694" s="76"/>
    </row>
    <row r="695" spans="1:43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2"/>
      <c r="AG695" s="2"/>
      <c r="AH695" s="2"/>
      <c r="AI695" s="1"/>
      <c r="AJ695" s="1"/>
      <c r="AK695" s="1"/>
      <c r="AL695" s="1"/>
      <c r="AM695" s="1"/>
      <c r="AN695" s="1"/>
      <c r="AO695" s="76"/>
      <c r="AP695" s="76"/>
      <c r="AQ695" s="76"/>
    </row>
    <row r="696" spans="1:43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2"/>
      <c r="AG696" s="2"/>
      <c r="AH696" s="2"/>
      <c r="AI696" s="1"/>
      <c r="AJ696" s="1"/>
      <c r="AK696" s="1"/>
      <c r="AL696" s="1"/>
      <c r="AM696" s="1"/>
      <c r="AN696" s="1"/>
      <c r="AO696" s="76"/>
      <c r="AP696" s="76"/>
      <c r="AQ696" s="76"/>
    </row>
    <row r="697" spans="1:43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2"/>
      <c r="AG697" s="2"/>
      <c r="AH697" s="2"/>
      <c r="AI697" s="1"/>
      <c r="AJ697" s="1"/>
      <c r="AK697" s="1"/>
      <c r="AL697" s="1"/>
      <c r="AM697" s="1"/>
      <c r="AN697" s="1"/>
      <c r="AO697" s="76"/>
      <c r="AP697" s="76"/>
      <c r="AQ697" s="76"/>
    </row>
    <row r="698" spans="1:43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2"/>
      <c r="AG698" s="2"/>
      <c r="AH698" s="2"/>
      <c r="AI698" s="1"/>
      <c r="AJ698" s="1"/>
      <c r="AK698" s="1"/>
      <c r="AL698" s="1"/>
      <c r="AM698" s="1"/>
      <c r="AN698" s="1"/>
      <c r="AO698" s="76"/>
      <c r="AP698" s="76"/>
      <c r="AQ698" s="76"/>
    </row>
    <row r="699" spans="1:43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2"/>
      <c r="AG699" s="2"/>
      <c r="AH699" s="2"/>
      <c r="AI699" s="1"/>
      <c r="AJ699" s="1"/>
      <c r="AK699" s="1"/>
      <c r="AL699" s="1"/>
      <c r="AM699" s="1"/>
      <c r="AN699" s="1"/>
      <c r="AO699" s="76"/>
      <c r="AP699" s="76"/>
      <c r="AQ699" s="76"/>
    </row>
    <row r="700" spans="1:43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2"/>
      <c r="AG700" s="2"/>
      <c r="AH700" s="2"/>
      <c r="AI700" s="1"/>
      <c r="AJ700" s="1"/>
      <c r="AK700" s="1"/>
      <c r="AL700" s="1"/>
      <c r="AM700" s="1"/>
      <c r="AN700" s="1"/>
      <c r="AO700" s="76"/>
      <c r="AP700" s="76"/>
      <c r="AQ700" s="76"/>
    </row>
    <row r="701" spans="1:43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2"/>
      <c r="AG701" s="2"/>
      <c r="AH701" s="2"/>
      <c r="AI701" s="1"/>
      <c r="AJ701" s="1"/>
      <c r="AK701" s="1"/>
      <c r="AL701" s="1"/>
      <c r="AM701" s="1"/>
      <c r="AN701" s="1"/>
      <c r="AO701" s="76"/>
      <c r="AP701" s="76"/>
      <c r="AQ701" s="76"/>
    </row>
    <row r="702" spans="1:43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2"/>
      <c r="AG702" s="2"/>
      <c r="AH702" s="2"/>
      <c r="AI702" s="1"/>
      <c r="AJ702" s="1"/>
      <c r="AK702" s="1"/>
      <c r="AL702" s="1"/>
      <c r="AM702" s="1"/>
      <c r="AN702" s="1"/>
      <c r="AO702" s="76"/>
      <c r="AP702" s="76"/>
      <c r="AQ702" s="76"/>
    </row>
    <row r="703" spans="1:43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2"/>
      <c r="AG703" s="2"/>
      <c r="AH703" s="2"/>
      <c r="AI703" s="1"/>
      <c r="AJ703" s="1"/>
      <c r="AK703" s="1"/>
      <c r="AL703" s="1"/>
      <c r="AM703" s="1"/>
      <c r="AN703" s="1"/>
      <c r="AO703" s="76"/>
      <c r="AP703" s="76"/>
      <c r="AQ703" s="76"/>
    </row>
    <row r="704" spans="1:43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2"/>
      <c r="AG704" s="2"/>
      <c r="AH704" s="2"/>
      <c r="AI704" s="1"/>
      <c r="AJ704" s="1"/>
      <c r="AK704" s="1"/>
      <c r="AL704" s="1"/>
      <c r="AM704" s="1"/>
      <c r="AN704" s="1"/>
      <c r="AO704" s="76"/>
      <c r="AP704" s="76"/>
      <c r="AQ704" s="76"/>
    </row>
    <row r="705" spans="1:43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2"/>
      <c r="AG705" s="2"/>
      <c r="AH705" s="2"/>
      <c r="AI705" s="1"/>
      <c r="AJ705" s="1"/>
      <c r="AK705" s="1"/>
      <c r="AL705" s="1"/>
      <c r="AM705" s="1"/>
      <c r="AN705" s="1"/>
      <c r="AO705" s="76"/>
      <c r="AP705" s="76"/>
      <c r="AQ705" s="76"/>
    </row>
    <row r="706" spans="1:43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2"/>
      <c r="AG706" s="2"/>
      <c r="AH706" s="2"/>
      <c r="AI706" s="1"/>
      <c r="AJ706" s="1"/>
      <c r="AK706" s="1"/>
      <c r="AL706" s="1"/>
      <c r="AM706" s="1"/>
      <c r="AN706" s="1"/>
      <c r="AO706" s="76"/>
      <c r="AP706" s="76"/>
      <c r="AQ706" s="76"/>
    </row>
    <row r="707" spans="1:43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2"/>
      <c r="AG707" s="2"/>
      <c r="AH707" s="2"/>
      <c r="AI707" s="1"/>
      <c r="AJ707" s="1"/>
      <c r="AK707" s="1"/>
      <c r="AL707" s="1"/>
      <c r="AM707" s="1"/>
      <c r="AN707" s="1"/>
      <c r="AO707" s="76"/>
      <c r="AP707" s="76"/>
      <c r="AQ707" s="76"/>
    </row>
    <row r="708" spans="1:43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2"/>
      <c r="AG708" s="2"/>
      <c r="AH708" s="2"/>
      <c r="AI708" s="1"/>
      <c r="AJ708" s="1"/>
      <c r="AK708" s="1"/>
      <c r="AL708" s="1"/>
      <c r="AM708" s="1"/>
      <c r="AN708" s="1"/>
      <c r="AO708" s="76"/>
      <c r="AP708" s="76"/>
      <c r="AQ708" s="76"/>
    </row>
    <row r="709" spans="1:43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2"/>
      <c r="AG709" s="2"/>
      <c r="AH709" s="2"/>
      <c r="AI709" s="1"/>
      <c r="AJ709" s="1"/>
      <c r="AK709" s="1"/>
      <c r="AL709" s="1"/>
      <c r="AM709" s="1"/>
      <c r="AN709" s="1"/>
      <c r="AO709" s="76"/>
      <c r="AP709" s="76"/>
      <c r="AQ709" s="76"/>
    </row>
    <row r="710" spans="1:43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2"/>
      <c r="AG710" s="2"/>
      <c r="AH710" s="2"/>
      <c r="AI710" s="1"/>
      <c r="AJ710" s="1"/>
      <c r="AK710" s="1"/>
      <c r="AL710" s="1"/>
      <c r="AM710" s="1"/>
      <c r="AN710" s="1"/>
      <c r="AO710" s="76"/>
      <c r="AP710" s="76"/>
      <c r="AQ710" s="76"/>
    </row>
    <row r="711" spans="1:43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2"/>
      <c r="AG711" s="2"/>
      <c r="AH711" s="2"/>
      <c r="AI711" s="1"/>
      <c r="AJ711" s="1"/>
      <c r="AK711" s="1"/>
      <c r="AL711" s="1"/>
      <c r="AM711" s="1"/>
      <c r="AN711" s="1"/>
      <c r="AO711" s="76"/>
      <c r="AP711" s="76"/>
      <c r="AQ711" s="76"/>
    </row>
    <row r="712" spans="1:43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2"/>
      <c r="AG712" s="2"/>
      <c r="AH712" s="2"/>
      <c r="AI712" s="1"/>
      <c r="AJ712" s="1"/>
      <c r="AK712" s="1"/>
      <c r="AL712" s="1"/>
      <c r="AM712" s="1"/>
      <c r="AN712" s="1"/>
      <c r="AO712" s="76"/>
      <c r="AP712" s="76"/>
      <c r="AQ712" s="76"/>
    </row>
    <row r="713" spans="1:43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2"/>
      <c r="AG713" s="2"/>
      <c r="AH713" s="2"/>
      <c r="AI713" s="1"/>
      <c r="AJ713" s="1"/>
      <c r="AK713" s="1"/>
      <c r="AL713" s="1"/>
      <c r="AM713" s="1"/>
      <c r="AN713" s="1"/>
      <c r="AO713" s="76"/>
      <c r="AP713" s="76"/>
      <c r="AQ713" s="76"/>
    </row>
    <row r="714" spans="1:43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2"/>
      <c r="AG714" s="2"/>
      <c r="AH714" s="2"/>
      <c r="AI714" s="1"/>
      <c r="AJ714" s="1"/>
      <c r="AK714" s="1"/>
      <c r="AL714" s="1"/>
      <c r="AM714" s="1"/>
      <c r="AN714" s="1"/>
      <c r="AO714" s="76"/>
      <c r="AP714" s="76"/>
      <c r="AQ714" s="76"/>
    </row>
    <row r="715" spans="1:43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2"/>
      <c r="AG715" s="2"/>
      <c r="AH715" s="2"/>
      <c r="AI715" s="1"/>
      <c r="AJ715" s="1"/>
      <c r="AK715" s="1"/>
      <c r="AL715" s="1"/>
      <c r="AM715" s="1"/>
      <c r="AN715" s="1"/>
      <c r="AO715" s="76"/>
      <c r="AP715" s="76"/>
      <c r="AQ715" s="76"/>
    </row>
    <row r="716" spans="1:43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2"/>
      <c r="AG716" s="2"/>
      <c r="AH716" s="2"/>
      <c r="AI716" s="1"/>
      <c r="AJ716" s="1"/>
      <c r="AK716" s="1"/>
      <c r="AL716" s="1"/>
      <c r="AM716" s="1"/>
      <c r="AN716" s="1"/>
      <c r="AO716" s="76"/>
      <c r="AP716" s="76"/>
      <c r="AQ716" s="76"/>
    </row>
    <row r="717" spans="1:43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2"/>
      <c r="AG717" s="2"/>
      <c r="AH717" s="2"/>
      <c r="AI717" s="1"/>
      <c r="AJ717" s="1"/>
      <c r="AK717" s="1"/>
      <c r="AL717" s="1"/>
      <c r="AM717" s="1"/>
      <c r="AN717" s="1"/>
      <c r="AO717" s="76"/>
      <c r="AP717" s="76"/>
      <c r="AQ717" s="76"/>
    </row>
    <row r="718" spans="1:43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2"/>
      <c r="AG718" s="2"/>
      <c r="AH718" s="2"/>
      <c r="AI718" s="1"/>
      <c r="AJ718" s="1"/>
      <c r="AK718" s="1"/>
      <c r="AL718" s="1"/>
      <c r="AM718" s="1"/>
      <c r="AN718" s="1"/>
      <c r="AO718" s="76"/>
      <c r="AP718" s="76"/>
      <c r="AQ718" s="76"/>
    </row>
    <row r="719" spans="1:43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2"/>
      <c r="AG719" s="2"/>
      <c r="AH719" s="2"/>
      <c r="AI719" s="1"/>
      <c r="AJ719" s="1"/>
      <c r="AK719" s="1"/>
      <c r="AL719" s="1"/>
      <c r="AM719" s="1"/>
      <c r="AN719" s="1"/>
      <c r="AO719" s="76"/>
      <c r="AP719" s="76"/>
      <c r="AQ719" s="76"/>
    </row>
    <row r="720" spans="1:43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2"/>
      <c r="AG720" s="2"/>
      <c r="AH720" s="2"/>
      <c r="AI720" s="1"/>
      <c r="AJ720" s="1"/>
      <c r="AK720" s="1"/>
      <c r="AL720" s="1"/>
      <c r="AM720" s="1"/>
      <c r="AN720" s="1"/>
      <c r="AO720" s="76"/>
      <c r="AP720" s="76"/>
      <c r="AQ720" s="76"/>
    </row>
    <row r="721" spans="1:43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2"/>
      <c r="AG721" s="2"/>
      <c r="AH721" s="2"/>
      <c r="AI721" s="1"/>
      <c r="AJ721" s="1"/>
      <c r="AK721" s="1"/>
      <c r="AL721" s="1"/>
      <c r="AM721" s="1"/>
      <c r="AN721" s="1"/>
      <c r="AO721" s="76"/>
      <c r="AP721" s="76"/>
      <c r="AQ721" s="76"/>
    </row>
    <row r="722" spans="1:43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2"/>
      <c r="AG722" s="2"/>
      <c r="AH722" s="2"/>
      <c r="AI722" s="1"/>
      <c r="AJ722" s="1"/>
      <c r="AK722" s="1"/>
      <c r="AL722" s="1"/>
      <c r="AM722" s="1"/>
      <c r="AN722" s="1"/>
      <c r="AO722" s="76"/>
      <c r="AP722" s="76"/>
      <c r="AQ722" s="76"/>
    </row>
    <row r="723" spans="1:43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2"/>
      <c r="AG723" s="2"/>
      <c r="AH723" s="2"/>
      <c r="AI723" s="1"/>
      <c r="AJ723" s="1"/>
      <c r="AK723" s="1"/>
      <c r="AL723" s="1"/>
      <c r="AM723" s="1"/>
      <c r="AN723" s="1"/>
      <c r="AO723" s="76"/>
      <c r="AP723" s="76"/>
      <c r="AQ723" s="76"/>
    </row>
    <row r="724" spans="1:43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2"/>
      <c r="AG724" s="2"/>
      <c r="AH724" s="2"/>
      <c r="AI724" s="1"/>
      <c r="AJ724" s="1"/>
      <c r="AK724" s="1"/>
      <c r="AL724" s="1"/>
      <c r="AM724" s="1"/>
      <c r="AN724" s="1"/>
      <c r="AO724" s="76"/>
      <c r="AP724" s="76"/>
      <c r="AQ724" s="76"/>
    </row>
    <row r="725" spans="1:43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2"/>
      <c r="AG725" s="2"/>
      <c r="AH725" s="2"/>
      <c r="AI725" s="1"/>
      <c r="AJ725" s="1"/>
      <c r="AK725" s="1"/>
      <c r="AL725" s="1"/>
      <c r="AM725" s="1"/>
      <c r="AN725" s="1"/>
      <c r="AO725" s="76"/>
      <c r="AP725" s="76"/>
      <c r="AQ725" s="76"/>
    </row>
    <row r="726" spans="1:43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2"/>
      <c r="AG726" s="2"/>
      <c r="AH726" s="2"/>
      <c r="AI726" s="1"/>
      <c r="AJ726" s="1"/>
      <c r="AK726" s="1"/>
      <c r="AL726" s="1"/>
      <c r="AM726" s="1"/>
      <c r="AN726" s="1"/>
      <c r="AO726" s="76"/>
      <c r="AP726" s="76"/>
      <c r="AQ726" s="76"/>
    </row>
    <row r="727" spans="1:43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2"/>
      <c r="AG727" s="2"/>
      <c r="AH727" s="2"/>
      <c r="AI727" s="1"/>
      <c r="AJ727" s="1"/>
      <c r="AK727" s="1"/>
      <c r="AL727" s="1"/>
      <c r="AM727" s="1"/>
      <c r="AN727" s="1"/>
      <c r="AO727" s="76"/>
      <c r="AP727" s="76"/>
      <c r="AQ727" s="76"/>
    </row>
    <row r="728" spans="1:43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2"/>
      <c r="AG728" s="2"/>
      <c r="AH728" s="2"/>
      <c r="AI728" s="1"/>
      <c r="AJ728" s="1"/>
      <c r="AK728" s="1"/>
      <c r="AL728" s="1"/>
      <c r="AM728" s="1"/>
      <c r="AN728" s="1"/>
      <c r="AO728" s="76"/>
      <c r="AP728" s="76"/>
      <c r="AQ728" s="76"/>
    </row>
    <row r="729" spans="1:43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2"/>
      <c r="AG729" s="2"/>
      <c r="AH729" s="2"/>
      <c r="AI729" s="1"/>
      <c r="AJ729" s="1"/>
      <c r="AK729" s="1"/>
      <c r="AL729" s="1"/>
      <c r="AM729" s="1"/>
      <c r="AN729" s="1"/>
      <c r="AO729" s="76"/>
      <c r="AP729" s="76"/>
      <c r="AQ729" s="76"/>
    </row>
    <row r="730" spans="1:43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2"/>
      <c r="AG730" s="2"/>
      <c r="AH730" s="2"/>
      <c r="AI730" s="1"/>
      <c r="AJ730" s="1"/>
      <c r="AK730" s="1"/>
      <c r="AL730" s="1"/>
      <c r="AM730" s="1"/>
      <c r="AN730" s="1"/>
      <c r="AO730" s="76"/>
      <c r="AP730" s="76"/>
      <c r="AQ730" s="76"/>
    </row>
    <row r="731" spans="1:43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2"/>
      <c r="AG731" s="2"/>
      <c r="AH731" s="2"/>
      <c r="AI731" s="1"/>
      <c r="AJ731" s="1"/>
      <c r="AK731" s="1"/>
      <c r="AL731" s="1"/>
      <c r="AM731" s="1"/>
      <c r="AN731" s="1"/>
      <c r="AO731" s="76"/>
      <c r="AP731" s="76"/>
      <c r="AQ731" s="76"/>
    </row>
    <row r="732" spans="1:43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2"/>
      <c r="AG732" s="2"/>
      <c r="AH732" s="2"/>
      <c r="AI732" s="1"/>
      <c r="AJ732" s="1"/>
      <c r="AK732" s="1"/>
      <c r="AL732" s="1"/>
      <c r="AM732" s="1"/>
      <c r="AN732" s="1"/>
      <c r="AO732" s="76"/>
      <c r="AP732" s="76"/>
      <c r="AQ732" s="76"/>
    </row>
    <row r="733" spans="1:43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2"/>
      <c r="AG733" s="2"/>
      <c r="AH733" s="2"/>
      <c r="AI733" s="1"/>
      <c r="AJ733" s="1"/>
      <c r="AK733" s="1"/>
      <c r="AL733" s="1"/>
      <c r="AM733" s="1"/>
      <c r="AN733" s="1"/>
      <c r="AO733" s="76"/>
      <c r="AP733" s="76"/>
      <c r="AQ733" s="76"/>
    </row>
    <row r="734" spans="1:43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2"/>
      <c r="AG734" s="2"/>
      <c r="AH734" s="2"/>
      <c r="AI734" s="1"/>
      <c r="AJ734" s="1"/>
      <c r="AK734" s="1"/>
      <c r="AL734" s="1"/>
      <c r="AM734" s="1"/>
      <c r="AN734" s="1"/>
      <c r="AO734" s="76"/>
      <c r="AP734" s="76"/>
      <c r="AQ734" s="76"/>
    </row>
    <row r="735" spans="1:43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2"/>
      <c r="AG735" s="2"/>
      <c r="AH735" s="2"/>
      <c r="AI735" s="1"/>
      <c r="AJ735" s="1"/>
      <c r="AK735" s="1"/>
      <c r="AL735" s="1"/>
      <c r="AM735" s="1"/>
      <c r="AN735" s="1"/>
      <c r="AO735" s="76"/>
      <c r="AP735" s="76"/>
      <c r="AQ735" s="76"/>
    </row>
    <row r="736" spans="1:43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2"/>
      <c r="AG736" s="2"/>
      <c r="AH736" s="2"/>
      <c r="AI736" s="1"/>
      <c r="AJ736" s="1"/>
      <c r="AK736" s="1"/>
      <c r="AL736" s="1"/>
      <c r="AM736" s="1"/>
      <c r="AN736" s="1"/>
      <c r="AO736" s="76"/>
      <c r="AP736" s="76"/>
      <c r="AQ736" s="76"/>
    </row>
    <row r="737" spans="1:43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2"/>
      <c r="AG737" s="2"/>
      <c r="AH737" s="2"/>
      <c r="AI737" s="1"/>
      <c r="AJ737" s="1"/>
      <c r="AK737" s="1"/>
      <c r="AL737" s="1"/>
      <c r="AM737" s="1"/>
      <c r="AN737" s="1"/>
      <c r="AO737" s="76"/>
      <c r="AP737" s="76"/>
      <c r="AQ737" s="76"/>
    </row>
    <row r="738" spans="1:43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2"/>
      <c r="AG738" s="2"/>
      <c r="AH738" s="2"/>
      <c r="AI738" s="1"/>
      <c r="AJ738" s="1"/>
      <c r="AK738" s="1"/>
      <c r="AL738" s="1"/>
      <c r="AM738" s="1"/>
      <c r="AN738" s="1"/>
      <c r="AO738" s="76"/>
      <c r="AP738" s="76"/>
      <c r="AQ738" s="76"/>
    </row>
    <row r="739" spans="1:43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2"/>
      <c r="AG739" s="2"/>
      <c r="AH739" s="2"/>
      <c r="AI739" s="1"/>
      <c r="AJ739" s="1"/>
      <c r="AK739" s="1"/>
      <c r="AL739" s="1"/>
      <c r="AM739" s="1"/>
      <c r="AN739" s="1"/>
      <c r="AO739" s="76"/>
      <c r="AP739" s="76"/>
      <c r="AQ739" s="76"/>
    </row>
    <row r="740" spans="1:43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2"/>
      <c r="AG740" s="2"/>
      <c r="AH740" s="2"/>
      <c r="AI740" s="1"/>
      <c r="AJ740" s="1"/>
      <c r="AK740" s="1"/>
      <c r="AL740" s="1"/>
      <c r="AM740" s="1"/>
      <c r="AN740" s="1"/>
      <c r="AO740" s="76"/>
      <c r="AP740" s="76"/>
      <c r="AQ740" s="76"/>
    </row>
    <row r="741" spans="1:43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2"/>
      <c r="AG741" s="2"/>
      <c r="AH741" s="2"/>
      <c r="AI741" s="1"/>
      <c r="AJ741" s="1"/>
      <c r="AK741" s="1"/>
      <c r="AL741" s="1"/>
      <c r="AM741" s="1"/>
      <c r="AN741" s="1"/>
      <c r="AO741" s="76"/>
      <c r="AP741" s="76"/>
      <c r="AQ741" s="76"/>
    </row>
    <row r="742" spans="1:43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2"/>
      <c r="AG742" s="2"/>
      <c r="AH742" s="2"/>
      <c r="AI742" s="1"/>
      <c r="AJ742" s="1"/>
      <c r="AK742" s="1"/>
      <c r="AL742" s="1"/>
      <c r="AM742" s="1"/>
      <c r="AN742" s="1"/>
      <c r="AO742" s="76"/>
      <c r="AP742" s="76"/>
      <c r="AQ742" s="76"/>
    </row>
    <row r="743" spans="1:43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2"/>
      <c r="AG743" s="2"/>
      <c r="AH743" s="2"/>
      <c r="AI743" s="1"/>
      <c r="AJ743" s="1"/>
      <c r="AK743" s="1"/>
      <c r="AL743" s="1"/>
      <c r="AM743" s="1"/>
      <c r="AN743" s="1"/>
      <c r="AO743" s="76"/>
      <c r="AP743" s="76"/>
      <c r="AQ743" s="76"/>
    </row>
    <row r="744" spans="1:43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2"/>
      <c r="AG744" s="2"/>
      <c r="AH744" s="2"/>
      <c r="AI744" s="1"/>
      <c r="AJ744" s="1"/>
      <c r="AK744" s="1"/>
      <c r="AL744" s="1"/>
      <c r="AM744" s="1"/>
      <c r="AN744" s="1"/>
      <c r="AO744" s="76"/>
      <c r="AP744" s="76"/>
      <c r="AQ744" s="76"/>
    </row>
    <row r="745" spans="1:43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2"/>
      <c r="AG745" s="2"/>
      <c r="AH745" s="2"/>
      <c r="AI745" s="1"/>
      <c r="AJ745" s="1"/>
      <c r="AK745" s="1"/>
      <c r="AL745" s="1"/>
      <c r="AM745" s="1"/>
      <c r="AN745" s="1"/>
      <c r="AO745" s="76"/>
      <c r="AP745" s="76"/>
      <c r="AQ745" s="76"/>
    </row>
    <row r="746" spans="1:43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2"/>
      <c r="AG746" s="2"/>
      <c r="AH746" s="2"/>
      <c r="AI746" s="1"/>
      <c r="AJ746" s="1"/>
      <c r="AK746" s="1"/>
      <c r="AL746" s="1"/>
      <c r="AM746" s="1"/>
      <c r="AN746" s="1"/>
      <c r="AO746" s="76"/>
      <c r="AP746" s="76"/>
      <c r="AQ746" s="76"/>
    </row>
    <row r="747" spans="1:43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2"/>
      <c r="AG747" s="2"/>
      <c r="AH747" s="2"/>
      <c r="AI747" s="1"/>
      <c r="AJ747" s="1"/>
      <c r="AK747" s="1"/>
      <c r="AL747" s="1"/>
      <c r="AM747" s="1"/>
      <c r="AN747" s="1"/>
      <c r="AO747" s="76"/>
      <c r="AP747" s="76"/>
      <c r="AQ747" s="76"/>
    </row>
    <row r="748" spans="1:43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2"/>
      <c r="AG748" s="2"/>
      <c r="AH748" s="2"/>
      <c r="AI748" s="1"/>
      <c r="AJ748" s="1"/>
      <c r="AK748" s="1"/>
      <c r="AL748" s="1"/>
      <c r="AM748" s="1"/>
      <c r="AN748" s="1"/>
      <c r="AO748" s="76"/>
      <c r="AP748" s="76"/>
      <c r="AQ748" s="76"/>
    </row>
    <row r="749" spans="1:43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2"/>
      <c r="AG749" s="2"/>
      <c r="AH749" s="2"/>
      <c r="AI749" s="1"/>
      <c r="AJ749" s="1"/>
      <c r="AK749" s="1"/>
      <c r="AL749" s="1"/>
      <c r="AM749" s="1"/>
      <c r="AN749" s="1"/>
      <c r="AO749" s="76"/>
      <c r="AP749" s="76"/>
      <c r="AQ749" s="76"/>
    </row>
    <row r="750" spans="1:43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2"/>
      <c r="AG750" s="2"/>
      <c r="AH750" s="2"/>
      <c r="AI750" s="1"/>
      <c r="AJ750" s="1"/>
      <c r="AK750" s="1"/>
      <c r="AL750" s="1"/>
      <c r="AM750" s="1"/>
      <c r="AN750" s="1"/>
      <c r="AO750" s="76"/>
      <c r="AP750" s="76"/>
      <c r="AQ750" s="76"/>
    </row>
    <row r="751" spans="1:43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2"/>
      <c r="AG751" s="2"/>
      <c r="AH751" s="2"/>
      <c r="AI751" s="1"/>
      <c r="AJ751" s="1"/>
      <c r="AK751" s="1"/>
      <c r="AL751" s="1"/>
      <c r="AM751" s="1"/>
      <c r="AN751" s="1"/>
      <c r="AO751" s="76"/>
      <c r="AP751" s="76"/>
      <c r="AQ751" s="76"/>
    </row>
    <row r="752" spans="1:43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2"/>
      <c r="AG752" s="2"/>
      <c r="AH752" s="2"/>
      <c r="AI752" s="1"/>
      <c r="AJ752" s="1"/>
      <c r="AK752" s="1"/>
      <c r="AL752" s="1"/>
      <c r="AM752" s="1"/>
      <c r="AN752" s="1"/>
      <c r="AO752" s="76"/>
      <c r="AP752" s="76"/>
      <c r="AQ752" s="76"/>
    </row>
    <row r="753" spans="1:43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2"/>
      <c r="AG753" s="2"/>
      <c r="AH753" s="2"/>
      <c r="AI753" s="1"/>
      <c r="AJ753" s="1"/>
      <c r="AK753" s="1"/>
      <c r="AL753" s="1"/>
      <c r="AM753" s="1"/>
      <c r="AN753" s="1"/>
      <c r="AO753" s="76"/>
      <c r="AP753" s="76"/>
      <c r="AQ753" s="76"/>
    </row>
    <row r="754" spans="1:43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2"/>
      <c r="AG754" s="2"/>
      <c r="AH754" s="2"/>
      <c r="AI754" s="1"/>
      <c r="AJ754" s="1"/>
      <c r="AK754" s="1"/>
      <c r="AL754" s="1"/>
      <c r="AM754" s="1"/>
      <c r="AN754" s="1"/>
      <c r="AO754" s="76"/>
      <c r="AP754" s="76"/>
      <c r="AQ754" s="76"/>
    </row>
    <row r="755" spans="1:43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2"/>
      <c r="AG755" s="2"/>
      <c r="AH755" s="2"/>
      <c r="AI755" s="1"/>
      <c r="AJ755" s="1"/>
      <c r="AK755" s="1"/>
      <c r="AL755" s="1"/>
      <c r="AM755" s="1"/>
      <c r="AN755" s="1"/>
      <c r="AO755" s="76"/>
      <c r="AP755" s="76"/>
      <c r="AQ755" s="76"/>
    </row>
    <row r="756" spans="1:43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2"/>
      <c r="AG756" s="2"/>
      <c r="AH756" s="2"/>
      <c r="AI756" s="1"/>
      <c r="AJ756" s="1"/>
      <c r="AK756" s="1"/>
      <c r="AL756" s="1"/>
      <c r="AM756" s="1"/>
      <c r="AN756" s="1"/>
      <c r="AO756" s="76"/>
      <c r="AP756" s="76"/>
      <c r="AQ756" s="76"/>
    </row>
    <row r="757" spans="1:43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2"/>
      <c r="AG757" s="2"/>
      <c r="AH757" s="2"/>
      <c r="AI757" s="1"/>
      <c r="AJ757" s="1"/>
      <c r="AK757" s="1"/>
      <c r="AL757" s="1"/>
      <c r="AM757" s="1"/>
      <c r="AN757" s="1"/>
      <c r="AO757" s="76"/>
      <c r="AP757" s="76"/>
      <c r="AQ757" s="76"/>
    </row>
    <row r="758" spans="1:43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2"/>
      <c r="AG758" s="2"/>
      <c r="AH758" s="2"/>
      <c r="AI758" s="1"/>
      <c r="AJ758" s="1"/>
      <c r="AK758" s="1"/>
      <c r="AL758" s="1"/>
      <c r="AM758" s="1"/>
      <c r="AN758" s="1"/>
      <c r="AO758" s="76"/>
      <c r="AP758" s="76"/>
      <c r="AQ758" s="76"/>
    </row>
    <row r="759" spans="1:43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2"/>
      <c r="AG759" s="2"/>
      <c r="AH759" s="2"/>
      <c r="AI759" s="1"/>
      <c r="AJ759" s="1"/>
      <c r="AK759" s="1"/>
      <c r="AL759" s="1"/>
      <c r="AM759" s="1"/>
      <c r="AN759" s="1"/>
      <c r="AO759" s="76"/>
      <c r="AP759" s="76"/>
      <c r="AQ759" s="76"/>
    </row>
    <row r="760" spans="1:43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2"/>
      <c r="AG760" s="2"/>
      <c r="AH760" s="2"/>
      <c r="AI760" s="1"/>
      <c r="AJ760" s="1"/>
      <c r="AK760" s="1"/>
      <c r="AL760" s="1"/>
      <c r="AM760" s="1"/>
      <c r="AN760" s="1"/>
      <c r="AO760" s="76"/>
      <c r="AP760" s="76"/>
      <c r="AQ760" s="76"/>
    </row>
    <row r="761" spans="1:43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2"/>
      <c r="AG761" s="2"/>
      <c r="AH761" s="2"/>
      <c r="AI761" s="1"/>
      <c r="AJ761" s="1"/>
      <c r="AK761" s="1"/>
      <c r="AL761" s="1"/>
      <c r="AM761" s="1"/>
      <c r="AN761" s="1"/>
      <c r="AO761" s="76"/>
      <c r="AP761" s="76"/>
      <c r="AQ761" s="76"/>
    </row>
    <row r="762" spans="1:43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2"/>
      <c r="AG762" s="2"/>
      <c r="AH762" s="2"/>
      <c r="AI762" s="1"/>
      <c r="AJ762" s="1"/>
      <c r="AK762" s="1"/>
      <c r="AL762" s="1"/>
      <c r="AM762" s="1"/>
      <c r="AN762" s="1"/>
      <c r="AO762" s="76"/>
      <c r="AP762" s="76"/>
      <c r="AQ762" s="76"/>
    </row>
    <row r="763" spans="1:43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2"/>
      <c r="AG763" s="2"/>
      <c r="AH763" s="2"/>
      <c r="AI763" s="1"/>
      <c r="AJ763" s="1"/>
      <c r="AK763" s="1"/>
      <c r="AL763" s="1"/>
      <c r="AM763" s="1"/>
      <c r="AN763" s="1"/>
      <c r="AO763" s="76"/>
      <c r="AP763" s="76"/>
      <c r="AQ763" s="76"/>
    </row>
    <row r="764" spans="1:43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2"/>
      <c r="AG764" s="2"/>
      <c r="AH764" s="2"/>
      <c r="AI764" s="1"/>
      <c r="AJ764" s="1"/>
      <c r="AK764" s="1"/>
      <c r="AL764" s="1"/>
      <c r="AM764" s="1"/>
      <c r="AN764" s="1"/>
      <c r="AO764" s="76"/>
      <c r="AP764" s="76"/>
      <c r="AQ764" s="76"/>
    </row>
    <row r="765" spans="1:43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2"/>
      <c r="AG765" s="2"/>
      <c r="AH765" s="2"/>
      <c r="AI765" s="1"/>
      <c r="AJ765" s="1"/>
      <c r="AK765" s="1"/>
      <c r="AL765" s="1"/>
      <c r="AM765" s="1"/>
      <c r="AN765" s="1"/>
      <c r="AO765" s="76"/>
      <c r="AP765" s="76"/>
      <c r="AQ765" s="76"/>
    </row>
    <row r="766" spans="1:43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2"/>
      <c r="AG766" s="2"/>
      <c r="AH766" s="2"/>
      <c r="AI766" s="1"/>
      <c r="AJ766" s="1"/>
      <c r="AK766" s="1"/>
      <c r="AL766" s="1"/>
      <c r="AM766" s="1"/>
      <c r="AN766" s="1"/>
      <c r="AO766" s="76"/>
      <c r="AP766" s="76"/>
      <c r="AQ766" s="76"/>
    </row>
    <row r="767" spans="1:43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2"/>
      <c r="AG767" s="2"/>
      <c r="AH767" s="2"/>
      <c r="AI767" s="1"/>
      <c r="AJ767" s="1"/>
      <c r="AK767" s="1"/>
      <c r="AL767" s="1"/>
      <c r="AM767" s="1"/>
      <c r="AN767" s="1"/>
      <c r="AO767" s="76"/>
      <c r="AP767" s="76"/>
      <c r="AQ767" s="76"/>
    </row>
    <row r="768" spans="1:43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2"/>
      <c r="AG768" s="2"/>
      <c r="AH768" s="2"/>
      <c r="AI768" s="1"/>
      <c r="AJ768" s="1"/>
      <c r="AK768" s="1"/>
      <c r="AL768" s="1"/>
      <c r="AM768" s="1"/>
      <c r="AN768" s="1"/>
      <c r="AO768" s="76"/>
      <c r="AP768" s="76"/>
      <c r="AQ768" s="76"/>
    </row>
    <row r="769" spans="1:43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2"/>
      <c r="AG769" s="2"/>
      <c r="AH769" s="2"/>
      <c r="AI769" s="1"/>
      <c r="AJ769" s="1"/>
      <c r="AK769" s="1"/>
      <c r="AL769" s="1"/>
      <c r="AM769" s="1"/>
      <c r="AN769" s="1"/>
      <c r="AO769" s="76"/>
      <c r="AP769" s="76"/>
      <c r="AQ769" s="76"/>
    </row>
    <row r="770" spans="1:43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2"/>
      <c r="AG770" s="2"/>
      <c r="AH770" s="2"/>
      <c r="AI770" s="1"/>
      <c r="AJ770" s="1"/>
      <c r="AK770" s="1"/>
      <c r="AL770" s="1"/>
      <c r="AM770" s="1"/>
      <c r="AN770" s="1"/>
      <c r="AO770" s="76"/>
      <c r="AP770" s="76"/>
      <c r="AQ770" s="76"/>
    </row>
    <row r="771" spans="1:43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2"/>
      <c r="AG771" s="2"/>
      <c r="AH771" s="2"/>
      <c r="AI771" s="1"/>
      <c r="AJ771" s="1"/>
      <c r="AK771" s="1"/>
      <c r="AL771" s="1"/>
      <c r="AM771" s="1"/>
      <c r="AN771" s="1"/>
      <c r="AO771" s="76"/>
      <c r="AP771" s="76"/>
      <c r="AQ771" s="76"/>
    </row>
    <row r="772" spans="1:43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2"/>
      <c r="AG772" s="2"/>
      <c r="AH772" s="2"/>
      <c r="AI772" s="1"/>
      <c r="AJ772" s="1"/>
      <c r="AK772" s="1"/>
      <c r="AL772" s="1"/>
      <c r="AM772" s="1"/>
      <c r="AN772" s="1"/>
      <c r="AO772" s="76"/>
      <c r="AP772" s="76"/>
      <c r="AQ772" s="76"/>
    </row>
    <row r="773" spans="1:43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2"/>
      <c r="AG773" s="2"/>
      <c r="AH773" s="2"/>
      <c r="AI773" s="1"/>
      <c r="AJ773" s="1"/>
      <c r="AK773" s="1"/>
      <c r="AL773" s="1"/>
      <c r="AM773" s="1"/>
      <c r="AN773" s="1"/>
      <c r="AO773" s="76"/>
      <c r="AP773" s="76"/>
      <c r="AQ773" s="76"/>
    </row>
    <row r="774" spans="1:43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2"/>
      <c r="AG774" s="2"/>
      <c r="AH774" s="2"/>
      <c r="AI774" s="1"/>
      <c r="AJ774" s="1"/>
      <c r="AK774" s="1"/>
      <c r="AL774" s="1"/>
      <c r="AM774" s="1"/>
      <c r="AN774" s="1"/>
      <c r="AO774" s="76"/>
      <c r="AP774" s="76"/>
      <c r="AQ774" s="76"/>
    </row>
    <row r="775" spans="1:43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2"/>
      <c r="AG775" s="2"/>
      <c r="AH775" s="2"/>
      <c r="AI775" s="1"/>
      <c r="AJ775" s="1"/>
      <c r="AK775" s="1"/>
      <c r="AL775" s="1"/>
      <c r="AM775" s="1"/>
      <c r="AN775" s="1"/>
      <c r="AO775" s="76"/>
      <c r="AP775" s="76"/>
      <c r="AQ775" s="76"/>
    </row>
    <row r="776" spans="1:43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2"/>
      <c r="AG776" s="2"/>
      <c r="AH776" s="2"/>
      <c r="AI776" s="1"/>
      <c r="AJ776" s="1"/>
      <c r="AK776" s="1"/>
      <c r="AL776" s="1"/>
      <c r="AM776" s="1"/>
      <c r="AN776" s="1"/>
      <c r="AO776" s="76"/>
      <c r="AP776" s="76"/>
      <c r="AQ776" s="76"/>
    </row>
    <row r="777" spans="1:43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2"/>
      <c r="AG777" s="2"/>
      <c r="AH777" s="2"/>
      <c r="AI777" s="1"/>
      <c r="AJ777" s="1"/>
      <c r="AK777" s="1"/>
      <c r="AL777" s="1"/>
      <c r="AM777" s="1"/>
      <c r="AN777" s="1"/>
      <c r="AO777" s="76"/>
      <c r="AP777" s="76"/>
      <c r="AQ777" s="76"/>
    </row>
    <row r="778" spans="1:43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2"/>
      <c r="AG778" s="2"/>
      <c r="AH778" s="2"/>
      <c r="AI778" s="1"/>
      <c r="AJ778" s="1"/>
      <c r="AK778" s="1"/>
      <c r="AL778" s="1"/>
      <c r="AM778" s="1"/>
      <c r="AN778" s="1"/>
      <c r="AO778" s="76"/>
      <c r="AP778" s="76"/>
      <c r="AQ778" s="76"/>
    </row>
    <row r="779" spans="1:43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2"/>
      <c r="AG779" s="2"/>
      <c r="AH779" s="2"/>
      <c r="AI779" s="1"/>
      <c r="AJ779" s="1"/>
      <c r="AK779" s="1"/>
      <c r="AL779" s="1"/>
      <c r="AM779" s="1"/>
      <c r="AN779" s="1"/>
      <c r="AO779" s="76"/>
      <c r="AP779" s="76"/>
      <c r="AQ779" s="76"/>
    </row>
    <row r="780" spans="1:43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2"/>
      <c r="AG780" s="2"/>
      <c r="AH780" s="2"/>
      <c r="AI780" s="1"/>
      <c r="AJ780" s="1"/>
      <c r="AK780" s="1"/>
      <c r="AL780" s="1"/>
      <c r="AM780" s="1"/>
      <c r="AN780" s="1"/>
      <c r="AO780" s="76"/>
      <c r="AP780" s="76"/>
      <c r="AQ780" s="76"/>
    </row>
    <row r="781" spans="1:43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2"/>
      <c r="AG781" s="2"/>
      <c r="AH781" s="2"/>
      <c r="AI781" s="1"/>
      <c r="AJ781" s="1"/>
      <c r="AK781" s="1"/>
      <c r="AL781" s="1"/>
      <c r="AM781" s="1"/>
      <c r="AN781" s="1"/>
      <c r="AO781" s="76"/>
      <c r="AP781" s="76"/>
      <c r="AQ781" s="76"/>
    </row>
    <row r="782" spans="1:43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2"/>
      <c r="AG782" s="2"/>
      <c r="AH782" s="2"/>
      <c r="AI782" s="1"/>
      <c r="AJ782" s="1"/>
      <c r="AK782" s="1"/>
      <c r="AL782" s="1"/>
      <c r="AM782" s="1"/>
      <c r="AN782" s="1"/>
      <c r="AO782" s="76"/>
      <c r="AP782" s="76"/>
      <c r="AQ782" s="76"/>
    </row>
    <row r="783" spans="1:43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2"/>
      <c r="AG783" s="2"/>
      <c r="AH783" s="2"/>
      <c r="AI783" s="1"/>
      <c r="AJ783" s="1"/>
      <c r="AK783" s="1"/>
      <c r="AL783" s="1"/>
      <c r="AM783" s="1"/>
      <c r="AN783" s="1"/>
      <c r="AO783" s="76"/>
      <c r="AP783" s="76"/>
      <c r="AQ783" s="76"/>
    </row>
    <row r="784" spans="1:43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2"/>
      <c r="AG784" s="2"/>
      <c r="AH784" s="2"/>
      <c r="AI784" s="1"/>
      <c r="AJ784" s="1"/>
      <c r="AK784" s="1"/>
      <c r="AL784" s="1"/>
      <c r="AM784" s="1"/>
      <c r="AN784" s="1"/>
      <c r="AO784" s="76"/>
      <c r="AP784" s="76"/>
      <c r="AQ784" s="76"/>
    </row>
    <row r="785" spans="1:43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2"/>
      <c r="AG785" s="2"/>
      <c r="AH785" s="2"/>
      <c r="AI785" s="1"/>
      <c r="AJ785" s="1"/>
      <c r="AK785" s="1"/>
      <c r="AL785" s="1"/>
      <c r="AM785" s="1"/>
      <c r="AN785" s="1"/>
      <c r="AO785" s="76"/>
      <c r="AP785" s="76"/>
      <c r="AQ785" s="76"/>
    </row>
    <row r="786" spans="1:43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2"/>
      <c r="AG786" s="2"/>
      <c r="AH786" s="2"/>
      <c r="AI786" s="1"/>
      <c r="AJ786" s="1"/>
      <c r="AK786" s="1"/>
      <c r="AL786" s="1"/>
      <c r="AM786" s="1"/>
      <c r="AN786" s="1"/>
      <c r="AO786" s="76"/>
      <c r="AP786" s="76"/>
      <c r="AQ786" s="76"/>
    </row>
    <row r="787" spans="1:43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2"/>
      <c r="AG787" s="2"/>
      <c r="AH787" s="2"/>
      <c r="AI787" s="1"/>
      <c r="AJ787" s="1"/>
      <c r="AK787" s="1"/>
      <c r="AL787" s="1"/>
      <c r="AM787" s="1"/>
      <c r="AN787" s="1"/>
      <c r="AO787" s="76"/>
      <c r="AP787" s="76"/>
      <c r="AQ787" s="76"/>
    </row>
    <row r="788" spans="1:43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2"/>
      <c r="AG788" s="2"/>
      <c r="AH788" s="2"/>
      <c r="AI788" s="1"/>
      <c r="AJ788" s="1"/>
      <c r="AK788" s="1"/>
      <c r="AL788" s="1"/>
      <c r="AM788" s="1"/>
      <c r="AN788" s="1"/>
      <c r="AO788" s="76"/>
      <c r="AP788" s="76"/>
      <c r="AQ788" s="76"/>
    </row>
    <row r="789" spans="1:43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2"/>
      <c r="AG789" s="2"/>
      <c r="AH789" s="2"/>
      <c r="AI789" s="1"/>
      <c r="AJ789" s="1"/>
      <c r="AK789" s="1"/>
      <c r="AL789" s="1"/>
      <c r="AM789" s="1"/>
      <c r="AN789" s="1"/>
      <c r="AO789" s="76"/>
      <c r="AP789" s="76"/>
      <c r="AQ789" s="76"/>
    </row>
    <row r="790" spans="1:43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2"/>
      <c r="AG790" s="2"/>
      <c r="AH790" s="2"/>
      <c r="AI790" s="1"/>
      <c r="AJ790" s="1"/>
      <c r="AK790" s="1"/>
      <c r="AL790" s="1"/>
      <c r="AM790" s="1"/>
      <c r="AN790" s="1"/>
      <c r="AO790" s="76"/>
      <c r="AP790" s="76"/>
      <c r="AQ790" s="76"/>
    </row>
    <row r="791" spans="1:43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2"/>
      <c r="AG791" s="2"/>
      <c r="AH791" s="2"/>
      <c r="AI791" s="1"/>
      <c r="AJ791" s="1"/>
      <c r="AK791" s="1"/>
      <c r="AL791" s="1"/>
      <c r="AM791" s="1"/>
      <c r="AN791" s="1"/>
      <c r="AO791" s="76"/>
      <c r="AP791" s="76"/>
      <c r="AQ791" s="76"/>
    </row>
    <row r="792" spans="1:43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2"/>
      <c r="AG792" s="2"/>
      <c r="AH792" s="2"/>
      <c r="AI792" s="1"/>
      <c r="AJ792" s="1"/>
      <c r="AK792" s="1"/>
      <c r="AL792" s="1"/>
      <c r="AM792" s="1"/>
      <c r="AN792" s="1"/>
      <c r="AO792" s="76"/>
      <c r="AP792" s="76"/>
      <c r="AQ792" s="76"/>
    </row>
    <row r="793" spans="1:43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2"/>
      <c r="AG793" s="2"/>
      <c r="AH793" s="2"/>
      <c r="AI793" s="1"/>
      <c r="AJ793" s="1"/>
      <c r="AK793" s="1"/>
      <c r="AL793" s="1"/>
      <c r="AM793" s="1"/>
      <c r="AN793" s="1"/>
      <c r="AO793" s="76"/>
      <c r="AP793" s="76"/>
      <c r="AQ793" s="76"/>
    </row>
    <row r="794" spans="1:43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2"/>
      <c r="AG794" s="2"/>
      <c r="AH794" s="2"/>
      <c r="AI794" s="1"/>
      <c r="AJ794" s="1"/>
      <c r="AK794" s="1"/>
      <c r="AL794" s="1"/>
      <c r="AM794" s="1"/>
      <c r="AN794" s="1"/>
      <c r="AO794" s="76"/>
      <c r="AP794" s="76"/>
      <c r="AQ794" s="76"/>
    </row>
    <row r="795" spans="1:43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2"/>
      <c r="AG795" s="2"/>
      <c r="AH795" s="2"/>
      <c r="AI795" s="1"/>
      <c r="AJ795" s="1"/>
      <c r="AK795" s="1"/>
      <c r="AL795" s="1"/>
      <c r="AM795" s="1"/>
      <c r="AN795" s="1"/>
      <c r="AO795" s="76"/>
      <c r="AP795" s="76"/>
      <c r="AQ795" s="76"/>
    </row>
    <row r="796" spans="1:43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2"/>
      <c r="AG796" s="2"/>
      <c r="AH796" s="2"/>
      <c r="AI796" s="1"/>
      <c r="AJ796" s="1"/>
      <c r="AK796" s="1"/>
      <c r="AL796" s="1"/>
      <c r="AM796" s="1"/>
      <c r="AN796" s="1"/>
      <c r="AO796" s="76"/>
      <c r="AP796" s="76"/>
      <c r="AQ796" s="76"/>
    </row>
    <row r="797" spans="1:43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2"/>
      <c r="AG797" s="2"/>
      <c r="AH797" s="2"/>
      <c r="AI797" s="1"/>
      <c r="AJ797" s="1"/>
      <c r="AK797" s="1"/>
      <c r="AL797" s="1"/>
      <c r="AM797" s="1"/>
      <c r="AN797" s="1"/>
      <c r="AO797" s="76"/>
      <c r="AP797" s="76"/>
      <c r="AQ797" s="76"/>
    </row>
    <row r="798" spans="1:43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2"/>
      <c r="AG798" s="2"/>
      <c r="AH798" s="2"/>
      <c r="AI798" s="1"/>
      <c r="AJ798" s="1"/>
      <c r="AK798" s="1"/>
      <c r="AL798" s="1"/>
      <c r="AM798" s="1"/>
      <c r="AN798" s="1"/>
      <c r="AO798" s="76"/>
      <c r="AP798" s="76"/>
      <c r="AQ798" s="76"/>
    </row>
    <row r="799" spans="1:43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2"/>
      <c r="AG799" s="2"/>
      <c r="AH799" s="2"/>
      <c r="AI799" s="1"/>
      <c r="AJ799" s="1"/>
      <c r="AK799" s="1"/>
      <c r="AL799" s="1"/>
      <c r="AM799" s="1"/>
      <c r="AN799" s="1"/>
      <c r="AO799" s="76"/>
      <c r="AP799" s="76"/>
      <c r="AQ799" s="76"/>
    </row>
    <row r="800" spans="1:43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2"/>
      <c r="AG800" s="2"/>
      <c r="AH800" s="2"/>
      <c r="AI800" s="1"/>
      <c r="AJ800" s="1"/>
      <c r="AK800" s="1"/>
      <c r="AL800" s="1"/>
      <c r="AM800" s="1"/>
      <c r="AN800" s="1"/>
      <c r="AO800" s="76"/>
      <c r="AP800" s="76"/>
      <c r="AQ800" s="76"/>
    </row>
    <row r="801" spans="1:43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2"/>
      <c r="AG801" s="2"/>
      <c r="AH801" s="2"/>
      <c r="AI801" s="1"/>
      <c r="AJ801" s="1"/>
      <c r="AK801" s="1"/>
      <c r="AL801" s="1"/>
      <c r="AM801" s="1"/>
      <c r="AN801" s="1"/>
      <c r="AO801" s="76"/>
      <c r="AP801" s="76"/>
      <c r="AQ801" s="76"/>
    </row>
    <row r="802" spans="1:43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2"/>
      <c r="AG802" s="2"/>
      <c r="AH802" s="2"/>
      <c r="AI802" s="1"/>
      <c r="AJ802" s="1"/>
      <c r="AK802" s="1"/>
      <c r="AL802" s="1"/>
      <c r="AM802" s="1"/>
      <c r="AN802" s="1"/>
      <c r="AO802" s="76"/>
      <c r="AP802" s="76"/>
      <c r="AQ802" s="76"/>
    </row>
    <row r="803" spans="1:43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2"/>
      <c r="AG803" s="2"/>
      <c r="AH803" s="2"/>
      <c r="AI803" s="1"/>
      <c r="AJ803" s="1"/>
      <c r="AK803" s="1"/>
      <c r="AL803" s="1"/>
      <c r="AM803" s="1"/>
      <c r="AN803" s="1"/>
      <c r="AO803" s="76"/>
      <c r="AP803" s="76"/>
      <c r="AQ803" s="76"/>
    </row>
    <row r="804" spans="1:43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2"/>
      <c r="AG804" s="2"/>
      <c r="AH804" s="2"/>
      <c r="AI804" s="1"/>
      <c r="AJ804" s="1"/>
      <c r="AK804" s="1"/>
      <c r="AL804" s="1"/>
      <c r="AM804" s="1"/>
      <c r="AN804" s="1"/>
      <c r="AO804" s="76"/>
      <c r="AP804" s="76"/>
      <c r="AQ804" s="76"/>
    </row>
    <row r="805" spans="1:43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2"/>
      <c r="AG805" s="2"/>
      <c r="AH805" s="2"/>
      <c r="AI805" s="1"/>
      <c r="AJ805" s="1"/>
      <c r="AK805" s="1"/>
      <c r="AL805" s="1"/>
      <c r="AM805" s="1"/>
      <c r="AN805" s="1"/>
      <c r="AO805" s="76"/>
      <c r="AP805" s="76"/>
      <c r="AQ805" s="76"/>
    </row>
    <row r="806" spans="1:43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2"/>
      <c r="AG806" s="2"/>
      <c r="AH806" s="2"/>
      <c r="AI806" s="1"/>
      <c r="AJ806" s="1"/>
      <c r="AK806" s="1"/>
      <c r="AL806" s="1"/>
      <c r="AM806" s="1"/>
      <c r="AN806" s="1"/>
      <c r="AO806" s="76"/>
      <c r="AP806" s="76"/>
      <c r="AQ806" s="76"/>
    </row>
    <row r="807" spans="1:43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2"/>
      <c r="AG807" s="2"/>
      <c r="AH807" s="2"/>
      <c r="AI807" s="1"/>
      <c r="AJ807" s="1"/>
      <c r="AK807" s="1"/>
      <c r="AL807" s="1"/>
      <c r="AM807" s="1"/>
      <c r="AN807" s="1"/>
      <c r="AO807" s="76"/>
      <c r="AP807" s="76"/>
      <c r="AQ807" s="76"/>
    </row>
    <row r="808" spans="1:43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2"/>
      <c r="AG808" s="2"/>
      <c r="AH808" s="2"/>
      <c r="AI808" s="1"/>
      <c r="AJ808" s="1"/>
      <c r="AK808" s="1"/>
      <c r="AL808" s="1"/>
      <c r="AM808" s="1"/>
      <c r="AN808" s="1"/>
      <c r="AO808" s="76"/>
      <c r="AP808" s="76"/>
      <c r="AQ808" s="76"/>
    </row>
    <row r="809" spans="1:43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2"/>
      <c r="AG809" s="2"/>
      <c r="AH809" s="2"/>
      <c r="AI809" s="1"/>
      <c r="AJ809" s="1"/>
      <c r="AK809" s="1"/>
      <c r="AL809" s="1"/>
      <c r="AM809" s="1"/>
      <c r="AN809" s="1"/>
      <c r="AO809" s="76"/>
      <c r="AP809" s="76"/>
      <c r="AQ809" s="76"/>
    </row>
    <row r="810" spans="1:43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2"/>
      <c r="AG810" s="2"/>
      <c r="AH810" s="2"/>
      <c r="AI810" s="1"/>
      <c r="AJ810" s="1"/>
      <c r="AK810" s="1"/>
      <c r="AL810" s="1"/>
      <c r="AM810" s="1"/>
      <c r="AN810" s="1"/>
      <c r="AO810" s="76"/>
      <c r="AP810" s="76"/>
      <c r="AQ810" s="76"/>
    </row>
    <row r="811" spans="1:43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2"/>
      <c r="AG811" s="2"/>
      <c r="AH811" s="2"/>
      <c r="AI811" s="1"/>
      <c r="AJ811" s="1"/>
      <c r="AK811" s="1"/>
      <c r="AL811" s="1"/>
      <c r="AM811" s="1"/>
      <c r="AN811" s="1"/>
      <c r="AO811" s="76"/>
      <c r="AP811" s="76"/>
      <c r="AQ811" s="76"/>
    </row>
    <row r="812" spans="1:43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2"/>
      <c r="AG812" s="2"/>
      <c r="AH812" s="2"/>
      <c r="AI812" s="1"/>
      <c r="AJ812" s="1"/>
      <c r="AK812" s="1"/>
      <c r="AL812" s="1"/>
      <c r="AM812" s="1"/>
      <c r="AN812" s="1"/>
      <c r="AO812" s="76"/>
      <c r="AP812" s="76"/>
      <c r="AQ812" s="76"/>
    </row>
    <row r="813" spans="1:43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2"/>
      <c r="AG813" s="2"/>
      <c r="AH813" s="2"/>
      <c r="AI813" s="1"/>
      <c r="AJ813" s="1"/>
      <c r="AK813" s="1"/>
      <c r="AL813" s="1"/>
      <c r="AM813" s="1"/>
      <c r="AN813" s="1"/>
      <c r="AO813" s="76"/>
      <c r="AP813" s="76"/>
      <c r="AQ813" s="76"/>
    </row>
    <row r="814" spans="1:43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2"/>
      <c r="AG814" s="2"/>
      <c r="AH814" s="2"/>
      <c r="AI814" s="1"/>
      <c r="AJ814" s="1"/>
      <c r="AK814" s="1"/>
      <c r="AL814" s="1"/>
      <c r="AM814" s="1"/>
      <c r="AN814" s="1"/>
      <c r="AO814" s="76"/>
      <c r="AP814" s="76"/>
      <c r="AQ814" s="76"/>
    </row>
    <row r="815" spans="1:43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2"/>
      <c r="AG815" s="2"/>
      <c r="AH815" s="2"/>
      <c r="AI815" s="1"/>
      <c r="AJ815" s="1"/>
      <c r="AK815" s="1"/>
      <c r="AL815" s="1"/>
      <c r="AM815" s="1"/>
      <c r="AN815" s="1"/>
      <c r="AO815" s="76"/>
      <c r="AP815" s="76"/>
      <c r="AQ815" s="76"/>
    </row>
    <row r="816" spans="1:43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2"/>
      <c r="AG816" s="2"/>
      <c r="AH816" s="2"/>
      <c r="AI816" s="1"/>
      <c r="AJ816" s="1"/>
      <c r="AK816" s="1"/>
      <c r="AL816" s="1"/>
      <c r="AM816" s="1"/>
      <c r="AN816" s="1"/>
      <c r="AO816" s="76"/>
      <c r="AP816" s="76"/>
      <c r="AQ816" s="76"/>
    </row>
    <row r="817" spans="1:43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2"/>
      <c r="AG817" s="2"/>
      <c r="AH817" s="2"/>
      <c r="AI817" s="1"/>
      <c r="AJ817" s="1"/>
      <c r="AK817" s="1"/>
      <c r="AL817" s="1"/>
      <c r="AM817" s="1"/>
      <c r="AN817" s="1"/>
      <c r="AO817" s="76"/>
      <c r="AP817" s="76"/>
      <c r="AQ817" s="76"/>
    </row>
    <row r="818" spans="1:43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2"/>
      <c r="AG818" s="2"/>
      <c r="AH818" s="2"/>
      <c r="AI818" s="1"/>
      <c r="AJ818" s="1"/>
      <c r="AK818" s="1"/>
      <c r="AL818" s="1"/>
      <c r="AM818" s="1"/>
      <c r="AN818" s="1"/>
      <c r="AO818" s="76"/>
      <c r="AP818" s="76"/>
      <c r="AQ818" s="76"/>
    </row>
    <row r="819" spans="1:43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2"/>
      <c r="AG819" s="2"/>
      <c r="AH819" s="2"/>
      <c r="AI819" s="1"/>
      <c r="AJ819" s="1"/>
      <c r="AK819" s="1"/>
      <c r="AL819" s="1"/>
      <c r="AM819" s="1"/>
      <c r="AN819" s="1"/>
      <c r="AO819" s="76"/>
      <c r="AP819" s="76"/>
      <c r="AQ819" s="76"/>
    </row>
    <row r="820" spans="1:43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2"/>
      <c r="AG820" s="2"/>
      <c r="AH820" s="2"/>
      <c r="AI820" s="1"/>
      <c r="AJ820" s="1"/>
      <c r="AK820" s="1"/>
      <c r="AL820" s="1"/>
      <c r="AM820" s="1"/>
      <c r="AN820" s="1"/>
      <c r="AO820" s="76"/>
      <c r="AP820" s="76"/>
      <c r="AQ820" s="76"/>
    </row>
    <row r="821" spans="1:43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2"/>
      <c r="AG821" s="2"/>
      <c r="AH821" s="2"/>
      <c r="AI821" s="1"/>
      <c r="AJ821" s="1"/>
      <c r="AK821" s="1"/>
      <c r="AL821" s="1"/>
      <c r="AM821" s="1"/>
      <c r="AN821" s="1"/>
      <c r="AO821" s="76"/>
      <c r="AP821" s="76"/>
      <c r="AQ821" s="76"/>
    </row>
    <row r="822" spans="1:43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2"/>
      <c r="AG822" s="2"/>
      <c r="AH822" s="2"/>
      <c r="AI822" s="1"/>
      <c r="AJ822" s="1"/>
      <c r="AK822" s="1"/>
      <c r="AL822" s="1"/>
      <c r="AM822" s="1"/>
      <c r="AN822" s="1"/>
      <c r="AO822" s="76"/>
      <c r="AP822" s="76"/>
      <c r="AQ822" s="76"/>
    </row>
    <row r="823" spans="1:43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2"/>
      <c r="AG823" s="2"/>
      <c r="AH823" s="2"/>
      <c r="AI823" s="1"/>
      <c r="AJ823" s="1"/>
      <c r="AK823" s="1"/>
      <c r="AL823" s="1"/>
      <c r="AM823" s="1"/>
      <c r="AN823" s="1"/>
      <c r="AO823" s="76"/>
      <c r="AP823" s="76"/>
      <c r="AQ823" s="76"/>
    </row>
    <row r="824" spans="1:43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2"/>
      <c r="AG824" s="2"/>
      <c r="AH824" s="2"/>
      <c r="AI824" s="1"/>
      <c r="AJ824" s="1"/>
      <c r="AK824" s="1"/>
      <c r="AL824" s="1"/>
      <c r="AM824" s="1"/>
      <c r="AN824" s="1"/>
      <c r="AO824" s="76"/>
      <c r="AP824" s="76"/>
      <c r="AQ824" s="76"/>
    </row>
    <row r="825" spans="1:43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2"/>
      <c r="AG825" s="2"/>
      <c r="AH825" s="2"/>
      <c r="AI825" s="1"/>
      <c r="AJ825" s="1"/>
      <c r="AK825" s="1"/>
      <c r="AL825" s="1"/>
      <c r="AM825" s="1"/>
      <c r="AN825" s="1"/>
      <c r="AO825" s="76"/>
      <c r="AP825" s="76"/>
      <c r="AQ825" s="76"/>
    </row>
    <row r="826" spans="1:43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2"/>
      <c r="AG826" s="2"/>
      <c r="AH826" s="2"/>
      <c r="AI826" s="1"/>
      <c r="AJ826" s="1"/>
      <c r="AK826" s="1"/>
      <c r="AL826" s="1"/>
      <c r="AM826" s="1"/>
      <c r="AN826" s="1"/>
      <c r="AO826" s="76"/>
      <c r="AP826" s="76"/>
      <c r="AQ826" s="76"/>
    </row>
    <row r="827" spans="1:43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2"/>
      <c r="AG827" s="2"/>
      <c r="AH827" s="2"/>
      <c r="AI827" s="1"/>
      <c r="AJ827" s="1"/>
      <c r="AK827" s="1"/>
      <c r="AL827" s="1"/>
      <c r="AM827" s="1"/>
      <c r="AN827" s="1"/>
      <c r="AO827" s="76"/>
      <c r="AP827" s="76"/>
      <c r="AQ827" s="76"/>
    </row>
    <row r="828" spans="1:43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2"/>
      <c r="AG828" s="2"/>
      <c r="AH828" s="2"/>
      <c r="AI828" s="1"/>
      <c r="AJ828" s="1"/>
      <c r="AK828" s="1"/>
      <c r="AL828" s="1"/>
      <c r="AM828" s="1"/>
      <c r="AN828" s="1"/>
      <c r="AO828" s="76"/>
      <c r="AP828" s="76"/>
      <c r="AQ828" s="76"/>
    </row>
    <row r="829" spans="1:43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2"/>
      <c r="AG829" s="2"/>
      <c r="AH829" s="2"/>
      <c r="AI829" s="1"/>
      <c r="AJ829" s="1"/>
      <c r="AK829" s="1"/>
      <c r="AL829" s="1"/>
      <c r="AM829" s="1"/>
      <c r="AN829" s="1"/>
      <c r="AO829" s="76"/>
      <c r="AP829" s="76"/>
      <c r="AQ829" s="76"/>
    </row>
    <row r="830" spans="1:43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2"/>
      <c r="AG830" s="2"/>
      <c r="AH830" s="2"/>
      <c r="AI830" s="1"/>
      <c r="AJ830" s="1"/>
      <c r="AK830" s="1"/>
      <c r="AL830" s="1"/>
      <c r="AM830" s="1"/>
      <c r="AN830" s="1"/>
      <c r="AO830" s="76"/>
      <c r="AP830" s="76"/>
      <c r="AQ830" s="76"/>
    </row>
    <row r="831" spans="1:43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2"/>
      <c r="AG831" s="2"/>
      <c r="AH831" s="2"/>
      <c r="AI831" s="1"/>
      <c r="AJ831" s="1"/>
      <c r="AK831" s="1"/>
      <c r="AL831" s="1"/>
      <c r="AM831" s="1"/>
      <c r="AN831" s="1"/>
      <c r="AO831" s="76"/>
      <c r="AP831" s="76"/>
      <c r="AQ831" s="76"/>
    </row>
    <row r="832" spans="1:43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2"/>
      <c r="AG832" s="2"/>
      <c r="AH832" s="2"/>
      <c r="AI832" s="1"/>
      <c r="AJ832" s="1"/>
      <c r="AK832" s="1"/>
      <c r="AL832" s="1"/>
      <c r="AM832" s="1"/>
      <c r="AN832" s="1"/>
      <c r="AO832" s="76"/>
      <c r="AP832" s="76"/>
      <c r="AQ832" s="76"/>
    </row>
    <row r="833" spans="1:43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2"/>
      <c r="AG833" s="2"/>
      <c r="AH833" s="2"/>
      <c r="AI833" s="1"/>
      <c r="AJ833" s="1"/>
      <c r="AK833" s="1"/>
      <c r="AL833" s="1"/>
      <c r="AM833" s="1"/>
      <c r="AN833" s="1"/>
      <c r="AO833" s="76"/>
      <c r="AP833" s="76"/>
      <c r="AQ833" s="76"/>
    </row>
    <row r="834" spans="1:43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2"/>
      <c r="AG834" s="2"/>
      <c r="AH834" s="2"/>
      <c r="AI834" s="1"/>
      <c r="AJ834" s="1"/>
      <c r="AK834" s="1"/>
      <c r="AL834" s="1"/>
      <c r="AM834" s="1"/>
      <c r="AN834" s="1"/>
      <c r="AO834" s="76"/>
      <c r="AP834" s="76"/>
      <c r="AQ834" s="76"/>
    </row>
    <row r="835" spans="1:43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2"/>
      <c r="AG835" s="2"/>
      <c r="AH835" s="2"/>
      <c r="AI835" s="1"/>
      <c r="AJ835" s="1"/>
      <c r="AK835" s="1"/>
      <c r="AL835" s="1"/>
      <c r="AM835" s="1"/>
      <c r="AN835" s="1"/>
      <c r="AO835" s="76"/>
      <c r="AP835" s="76"/>
      <c r="AQ835" s="76"/>
    </row>
    <row r="836" spans="1:43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2"/>
      <c r="AG836" s="2"/>
      <c r="AH836" s="2"/>
      <c r="AI836" s="1"/>
      <c r="AJ836" s="1"/>
      <c r="AK836" s="1"/>
      <c r="AL836" s="1"/>
      <c r="AM836" s="1"/>
      <c r="AN836" s="1"/>
      <c r="AO836" s="76"/>
      <c r="AP836" s="76"/>
      <c r="AQ836" s="76"/>
    </row>
    <row r="837" spans="1:43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2"/>
      <c r="AG837" s="2"/>
      <c r="AH837" s="2"/>
      <c r="AI837" s="1"/>
      <c r="AJ837" s="1"/>
      <c r="AK837" s="1"/>
      <c r="AL837" s="1"/>
      <c r="AM837" s="1"/>
      <c r="AN837" s="1"/>
      <c r="AO837" s="76"/>
      <c r="AP837" s="76"/>
      <c r="AQ837" s="76"/>
    </row>
    <row r="838" spans="1:43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2"/>
      <c r="AG838" s="2"/>
      <c r="AH838" s="2"/>
      <c r="AI838" s="1"/>
      <c r="AJ838" s="1"/>
      <c r="AK838" s="1"/>
      <c r="AL838" s="1"/>
      <c r="AM838" s="1"/>
      <c r="AN838" s="1"/>
      <c r="AO838" s="76"/>
      <c r="AP838" s="76"/>
      <c r="AQ838" s="76"/>
    </row>
    <row r="839" spans="1:43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2"/>
      <c r="AG839" s="2"/>
      <c r="AH839" s="2"/>
      <c r="AI839" s="1"/>
      <c r="AJ839" s="1"/>
      <c r="AK839" s="1"/>
      <c r="AL839" s="1"/>
      <c r="AM839" s="1"/>
      <c r="AN839" s="1"/>
      <c r="AO839" s="76"/>
      <c r="AP839" s="76"/>
      <c r="AQ839" s="76"/>
    </row>
    <row r="840" spans="1:43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2"/>
      <c r="AG840" s="2"/>
      <c r="AH840" s="2"/>
      <c r="AI840" s="1"/>
      <c r="AJ840" s="1"/>
      <c r="AK840" s="1"/>
      <c r="AL840" s="1"/>
      <c r="AM840" s="1"/>
      <c r="AN840" s="1"/>
      <c r="AO840" s="76"/>
      <c r="AP840" s="76"/>
      <c r="AQ840" s="76"/>
    </row>
    <row r="841" spans="1:43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2"/>
      <c r="AG841" s="2"/>
      <c r="AH841" s="2"/>
      <c r="AI841" s="1"/>
      <c r="AJ841" s="1"/>
      <c r="AK841" s="1"/>
      <c r="AL841" s="1"/>
      <c r="AM841" s="1"/>
      <c r="AN841" s="1"/>
      <c r="AO841" s="76"/>
      <c r="AP841" s="76"/>
      <c r="AQ841" s="76"/>
    </row>
    <row r="842" spans="1:43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2"/>
      <c r="AG842" s="2"/>
      <c r="AH842" s="2"/>
      <c r="AI842" s="1"/>
      <c r="AJ842" s="1"/>
      <c r="AK842" s="1"/>
      <c r="AL842" s="1"/>
      <c r="AM842" s="1"/>
      <c r="AN842" s="1"/>
      <c r="AO842" s="76"/>
      <c r="AP842" s="76"/>
      <c r="AQ842" s="76"/>
    </row>
    <row r="843" spans="1:43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2"/>
      <c r="AG843" s="2"/>
      <c r="AH843" s="2"/>
      <c r="AI843" s="1"/>
      <c r="AJ843" s="1"/>
      <c r="AK843" s="1"/>
      <c r="AL843" s="1"/>
      <c r="AM843" s="1"/>
      <c r="AN843" s="1"/>
      <c r="AO843" s="76"/>
      <c r="AP843" s="76"/>
      <c r="AQ843" s="76"/>
    </row>
    <row r="844" spans="1:43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2"/>
      <c r="AG844" s="2"/>
      <c r="AH844" s="2"/>
      <c r="AI844" s="1"/>
      <c r="AJ844" s="1"/>
      <c r="AK844" s="1"/>
      <c r="AL844" s="1"/>
      <c r="AM844" s="1"/>
      <c r="AN844" s="1"/>
      <c r="AO844" s="76"/>
      <c r="AP844" s="76"/>
      <c r="AQ844" s="76"/>
    </row>
    <row r="845" spans="1:43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2"/>
      <c r="AG845" s="2"/>
      <c r="AH845" s="2"/>
      <c r="AI845" s="1"/>
      <c r="AJ845" s="1"/>
      <c r="AK845" s="1"/>
      <c r="AL845" s="1"/>
      <c r="AM845" s="1"/>
      <c r="AN845" s="1"/>
      <c r="AO845" s="76"/>
      <c r="AP845" s="76"/>
      <c r="AQ845" s="76"/>
    </row>
    <row r="846" spans="1:43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2"/>
      <c r="AG846" s="2"/>
      <c r="AH846" s="2"/>
      <c r="AI846" s="1"/>
      <c r="AJ846" s="1"/>
      <c r="AK846" s="1"/>
      <c r="AL846" s="1"/>
      <c r="AM846" s="1"/>
      <c r="AN846" s="1"/>
      <c r="AO846" s="76"/>
      <c r="AP846" s="76"/>
      <c r="AQ846" s="76"/>
    </row>
    <row r="847" spans="1:43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2"/>
      <c r="AG847" s="2"/>
      <c r="AH847" s="2"/>
      <c r="AI847" s="1"/>
      <c r="AJ847" s="1"/>
      <c r="AK847" s="1"/>
      <c r="AL847" s="1"/>
      <c r="AM847" s="1"/>
      <c r="AN847" s="1"/>
      <c r="AO847" s="76"/>
      <c r="AP847" s="76"/>
      <c r="AQ847" s="76"/>
    </row>
    <row r="848" spans="1:43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2"/>
      <c r="AG848" s="2"/>
      <c r="AH848" s="2"/>
      <c r="AI848" s="1"/>
      <c r="AJ848" s="1"/>
      <c r="AK848" s="1"/>
      <c r="AL848" s="1"/>
      <c r="AM848" s="1"/>
      <c r="AN848" s="1"/>
      <c r="AO848" s="76"/>
      <c r="AP848" s="76"/>
      <c r="AQ848" s="76"/>
    </row>
    <row r="849" spans="1:43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2"/>
      <c r="AG849" s="2"/>
      <c r="AH849" s="2"/>
      <c r="AI849" s="1"/>
      <c r="AJ849" s="1"/>
      <c r="AK849" s="1"/>
      <c r="AL849" s="1"/>
      <c r="AM849" s="1"/>
      <c r="AN849" s="1"/>
      <c r="AO849" s="76"/>
      <c r="AP849" s="76"/>
      <c r="AQ849" s="76"/>
    </row>
    <row r="850" spans="1:43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2"/>
      <c r="AG850" s="2"/>
      <c r="AH850" s="2"/>
      <c r="AI850" s="1"/>
      <c r="AJ850" s="1"/>
      <c r="AK850" s="1"/>
      <c r="AL850" s="1"/>
      <c r="AM850" s="1"/>
      <c r="AN850" s="1"/>
      <c r="AO850" s="76"/>
      <c r="AP850" s="76"/>
      <c r="AQ850" s="76"/>
    </row>
    <row r="851" spans="1:43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2"/>
      <c r="AG851" s="2"/>
      <c r="AH851" s="2"/>
      <c r="AI851" s="1"/>
      <c r="AJ851" s="1"/>
      <c r="AK851" s="1"/>
      <c r="AL851" s="1"/>
      <c r="AM851" s="1"/>
      <c r="AN851" s="1"/>
      <c r="AO851" s="76"/>
      <c r="AP851" s="76"/>
      <c r="AQ851" s="76"/>
    </row>
    <row r="852" spans="1:43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2"/>
      <c r="AG852" s="2"/>
      <c r="AH852" s="2"/>
      <c r="AI852" s="1"/>
      <c r="AJ852" s="1"/>
      <c r="AK852" s="1"/>
      <c r="AL852" s="1"/>
      <c r="AM852" s="1"/>
      <c r="AN852" s="1"/>
      <c r="AO852" s="76"/>
      <c r="AP852" s="76"/>
      <c r="AQ852" s="76"/>
    </row>
    <row r="853" spans="1:43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2"/>
      <c r="AG853" s="2"/>
      <c r="AH853" s="2"/>
      <c r="AI853" s="1"/>
      <c r="AJ853" s="1"/>
      <c r="AK853" s="1"/>
      <c r="AL853" s="1"/>
      <c r="AM853" s="1"/>
      <c r="AN853" s="1"/>
      <c r="AO853" s="76"/>
      <c r="AP853" s="76"/>
      <c r="AQ853" s="76"/>
    </row>
    <row r="854" spans="1:43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2"/>
      <c r="AG854" s="2"/>
      <c r="AH854" s="2"/>
      <c r="AI854" s="1"/>
      <c r="AJ854" s="1"/>
      <c r="AK854" s="1"/>
      <c r="AL854" s="1"/>
      <c r="AM854" s="1"/>
      <c r="AN854" s="1"/>
      <c r="AO854" s="76"/>
      <c r="AP854" s="76"/>
      <c r="AQ854" s="76"/>
    </row>
    <row r="855" spans="1:43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2"/>
      <c r="AG855" s="2"/>
      <c r="AH855" s="2"/>
      <c r="AI855" s="1"/>
      <c r="AJ855" s="1"/>
      <c r="AK855" s="1"/>
      <c r="AL855" s="1"/>
      <c r="AM855" s="1"/>
      <c r="AN855" s="1"/>
      <c r="AO855" s="76"/>
      <c r="AP855" s="76"/>
      <c r="AQ855" s="76"/>
    </row>
    <row r="856" spans="1:43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2"/>
      <c r="AG856" s="2"/>
      <c r="AH856" s="2"/>
      <c r="AI856" s="1"/>
      <c r="AJ856" s="1"/>
      <c r="AK856" s="1"/>
      <c r="AL856" s="1"/>
      <c r="AM856" s="1"/>
      <c r="AN856" s="1"/>
      <c r="AO856" s="76"/>
      <c r="AP856" s="76"/>
      <c r="AQ856" s="76"/>
    </row>
    <row r="857" spans="1:43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2"/>
      <c r="AG857" s="2"/>
      <c r="AH857" s="2"/>
      <c r="AI857" s="1"/>
      <c r="AJ857" s="1"/>
      <c r="AK857" s="1"/>
      <c r="AL857" s="1"/>
      <c r="AM857" s="1"/>
      <c r="AN857" s="1"/>
      <c r="AO857" s="76"/>
      <c r="AP857" s="76"/>
      <c r="AQ857" s="76"/>
    </row>
    <row r="858" spans="1:43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2"/>
      <c r="AG858" s="2"/>
      <c r="AH858" s="2"/>
      <c r="AI858" s="1"/>
      <c r="AJ858" s="1"/>
      <c r="AK858" s="1"/>
      <c r="AL858" s="1"/>
      <c r="AM858" s="1"/>
      <c r="AN858" s="1"/>
      <c r="AO858" s="76"/>
      <c r="AP858" s="76"/>
      <c r="AQ858" s="76"/>
    </row>
    <row r="859" spans="1:43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2"/>
      <c r="AG859" s="2"/>
      <c r="AH859" s="2"/>
      <c r="AI859" s="1"/>
      <c r="AJ859" s="1"/>
      <c r="AK859" s="1"/>
      <c r="AL859" s="1"/>
      <c r="AM859" s="1"/>
      <c r="AN859" s="1"/>
      <c r="AO859" s="76"/>
      <c r="AP859" s="76"/>
      <c r="AQ859" s="76"/>
    </row>
    <row r="860" spans="1:43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2"/>
      <c r="AG860" s="2"/>
      <c r="AH860" s="2"/>
      <c r="AI860" s="1"/>
      <c r="AJ860" s="1"/>
      <c r="AK860" s="1"/>
      <c r="AL860" s="1"/>
      <c r="AM860" s="1"/>
      <c r="AN860" s="1"/>
      <c r="AO860" s="76"/>
      <c r="AP860" s="76"/>
      <c r="AQ860" s="76"/>
    </row>
    <row r="861" spans="1:43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2"/>
      <c r="AG861" s="2"/>
      <c r="AH861" s="2"/>
      <c r="AI861" s="1"/>
      <c r="AJ861" s="1"/>
      <c r="AK861" s="1"/>
      <c r="AL861" s="1"/>
      <c r="AM861" s="1"/>
      <c r="AN861" s="1"/>
      <c r="AO861" s="76"/>
      <c r="AP861" s="76"/>
      <c r="AQ861" s="76"/>
    </row>
    <row r="862" spans="1:43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2"/>
      <c r="AG862" s="2"/>
      <c r="AH862" s="2"/>
      <c r="AI862" s="1"/>
      <c r="AJ862" s="1"/>
      <c r="AK862" s="1"/>
      <c r="AL862" s="1"/>
      <c r="AM862" s="1"/>
      <c r="AN862" s="1"/>
      <c r="AO862" s="76"/>
      <c r="AP862" s="76"/>
      <c r="AQ862" s="76"/>
    </row>
    <row r="863" spans="1:43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2"/>
      <c r="AG863" s="2"/>
      <c r="AH863" s="2"/>
      <c r="AI863" s="1"/>
      <c r="AJ863" s="1"/>
      <c r="AK863" s="1"/>
      <c r="AL863" s="1"/>
      <c r="AM863" s="1"/>
      <c r="AN863" s="1"/>
      <c r="AO863" s="76"/>
      <c r="AP863" s="76"/>
      <c r="AQ863" s="76"/>
    </row>
    <row r="864" spans="1:43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2"/>
      <c r="AG864" s="2"/>
      <c r="AH864" s="2"/>
      <c r="AI864" s="1"/>
      <c r="AJ864" s="1"/>
      <c r="AK864" s="1"/>
      <c r="AL864" s="1"/>
      <c r="AM864" s="1"/>
      <c r="AN864" s="1"/>
      <c r="AO864" s="76"/>
      <c r="AP864" s="76"/>
      <c r="AQ864" s="76"/>
    </row>
    <row r="865" spans="1:43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2"/>
      <c r="AG865" s="2"/>
      <c r="AH865" s="2"/>
      <c r="AI865" s="1"/>
      <c r="AJ865" s="1"/>
      <c r="AK865" s="1"/>
      <c r="AL865" s="1"/>
      <c r="AM865" s="1"/>
      <c r="AN865" s="1"/>
      <c r="AO865" s="76"/>
      <c r="AP865" s="76"/>
      <c r="AQ865" s="76"/>
    </row>
    <row r="866" spans="1:43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2"/>
      <c r="AG866" s="2"/>
      <c r="AH866" s="2"/>
      <c r="AI866" s="1"/>
      <c r="AJ866" s="1"/>
      <c r="AK866" s="1"/>
      <c r="AL866" s="1"/>
      <c r="AM866" s="1"/>
      <c r="AN866" s="1"/>
      <c r="AO866" s="76"/>
      <c r="AP866" s="76"/>
      <c r="AQ866" s="76"/>
    </row>
    <row r="867" spans="1:43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2"/>
      <c r="AG867" s="2"/>
      <c r="AH867" s="2"/>
      <c r="AI867" s="1"/>
      <c r="AJ867" s="1"/>
      <c r="AK867" s="1"/>
      <c r="AL867" s="1"/>
      <c r="AM867" s="1"/>
      <c r="AN867" s="1"/>
      <c r="AO867" s="76"/>
      <c r="AP867" s="76"/>
      <c r="AQ867" s="76"/>
    </row>
    <row r="868" spans="1:43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2"/>
      <c r="AG868" s="2"/>
      <c r="AH868" s="2"/>
      <c r="AI868" s="1"/>
      <c r="AJ868" s="1"/>
      <c r="AK868" s="1"/>
      <c r="AL868" s="1"/>
      <c r="AM868" s="1"/>
      <c r="AN868" s="1"/>
      <c r="AO868" s="76"/>
      <c r="AP868" s="76"/>
      <c r="AQ868" s="76"/>
    </row>
    <row r="869" spans="1:43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2"/>
      <c r="AG869" s="2"/>
      <c r="AH869" s="2"/>
      <c r="AI869" s="1"/>
      <c r="AJ869" s="1"/>
      <c r="AK869" s="1"/>
      <c r="AL869" s="1"/>
      <c r="AM869" s="1"/>
      <c r="AN869" s="1"/>
      <c r="AO869" s="76"/>
      <c r="AP869" s="76"/>
      <c r="AQ869" s="76"/>
    </row>
    <row r="870" spans="1:43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2"/>
      <c r="AG870" s="2"/>
      <c r="AH870" s="2"/>
      <c r="AI870" s="1"/>
      <c r="AJ870" s="1"/>
      <c r="AK870" s="1"/>
      <c r="AL870" s="1"/>
      <c r="AM870" s="1"/>
      <c r="AN870" s="1"/>
      <c r="AO870" s="76"/>
      <c r="AP870" s="76"/>
      <c r="AQ870" s="76"/>
    </row>
    <row r="871" spans="1:43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2"/>
      <c r="AG871" s="2"/>
      <c r="AH871" s="2"/>
      <c r="AI871" s="1"/>
      <c r="AJ871" s="1"/>
      <c r="AK871" s="1"/>
      <c r="AL871" s="1"/>
      <c r="AM871" s="1"/>
      <c r="AN871" s="1"/>
      <c r="AO871" s="76"/>
      <c r="AP871" s="76"/>
      <c r="AQ871" s="76"/>
    </row>
    <row r="872" spans="1:43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2"/>
      <c r="AG872" s="2"/>
      <c r="AH872" s="2"/>
      <c r="AI872" s="1"/>
      <c r="AJ872" s="1"/>
      <c r="AK872" s="1"/>
      <c r="AL872" s="1"/>
      <c r="AM872" s="1"/>
      <c r="AN872" s="1"/>
      <c r="AO872" s="76"/>
      <c r="AP872" s="76"/>
      <c r="AQ872" s="76"/>
    </row>
    <row r="873" spans="1:43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2"/>
      <c r="AG873" s="2"/>
      <c r="AH873" s="2"/>
      <c r="AI873" s="1"/>
      <c r="AJ873" s="1"/>
      <c r="AK873" s="1"/>
      <c r="AL873" s="1"/>
      <c r="AM873" s="1"/>
      <c r="AN873" s="1"/>
      <c r="AO873" s="76"/>
      <c r="AP873" s="76"/>
      <c r="AQ873" s="76"/>
    </row>
    <row r="874" spans="1:43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2"/>
      <c r="AG874" s="2"/>
      <c r="AH874" s="2"/>
      <c r="AI874" s="1"/>
      <c r="AJ874" s="1"/>
      <c r="AK874" s="1"/>
      <c r="AL874" s="1"/>
      <c r="AM874" s="1"/>
      <c r="AN874" s="1"/>
      <c r="AO874" s="76"/>
      <c r="AP874" s="76"/>
      <c r="AQ874" s="76"/>
    </row>
    <row r="875" spans="1:43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2"/>
      <c r="AG875" s="2"/>
      <c r="AH875" s="2"/>
      <c r="AI875" s="1"/>
      <c r="AJ875" s="1"/>
      <c r="AK875" s="1"/>
      <c r="AL875" s="1"/>
      <c r="AM875" s="1"/>
      <c r="AN875" s="1"/>
      <c r="AO875" s="76"/>
      <c r="AP875" s="76"/>
      <c r="AQ875" s="76"/>
    </row>
    <row r="876" spans="1:43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2"/>
      <c r="AG876" s="2"/>
      <c r="AH876" s="2"/>
      <c r="AI876" s="1"/>
      <c r="AJ876" s="1"/>
      <c r="AK876" s="1"/>
      <c r="AL876" s="1"/>
      <c r="AM876" s="1"/>
      <c r="AN876" s="1"/>
      <c r="AO876" s="76"/>
      <c r="AP876" s="76"/>
      <c r="AQ876" s="76"/>
    </row>
    <row r="877" spans="1:43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2"/>
      <c r="AG877" s="2"/>
      <c r="AH877" s="2"/>
      <c r="AI877" s="1"/>
      <c r="AJ877" s="1"/>
      <c r="AK877" s="1"/>
      <c r="AL877" s="1"/>
      <c r="AM877" s="1"/>
      <c r="AN877" s="1"/>
      <c r="AO877" s="76"/>
      <c r="AP877" s="76"/>
      <c r="AQ877" s="76"/>
    </row>
    <row r="878" spans="1:43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2"/>
      <c r="AG878" s="2"/>
      <c r="AH878" s="2"/>
      <c r="AI878" s="1"/>
      <c r="AJ878" s="1"/>
      <c r="AK878" s="1"/>
      <c r="AL878" s="1"/>
      <c r="AM878" s="1"/>
      <c r="AN878" s="1"/>
      <c r="AO878" s="76"/>
      <c r="AP878" s="76"/>
      <c r="AQ878" s="76"/>
    </row>
    <row r="879" spans="1:43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2"/>
      <c r="AG879" s="2"/>
      <c r="AH879" s="2"/>
      <c r="AI879" s="1"/>
      <c r="AJ879" s="1"/>
      <c r="AK879" s="1"/>
      <c r="AL879" s="1"/>
      <c r="AM879" s="1"/>
      <c r="AN879" s="1"/>
      <c r="AO879" s="76"/>
      <c r="AP879" s="76"/>
      <c r="AQ879" s="76"/>
    </row>
    <row r="880" spans="1:43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2"/>
      <c r="AG880" s="2"/>
      <c r="AH880" s="2"/>
      <c r="AI880" s="1"/>
      <c r="AJ880" s="1"/>
      <c r="AK880" s="1"/>
      <c r="AL880" s="1"/>
      <c r="AM880" s="1"/>
      <c r="AN880" s="1"/>
      <c r="AO880" s="76"/>
      <c r="AP880" s="76"/>
      <c r="AQ880" s="76"/>
    </row>
    <row r="881" spans="1:43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2"/>
      <c r="AG881" s="2"/>
      <c r="AH881" s="2"/>
      <c r="AI881" s="1"/>
      <c r="AJ881" s="1"/>
      <c r="AK881" s="1"/>
      <c r="AL881" s="1"/>
      <c r="AM881" s="1"/>
      <c r="AN881" s="1"/>
      <c r="AO881" s="76"/>
      <c r="AP881" s="76"/>
      <c r="AQ881" s="76"/>
    </row>
    <row r="882" spans="1:43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2"/>
      <c r="AG882" s="2"/>
      <c r="AH882" s="2"/>
      <c r="AI882" s="1"/>
      <c r="AJ882" s="1"/>
      <c r="AK882" s="1"/>
      <c r="AL882" s="1"/>
      <c r="AM882" s="1"/>
      <c r="AN882" s="1"/>
      <c r="AO882" s="76"/>
      <c r="AP882" s="76"/>
      <c r="AQ882" s="76"/>
    </row>
    <row r="883" spans="1:43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2"/>
      <c r="AG883" s="2"/>
      <c r="AH883" s="2"/>
      <c r="AI883" s="1"/>
      <c r="AJ883" s="1"/>
      <c r="AK883" s="1"/>
      <c r="AL883" s="1"/>
      <c r="AM883" s="1"/>
      <c r="AN883" s="1"/>
      <c r="AO883" s="76"/>
      <c r="AP883" s="76"/>
      <c r="AQ883" s="76"/>
    </row>
    <row r="884" spans="1:43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2"/>
      <c r="AG884" s="2"/>
      <c r="AH884" s="2"/>
      <c r="AI884" s="1"/>
      <c r="AJ884" s="1"/>
      <c r="AK884" s="1"/>
      <c r="AL884" s="1"/>
      <c r="AM884" s="1"/>
      <c r="AN884" s="1"/>
      <c r="AO884" s="76"/>
      <c r="AP884" s="76"/>
      <c r="AQ884" s="76"/>
    </row>
    <row r="885" spans="1:43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2"/>
      <c r="AG885" s="2"/>
      <c r="AH885" s="2"/>
      <c r="AI885" s="1"/>
      <c r="AJ885" s="1"/>
      <c r="AK885" s="1"/>
      <c r="AL885" s="1"/>
      <c r="AM885" s="1"/>
      <c r="AN885" s="1"/>
      <c r="AO885" s="76"/>
      <c r="AP885" s="76"/>
      <c r="AQ885" s="76"/>
    </row>
    <row r="886" spans="1:43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2"/>
      <c r="AG886" s="2"/>
      <c r="AH886" s="2"/>
      <c r="AI886" s="1"/>
      <c r="AJ886" s="1"/>
      <c r="AK886" s="1"/>
      <c r="AL886" s="1"/>
      <c r="AM886" s="1"/>
      <c r="AN886" s="1"/>
      <c r="AO886" s="76"/>
      <c r="AP886" s="76"/>
      <c r="AQ886" s="76"/>
    </row>
    <row r="887" spans="1:43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2"/>
      <c r="AG887" s="2"/>
      <c r="AH887" s="2"/>
      <c r="AI887" s="1"/>
      <c r="AJ887" s="1"/>
      <c r="AK887" s="1"/>
      <c r="AL887" s="1"/>
      <c r="AM887" s="1"/>
      <c r="AN887" s="1"/>
      <c r="AO887" s="76"/>
      <c r="AP887" s="76"/>
      <c r="AQ887" s="76"/>
    </row>
    <row r="888" spans="1:43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2"/>
      <c r="AG888" s="2"/>
      <c r="AH888" s="2"/>
      <c r="AI888" s="1"/>
      <c r="AJ888" s="1"/>
      <c r="AK888" s="1"/>
      <c r="AL888" s="1"/>
      <c r="AM888" s="1"/>
      <c r="AN888" s="1"/>
      <c r="AO888" s="76"/>
      <c r="AP888" s="76"/>
      <c r="AQ888" s="76"/>
    </row>
    <row r="889" spans="1:43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2"/>
      <c r="AG889" s="2"/>
      <c r="AH889" s="2"/>
      <c r="AI889" s="1"/>
      <c r="AJ889" s="1"/>
      <c r="AK889" s="1"/>
      <c r="AL889" s="1"/>
      <c r="AM889" s="1"/>
      <c r="AN889" s="1"/>
      <c r="AO889" s="76"/>
      <c r="AP889" s="76"/>
      <c r="AQ889" s="76"/>
    </row>
    <row r="890" spans="1:43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2"/>
      <c r="AG890" s="2"/>
      <c r="AH890" s="2"/>
      <c r="AI890" s="1"/>
      <c r="AJ890" s="1"/>
      <c r="AK890" s="1"/>
      <c r="AL890" s="1"/>
      <c r="AM890" s="1"/>
      <c r="AN890" s="1"/>
      <c r="AO890" s="76"/>
      <c r="AP890" s="76"/>
      <c r="AQ890" s="76"/>
    </row>
    <row r="891" spans="1:43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2"/>
      <c r="AG891" s="2"/>
      <c r="AH891" s="2"/>
      <c r="AI891" s="1"/>
      <c r="AJ891" s="1"/>
      <c r="AK891" s="1"/>
      <c r="AL891" s="1"/>
      <c r="AM891" s="1"/>
      <c r="AN891" s="1"/>
      <c r="AO891" s="76"/>
      <c r="AP891" s="76"/>
      <c r="AQ891" s="76"/>
    </row>
    <row r="892" spans="1:43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2"/>
      <c r="AG892" s="2"/>
      <c r="AH892" s="2"/>
      <c r="AI892" s="1"/>
      <c r="AJ892" s="1"/>
      <c r="AK892" s="1"/>
      <c r="AL892" s="1"/>
      <c r="AM892" s="1"/>
      <c r="AN892" s="1"/>
      <c r="AO892" s="76"/>
      <c r="AP892" s="76"/>
      <c r="AQ892" s="76"/>
    </row>
    <row r="893" spans="1:43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2"/>
      <c r="AG893" s="2"/>
      <c r="AH893" s="2"/>
      <c r="AI893" s="1"/>
      <c r="AJ893" s="1"/>
      <c r="AK893" s="1"/>
      <c r="AL893" s="1"/>
      <c r="AM893" s="1"/>
      <c r="AN893" s="1"/>
      <c r="AO893" s="76"/>
      <c r="AP893" s="76"/>
      <c r="AQ893" s="76"/>
    </row>
    <row r="894" spans="1:43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2"/>
      <c r="AG894" s="2"/>
      <c r="AH894" s="2"/>
      <c r="AI894" s="1"/>
      <c r="AJ894" s="1"/>
      <c r="AK894" s="1"/>
      <c r="AL894" s="1"/>
      <c r="AM894" s="1"/>
      <c r="AN894" s="1"/>
      <c r="AO894" s="76"/>
      <c r="AP894" s="76"/>
      <c r="AQ894" s="76"/>
    </row>
    <row r="895" spans="1:43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2"/>
      <c r="AG895" s="2"/>
      <c r="AH895" s="2"/>
      <c r="AI895" s="1"/>
      <c r="AJ895" s="1"/>
      <c r="AK895" s="1"/>
      <c r="AL895" s="1"/>
      <c r="AM895" s="1"/>
      <c r="AN895" s="1"/>
      <c r="AO895" s="76"/>
      <c r="AP895" s="76"/>
      <c r="AQ895" s="76"/>
    </row>
    <row r="896" spans="1:43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2"/>
      <c r="AG896" s="2"/>
      <c r="AH896" s="2"/>
      <c r="AI896" s="1"/>
      <c r="AJ896" s="1"/>
      <c r="AK896" s="1"/>
      <c r="AL896" s="1"/>
      <c r="AM896" s="1"/>
      <c r="AN896" s="1"/>
      <c r="AO896" s="76"/>
      <c r="AP896" s="76"/>
      <c r="AQ896" s="76"/>
    </row>
    <row r="897" spans="1:43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2"/>
      <c r="AG897" s="2"/>
      <c r="AH897" s="2"/>
      <c r="AI897" s="1"/>
      <c r="AJ897" s="1"/>
      <c r="AK897" s="1"/>
      <c r="AL897" s="1"/>
      <c r="AM897" s="1"/>
      <c r="AN897" s="1"/>
      <c r="AO897" s="76"/>
      <c r="AP897" s="76"/>
      <c r="AQ897" s="76"/>
    </row>
    <row r="898" spans="1:43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2"/>
      <c r="AG898" s="2"/>
      <c r="AH898" s="2"/>
      <c r="AI898" s="1"/>
      <c r="AJ898" s="1"/>
      <c r="AK898" s="1"/>
      <c r="AL898" s="1"/>
      <c r="AM898" s="1"/>
      <c r="AN898" s="1"/>
      <c r="AO898" s="76"/>
      <c r="AP898" s="76"/>
      <c r="AQ898" s="76"/>
    </row>
    <row r="899" spans="1:43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2"/>
      <c r="AG899" s="2"/>
      <c r="AH899" s="2"/>
      <c r="AI899" s="1"/>
      <c r="AJ899" s="1"/>
      <c r="AK899" s="1"/>
      <c r="AL899" s="1"/>
      <c r="AM899" s="1"/>
      <c r="AN899" s="1"/>
      <c r="AO899" s="76"/>
      <c r="AP899" s="76"/>
      <c r="AQ899" s="76"/>
    </row>
    <row r="900" spans="1:43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2"/>
      <c r="AG900" s="2"/>
      <c r="AH900" s="2"/>
      <c r="AI900" s="1"/>
      <c r="AJ900" s="1"/>
      <c r="AK900" s="1"/>
      <c r="AL900" s="1"/>
      <c r="AM900" s="1"/>
      <c r="AN900" s="1"/>
      <c r="AO900" s="76"/>
      <c r="AP900" s="76"/>
      <c r="AQ900" s="76"/>
    </row>
    <row r="901" spans="1:43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2"/>
      <c r="AG901" s="2"/>
      <c r="AH901" s="2"/>
      <c r="AI901" s="1"/>
      <c r="AJ901" s="1"/>
      <c r="AK901" s="1"/>
      <c r="AL901" s="1"/>
      <c r="AM901" s="1"/>
      <c r="AN901" s="1"/>
      <c r="AO901" s="76"/>
      <c r="AP901" s="76"/>
      <c r="AQ901" s="76"/>
    </row>
    <row r="902" spans="1:43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2"/>
      <c r="AG902" s="2"/>
      <c r="AH902" s="2"/>
      <c r="AI902" s="1"/>
      <c r="AJ902" s="1"/>
      <c r="AK902" s="1"/>
      <c r="AL902" s="1"/>
      <c r="AM902" s="1"/>
      <c r="AN902" s="1"/>
      <c r="AO902" s="76"/>
      <c r="AP902" s="76"/>
      <c r="AQ902" s="76"/>
    </row>
    <row r="903" spans="1:43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2"/>
      <c r="AG903" s="2"/>
      <c r="AH903" s="2"/>
      <c r="AI903" s="1"/>
      <c r="AJ903" s="1"/>
      <c r="AK903" s="1"/>
      <c r="AL903" s="1"/>
      <c r="AM903" s="1"/>
      <c r="AN903" s="1"/>
      <c r="AO903" s="76"/>
      <c r="AP903" s="76"/>
      <c r="AQ903" s="76"/>
    </row>
    <row r="904" spans="1:43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2"/>
      <c r="AG904" s="2"/>
      <c r="AH904" s="2"/>
      <c r="AI904" s="1"/>
      <c r="AJ904" s="1"/>
      <c r="AK904" s="1"/>
      <c r="AL904" s="1"/>
      <c r="AM904" s="1"/>
      <c r="AN904" s="1"/>
      <c r="AO904" s="76"/>
      <c r="AP904" s="76"/>
      <c r="AQ904" s="76"/>
    </row>
    <row r="905" spans="1:43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2"/>
      <c r="AG905" s="2"/>
      <c r="AH905" s="2"/>
      <c r="AI905" s="1"/>
      <c r="AJ905" s="1"/>
      <c r="AK905" s="1"/>
      <c r="AL905" s="1"/>
      <c r="AM905" s="1"/>
      <c r="AN905" s="1"/>
      <c r="AO905" s="76"/>
      <c r="AP905" s="76"/>
      <c r="AQ905" s="76"/>
    </row>
    <row r="906" spans="1:43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2"/>
      <c r="AG906" s="2"/>
      <c r="AH906" s="2"/>
      <c r="AI906" s="1"/>
      <c r="AJ906" s="1"/>
      <c r="AK906" s="1"/>
      <c r="AL906" s="1"/>
      <c r="AM906" s="1"/>
      <c r="AN906" s="1"/>
      <c r="AO906" s="76"/>
      <c r="AP906" s="76"/>
      <c r="AQ906" s="76"/>
    </row>
    <row r="907" spans="1:43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2"/>
      <c r="AG907" s="2"/>
      <c r="AH907" s="2"/>
      <c r="AI907" s="1"/>
      <c r="AJ907" s="1"/>
      <c r="AK907" s="1"/>
      <c r="AL907" s="1"/>
      <c r="AM907" s="1"/>
      <c r="AN907" s="1"/>
      <c r="AO907" s="76"/>
      <c r="AP907" s="76"/>
      <c r="AQ907" s="76"/>
    </row>
    <row r="908" spans="1:43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2"/>
      <c r="AG908" s="2"/>
      <c r="AH908" s="2"/>
      <c r="AI908" s="1"/>
      <c r="AJ908" s="1"/>
      <c r="AK908" s="1"/>
      <c r="AL908" s="1"/>
      <c r="AM908" s="1"/>
      <c r="AN908" s="1"/>
      <c r="AO908" s="76"/>
      <c r="AP908" s="76"/>
      <c r="AQ908" s="76"/>
    </row>
    <row r="909" spans="1:43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2"/>
      <c r="AG909" s="2"/>
      <c r="AH909" s="2"/>
      <c r="AI909" s="1"/>
      <c r="AJ909" s="1"/>
      <c r="AK909" s="1"/>
      <c r="AL909" s="1"/>
      <c r="AM909" s="1"/>
      <c r="AN909" s="1"/>
      <c r="AO909" s="76"/>
      <c r="AP909" s="76"/>
      <c r="AQ909" s="76"/>
    </row>
    <row r="910" spans="1:43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2"/>
      <c r="AG910" s="2"/>
      <c r="AH910" s="2"/>
      <c r="AI910" s="1"/>
      <c r="AJ910" s="1"/>
      <c r="AK910" s="1"/>
      <c r="AL910" s="1"/>
      <c r="AM910" s="1"/>
      <c r="AN910" s="1"/>
      <c r="AO910" s="76"/>
      <c r="AP910" s="76"/>
      <c r="AQ910" s="76"/>
    </row>
    <row r="911" spans="1:43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2"/>
      <c r="AG911" s="2"/>
      <c r="AH911" s="2"/>
      <c r="AI911" s="1"/>
      <c r="AJ911" s="1"/>
      <c r="AK911" s="1"/>
      <c r="AL911" s="1"/>
      <c r="AM911" s="1"/>
      <c r="AN911" s="1"/>
      <c r="AO911" s="76"/>
      <c r="AP911" s="76"/>
      <c r="AQ911" s="76"/>
    </row>
    <row r="912" spans="1:43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2"/>
      <c r="AG912" s="2"/>
      <c r="AH912" s="2"/>
      <c r="AI912" s="1"/>
      <c r="AJ912" s="1"/>
      <c r="AK912" s="1"/>
      <c r="AL912" s="1"/>
      <c r="AM912" s="1"/>
      <c r="AN912" s="1"/>
      <c r="AO912" s="76"/>
      <c r="AP912" s="76"/>
      <c r="AQ912" s="76"/>
    </row>
    <row r="913" spans="1:43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2"/>
      <c r="AG913" s="2"/>
      <c r="AH913" s="2"/>
      <c r="AI913" s="1"/>
      <c r="AJ913" s="1"/>
      <c r="AK913" s="1"/>
      <c r="AL913" s="1"/>
      <c r="AM913" s="1"/>
      <c r="AN913" s="1"/>
      <c r="AO913" s="76"/>
      <c r="AP913" s="76"/>
      <c r="AQ913" s="76"/>
    </row>
    <row r="914" spans="1:43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2"/>
      <c r="AG914" s="2"/>
      <c r="AH914" s="2"/>
      <c r="AI914" s="1"/>
      <c r="AJ914" s="1"/>
      <c r="AK914" s="1"/>
      <c r="AL914" s="1"/>
      <c r="AM914" s="1"/>
      <c r="AN914" s="1"/>
      <c r="AO914" s="76"/>
      <c r="AP914" s="76"/>
      <c r="AQ914" s="76"/>
    </row>
    <row r="915" spans="1:43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2"/>
      <c r="AG915" s="2"/>
      <c r="AH915" s="2"/>
      <c r="AI915" s="1"/>
      <c r="AJ915" s="1"/>
      <c r="AK915" s="1"/>
      <c r="AL915" s="1"/>
      <c r="AM915" s="1"/>
      <c r="AN915" s="1"/>
      <c r="AO915" s="76"/>
      <c r="AP915" s="76"/>
      <c r="AQ915" s="76"/>
    </row>
    <row r="916" spans="1:43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2"/>
      <c r="AG916" s="2"/>
      <c r="AH916" s="2"/>
      <c r="AI916" s="1"/>
      <c r="AJ916" s="1"/>
      <c r="AK916" s="1"/>
      <c r="AL916" s="1"/>
      <c r="AM916" s="1"/>
      <c r="AN916" s="1"/>
      <c r="AO916" s="76"/>
      <c r="AP916" s="76"/>
      <c r="AQ916" s="76"/>
    </row>
    <row r="917" spans="1:43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2"/>
      <c r="AG917" s="2"/>
      <c r="AH917" s="2"/>
      <c r="AI917" s="1"/>
      <c r="AJ917" s="1"/>
      <c r="AK917" s="1"/>
      <c r="AL917" s="1"/>
      <c r="AM917" s="1"/>
      <c r="AN917" s="1"/>
      <c r="AO917" s="76"/>
      <c r="AP917" s="76"/>
      <c r="AQ917" s="76"/>
    </row>
    <row r="918" spans="1:43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2"/>
      <c r="AG918" s="2"/>
      <c r="AH918" s="2"/>
      <c r="AI918" s="1"/>
      <c r="AJ918" s="1"/>
      <c r="AK918" s="1"/>
      <c r="AL918" s="1"/>
      <c r="AM918" s="1"/>
      <c r="AN918" s="1"/>
      <c r="AO918" s="76"/>
      <c r="AP918" s="76"/>
      <c r="AQ918" s="76"/>
    </row>
    <row r="919" spans="1:43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2"/>
      <c r="AG919" s="2"/>
      <c r="AH919" s="2"/>
      <c r="AI919" s="1"/>
      <c r="AJ919" s="1"/>
      <c r="AK919" s="1"/>
      <c r="AL919" s="1"/>
      <c r="AM919" s="1"/>
      <c r="AN919" s="1"/>
      <c r="AO919" s="76"/>
      <c r="AP919" s="76"/>
      <c r="AQ919" s="76"/>
    </row>
    <row r="920" spans="1:43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2"/>
      <c r="AG920" s="2"/>
      <c r="AH920" s="2"/>
      <c r="AI920" s="1"/>
      <c r="AJ920" s="1"/>
      <c r="AK920" s="1"/>
      <c r="AL920" s="1"/>
      <c r="AM920" s="1"/>
      <c r="AN920" s="1"/>
      <c r="AO920" s="76"/>
      <c r="AP920" s="76"/>
      <c r="AQ920" s="76"/>
    </row>
    <row r="921" spans="1:43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2"/>
      <c r="AG921" s="2"/>
      <c r="AH921" s="2"/>
      <c r="AI921" s="1"/>
      <c r="AJ921" s="1"/>
      <c r="AK921" s="1"/>
      <c r="AL921" s="1"/>
      <c r="AM921" s="1"/>
      <c r="AN921" s="1"/>
      <c r="AO921" s="76"/>
      <c r="AP921" s="76"/>
      <c r="AQ921" s="76"/>
    </row>
    <row r="922" spans="1:43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2"/>
      <c r="AG922" s="2"/>
      <c r="AH922" s="2"/>
      <c r="AI922" s="1"/>
      <c r="AJ922" s="1"/>
      <c r="AK922" s="1"/>
      <c r="AL922" s="1"/>
      <c r="AM922" s="1"/>
      <c r="AN922" s="1"/>
      <c r="AO922" s="76"/>
      <c r="AP922" s="76"/>
      <c r="AQ922" s="76"/>
    </row>
    <row r="923" spans="1:43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2"/>
      <c r="AG923" s="2"/>
      <c r="AH923" s="2"/>
      <c r="AI923" s="1"/>
      <c r="AJ923" s="1"/>
      <c r="AK923" s="1"/>
      <c r="AL923" s="1"/>
      <c r="AM923" s="1"/>
      <c r="AN923" s="1"/>
      <c r="AO923" s="76"/>
      <c r="AP923" s="76"/>
      <c r="AQ923" s="76"/>
    </row>
    <row r="924" spans="1:43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2"/>
      <c r="AG924" s="2"/>
      <c r="AH924" s="2"/>
      <c r="AI924" s="1"/>
      <c r="AJ924" s="1"/>
      <c r="AK924" s="1"/>
      <c r="AL924" s="1"/>
      <c r="AM924" s="1"/>
      <c r="AN924" s="1"/>
      <c r="AO924" s="76"/>
      <c r="AP924" s="76"/>
      <c r="AQ924" s="76"/>
    </row>
    <row r="925" spans="1:43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2"/>
      <c r="AG925" s="2"/>
      <c r="AH925" s="2"/>
      <c r="AI925" s="1"/>
      <c r="AJ925" s="1"/>
      <c r="AK925" s="1"/>
      <c r="AL925" s="1"/>
      <c r="AM925" s="1"/>
      <c r="AN925" s="1"/>
      <c r="AO925" s="76"/>
      <c r="AP925" s="76"/>
      <c r="AQ925" s="76"/>
    </row>
    <row r="926" spans="1:43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2"/>
      <c r="AG926" s="2"/>
      <c r="AH926" s="2"/>
      <c r="AI926" s="1"/>
      <c r="AJ926" s="1"/>
      <c r="AK926" s="1"/>
      <c r="AL926" s="1"/>
      <c r="AM926" s="1"/>
      <c r="AN926" s="1"/>
      <c r="AO926" s="76"/>
      <c r="AP926" s="76"/>
      <c r="AQ926" s="76"/>
    </row>
    <row r="927" spans="1:43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2"/>
      <c r="AG927" s="2"/>
      <c r="AH927" s="2"/>
      <c r="AI927" s="1"/>
      <c r="AJ927" s="1"/>
      <c r="AK927" s="1"/>
      <c r="AL927" s="1"/>
      <c r="AM927" s="1"/>
      <c r="AN927" s="1"/>
      <c r="AO927" s="76"/>
      <c r="AP927" s="76"/>
      <c r="AQ927" s="76"/>
    </row>
    <row r="928" spans="1:43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2"/>
      <c r="AG928" s="2"/>
      <c r="AH928" s="2"/>
      <c r="AI928" s="1"/>
      <c r="AJ928" s="1"/>
      <c r="AK928" s="1"/>
      <c r="AL928" s="1"/>
      <c r="AM928" s="1"/>
      <c r="AN928" s="1"/>
      <c r="AO928" s="76"/>
      <c r="AP928" s="76"/>
      <c r="AQ928" s="76"/>
    </row>
    <row r="929" spans="1:43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2"/>
      <c r="AG929" s="2"/>
      <c r="AH929" s="2"/>
      <c r="AI929" s="1"/>
      <c r="AJ929" s="1"/>
      <c r="AK929" s="1"/>
      <c r="AL929" s="1"/>
      <c r="AM929" s="1"/>
      <c r="AN929" s="1"/>
      <c r="AO929" s="76"/>
      <c r="AP929" s="76"/>
      <c r="AQ929" s="76"/>
    </row>
    <row r="930" spans="1:43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2"/>
      <c r="AG930" s="2"/>
      <c r="AH930" s="2"/>
      <c r="AI930" s="1"/>
      <c r="AJ930" s="1"/>
      <c r="AK930" s="1"/>
      <c r="AL930" s="1"/>
      <c r="AM930" s="1"/>
      <c r="AN930" s="1"/>
      <c r="AO930" s="76"/>
      <c r="AP930" s="76"/>
      <c r="AQ930" s="76"/>
    </row>
    <row r="931" spans="1:43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2"/>
      <c r="AG931" s="2"/>
      <c r="AH931" s="2"/>
      <c r="AI931" s="1"/>
      <c r="AJ931" s="1"/>
      <c r="AK931" s="1"/>
      <c r="AL931" s="1"/>
      <c r="AM931" s="1"/>
      <c r="AN931" s="1"/>
      <c r="AO931" s="76"/>
      <c r="AP931" s="76"/>
      <c r="AQ931" s="76"/>
    </row>
    <row r="932" spans="1:43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2"/>
      <c r="AG932" s="2"/>
      <c r="AH932" s="2"/>
      <c r="AI932" s="1"/>
      <c r="AJ932" s="1"/>
      <c r="AK932" s="1"/>
      <c r="AL932" s="1"/>
      <c r="AM932" s="1"/>
      <c r="AN932" s="1"/>
      <c r="AO932" s="76"/>
      <c r="AP932" s="76"/>
      <c r="AQ932" s="76"/>
    </row>
    <row r="933" spans="1:43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2"/>
      <c r="AG933" s="2"/>
      <c r="AH933" s="2"/>
      <c r="AI933" s="1"/>
      <c r="AJ933" s="1"/>
      <c r="AK933" s="1"/>
      <c r="AL933" s="1"/>
      <c r="AM933" s="1"/>
      <c r="AN933" s="1"/>
      <c r="AO933" s="76"/>
      <c r="AP933" s="76"/>
      <c r="AQ933" s="76"/>
    </row>
    <row r="934" spans="1:43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2"/>
      <c r="AG934" s="2"/>
      <c r="AH934" s="2"/>
      <c r="AI934" s="1"/>
      <c r="AJ934" s="1"/>
      <c r="AK934" s="1"/>
      <c r="AL934" s="1"/>
      <c r="AM934" s="1"/>
      <c r="AN934" s="1"/>
      <c r="AO934" s="76"/>
      <c r="AP934" s="76"/>
      <c r="AQ934" s="76"/>
    </row>
    <row r="935" spans="1:43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2"/>
      <c r="AG935" s="2"/>
      <c r="AH935" s="2"/>
      <c r="AI935" s="1"/>
      <c r="AJ935" s="1"/>
      <c r="AK935" s="1"/>
      <c r="AL935" s="1"/>
      <c r="AM935" s="1"/>
      <c r="AN935" s="1"/>
      <c r="AO935" s="76"/>
      <c r="AP935" s="76"/>
      <c r="AQ935" s="76"/>
    </row>
    <row r="936" spans="1:43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2"/>
      <c r="AG936" s="2"/>
      <c r="AH936" s="2"/>
      <c r="AI936" s="1"/>
      <c r="AJ936" s="1"/>
      <c r="AK936" s="1"/>
      <c r="AL936" s="1"/>
      <c r="AM936" s="1"/>
      <c r="AN936" s="1"/>
      <c r="AO936" s="76"/>
      <c r="AP936" s="76"/>
      <c r="AQ936" s="76"/>
    </row>
    <row r="937" spans="1:43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2"/>
      <c r="AG937" s="2"/>
      <c r="AH937" s="2"/>
      <c r="AI937" s="1"/>
      <c r="AJ937" s="1"/>
      <c r="AK937" s="1"/>
      <c r="AL937" s="1"/>
      <c r="AM937" s="1"/>
      <c r="AN937" s="1"/>
      <c r="AO937" s="76"/>
      <c r="AP937" s="76"/>
      <c r="AQ937" s="76"/>
    </row>
    <row r="938" spans="1:43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2"/>
      <c r="AG938" s="2"/>
      <c r="AH938" s="2"/>
      <c r="AI938" s="1"/>
      <c r="AJ938" s="1"/>
      <c r="AK938" s="1"/>
      <c r="AL938" s="1"/>
      <c r="AM938" s="1"/>
      <c r="AN938" s="1"/>
      <c r="AO938" s="76"/>
      <c r="AP938" s="76"/>
      <c r="AQ938" s="76"/>
    </row>
    <row r="939" spans="1:43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2"/>
      <c r="AG939" s="2"/>
      <c r="AH939" s="2"/>
      <c r="AI939" s="1"/>
      <c r="AJ939" s="1"/>
      <c r="AK939" s="1"/>
      <c r="AL939" s="1"/>
      <c r="AM939" s="1"/>
      <c r="AN939" s="1"/>
      <c r="AO939" s="76"/>
      <c r="AP939" s="76"/>
      <c r="AQ939" s="76"/>
    </row>
    <row r="940" spans="1:43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2"/>
      <c r="AG940" s="2"/>
      <c r="AH940" s="2"/>
      <c r="AI940" s="1"/>
      <c r="AJ940" s="1"/>
      <c r="AK940" s="1"/>
      <c r="AL940" s="1"/>
      <c r="AM940" s="1"/>
      <c r="AN940" s="1"/>
      <c r="AO940" s="76"/>
      <c r="AP940" s="76"/>
      <c r="AQ940" s="76"/>
    </row>
    <row r="941" spans="1:43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2"/>
      <c r="AG941" s="2"/>
      <c r="AH941" s="2"/>
      <c r="AI941" s="1"/>
      <c r="AJ941" s="1"/>
      <c r="AK941" s="1"/>
      <c r="AL941" s="1"/>
      <c r="AM941" s="1"/>
      <c r="AN941" s="1"/>
      <c r="AO941" s="76"/>
      <c r="AP941" s="76"/>
      <c r="AQ941" s="76"/>
    </row>
    <row r="942" spans="1:43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2"/>
      <c r="AG942" s="2"/>
      <c r="AH942" s="2"/>
      <c r="AI942" s="1"/>
      <c r="AJ942" s="1"/>
      <c r="AK942" s="1"/>
      <c r="AL942" s="1"/>
      <c r="AM942" s="1"/>
      <c r="AN942" s="1"/>
      <c r="AO942" s="76"/>
      <c r="AP942" s="76"/>
      <c r="AQ942" s="76"/>
    </row>
    <row r="943" spans="1:43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2"/>
      <c r="AG943" s="2"/>
      <c r="AH943" s="2"/>
      <c r="AI943" s="1"/>
      <c r="AJ943" s="1"/>
      <c r="AK943" s="1"/>
      <c r="AL943" s="1"/>
      <c r="AM943" s="1"/>
      <c r="AN943" s="1"/>
      <c r="AO943" s="76"/>
      <c r="AP943" s="76"/>
      <c r="AQ943" s="76"/>
    </row>
    <row r="944" spans="1:43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2"/>
      <c r="AG944" s="2"/>
      <c r="AH944" s="2"/>
      <c r="AI944" s="1"/>
      <c r="AJ944" s="1"/>
      <c r="AK944" s="1"/>
      <c r="AL944" s="1"/>
      <c r="AM944" s="1"/>
      <c r="AN944" s="1"/>
      <c r="AO944" s="76"/>
      <c r="AP944" s="76"/>
      <c r="AQ944" s="76"/>
    </row>
    <row r="945" spans="1:43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2"/>
      <c r="AG945" s="2"/>
      <c r="AH945" s="2"/>
      <c r="AI945" s="1"/>
      <c r="AJ945" s="1"/>
      <c r="AK945" s="1"/>
      <c r="AL945" s="1"/>
      <c r="AM945" s="1"/>
      <c r="AN945" s="1"/>
      <c r="AO945" s="76"/>
      <c r="AP945" s="76"/>
      <c r="AQ945" s="76"/>
    </row>
    <row r="946" spans="1:43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2"/>
      <c r="AG946" s="2"/>
      <c r="AH946" s="2"/>
      <c r="AI946" s="1"/>
      <c r="AJ946" s="1"/>
      <c r="AK946" s="1"/>
      <c r="AL946" s="1"/>
      <c r="AM946" s="1"/>
      <c r="AN946" s="1"/>
      <c r="AO946" s="76"/>
      <c r="AP946" s="76"/>
      <c r="AQ946" s="76"/>
    </row>
    <row r="947" spans="1:43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2"/>
      <c r="AG947" s="2"/>
      <c r="AH947" s="2"/>
      <c r="AI947" s="1"/>
      <c r="AJ947" s="1"/>
      <c r="AK947" s="1"/>
      <c r="AL947" s="1"/>
      <c r="AM947" s="1"/>
      <c r="AN947" s="1"/>
      <c r="AO947" s="76"/>
      <c r="AP947" s="76"/>
      <c r="AQ947" s="76"/>
    </row>
    <row r="948" spans="1:43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2"/>
      <c r="AG948" s="2"/>
      <c r="AH948" s="2"/>
      <c r="AI948" s="1"/>
      <c r="AJ948" s="1"/>
      <c r="AK948" s="1"/>
      <c r="AL948" s="1"/>
      <c r="AM948" s="1"/>
      <c r="AN948" s="1"/>
      <c r="AO948" s="76"/>
      <c r="AP948" s="76"/>
      <c r="AQ948" s="76"/>
    </row>
    <row r="949" spans="1:43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2"/>
      <c r="AG949" s="2"/>
      <c r="AH949" s="2"/>
      <c r="AI949" s="1"/>
      <c r="AJ949" s="1"/>
      <c r="AK949" s="1"/>
      <c r="AL949" s="1"/>
      <c r="AM949" s="1"/>
      <c r="AN949" s="1"/>
      <c r="AO949" s="76"/>
      <c r="AP949" s="76"/>
      <c r="AQ949" s="76"/>
    </row>
    <row r="950" spans="1:43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2"/>
      <c r="AG950" s="2"/>
      <c r="AH950" s="2"/>
      <c r="AI950" s="1"/>
      <c r="AJ950" s="1"/>
      <c r="AK950" s="1"/>
      <c r="AL950" s="1"/>
      <c r="AM950" s="1"/>
      <c r="AN950" s="1"/>
      <c r="AO950" s="76"/>
      <c r="AP950" s="76"/>
      <c r="AQ950" s="76"/>
    </row>
    <row r="951" spans="1:43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2"/>
      <c r="AG951" s="2"/>
      <c r="AH951" s="2"/>
      <c r="AI951" s="1"/>
      <c r="AJ951" s="1"/>
      <c r="AK951" s="1"/>
      <c r="AL951" s="1"/>
      <c r="AM951" s="1"/>
      <c r="AN951" s="1"/>
      <c r="AO951" s="76"/>
      <c r="AP951" s="76"/>
      <c r="AQ951" s="76"/>
    </row>
    <row r="952" spans="1:43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2"/>
      <c r="AG952" s="2"/>
      <c r="AH952" s="2"/>
      <c r="AI952" s="1"/>
      <c r="AJ952" s="1"/>
      <c r="AK952" s="1"/>
      <c r="AL952" s="1"/>
      <c r="AM952" s="1"/>
      <c r="AN952" s="1"/>
      <c r="AO952" s="76"/>
      <c r="AP952" s="76"/>
      <c r="AQ952" s="76"/>
    </row>
    <row r="953" spans="1:43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2"/>
      <c r="AG953" s="2"/>
      <c r="AH953" s="2"/>
      <c r="AI953" s="1"/>
      <c r="AJ953" s="1"/>
      <c r="AK953" s="1"/>
      <c r="AL953" s="1"/>
      <c r="AM953" s="1"/>
      <c r="AN953" s="1"/>
      <c r="AO953" s="76"/>
      <c r="AP953" s="76"/>
      <c r="AQ953" s="76"/>
    </row>
    <row r="954" spans="1:43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2"/>
      <c r="AG954" s="2"/>
      <c r="AH954" s="2"/>
      <c r="AI954" s="1"/>
      <c r="AJ954" s="1"/>
      <c r="AK954" s="1"/>
      <c r="AL954" s="1"/>
      <c r="AM954" s="1"/>
      <c r="AN954" s="1"/>
      <c r="AO954" s="76"/>
      <c r="AP954" s="76"/>
      <c r="AQ954" s="76"/>
    </row>
    <row r="955" spans="1:43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2"/>
      <c r="AG955" s="2"/>
      <c r="AH955" s="2"/>
      <c r="AI955" s="1"/>
      <c r="AJ955" s="1"/>
      <c r="AK955" s="1"/>
      <c r="AL955" s="1"/>
      <c r="AM955" s="1"/>
      <c r="AN955" s="1"/>
      <c r="AO955" s="76"/>
      <c r="AP955" s="76"/>
      <c r="AQ955" s="76"/>
    </row>
    <row r="956" spans="1:43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2"/>
      <c r="AG956" s="2"/>
      <c r="AH956" s="2"/>
      <c r="AI956" s="1"/>
      <c r="AJ956" s="1"/>
      <c r="AK956" s="1"/>
      <c r="AL956" s="1"/>
      <c r="AM956" s="1"/>
      <c r="AN956" s="1"/>
      <c r="AO956" s="76"/>
      <c r="AP956" s="76"/>
      <c r="AQ956" s="76"/>
    </row>
    <row r="957" spans="1:43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2"/>
      <c r="AG957" s="2"/>
      <c r="AH957" s="2"/>
      <c r="AI957" s="1"/>
      <c r="AJ957" s="1"/>
      <c r="AK957" s="1"/>
      <c r="AL957" s="1"/>
      <c r="AM957" s="1"/>
      <c r="AN957" s="1"/>
      <c r="AO957" s="76"/>
      <c r="AP957" s="76"/>
      <c r="AQ957" s="76"/>
    </row>
    <row r="958" spans="1:43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2"/>
      <c r="AG958" s="2"/>
      <c r="AH958" s="2"/>
      <c r="AI958" s="1"/>
      <c r="AJ958" s="1"/>
      <c r="AK958" s="1"/>
      <c r="AL958" s="1"/>
      <c r="AM958" s="1"/>
      <c r="AN958" s="1"/>
      <c r="AO958" s="76"/>
      <c r="AP958" s="76"/>
      <c r="AQ958" s="76"/>
    </row>
    <row r="959" spans="1:43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2"/>
      <c r="AG959" s="2"/>
      <c r="AH959" s="2"/>
      <c r="AI959" s="1"/>
      <c r="AJ959" s="1"/>
      <c r="AK959" s="1"/>
      <c r="AL959" s="1"/>
      <c r="AM959" s="1"/>
      <c r="AN959" s="1"/>
      <c r="AO959" s="76"/>
      <c r="AP959" s="76"/>
      <c r="AQ959" s="76"/>
    </row>
    <row r="960" spans="1:43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2"/>
      <c r="AG960" s="2"/>
      <c r="AH960" s="2"/>
      <c r="AI960" s="1"/>
      <c r="AJ960" s="1"/>
      <c r="AK960" s="1"/>
      <c r="AL960" s="1"/>
      <c r="AM960" s="1"/>
      <c r="AN960" s="1"/>
      <c r="AO960" s="76"/>
      <c r="AP960" s="76"/>
      <c r="AQ960" s="76"/>
    </row>
    <row r="961" spans="1:43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2"/>
      <c r="AG961" s="2"/>
      <c r="AH961" s="2"/>
      <c r="AI961" s="1"/>
      <c r="AJ961" s="1"/>
      <c r="AK961" s="1"/>
      <c r="AL961" s="1"/>
      <c r="AM961" s="1"/>
      <c r="AN961" s="1"/>
      <c r="AO961" s="76"/>
      <c r="AP961" s="76"/>
      <c r="AQ961" s="76"/>
    </row>
    <row r="962" spans="1:43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2"/>
      <c r="AG962" s="2"/>
      <c r="AH962" s="2"/>
      <c r="AI962" s="1"/>
      <c r="AJ962" s="1"/>
      <c r="AK962" s="1"/>
      <c r="AL962" s="1"/>
      <c r="AM962" s="1"/>
      <c r="AN962" s="1"/>
      <c r="AO962" s="76"/>
      <c r="AP962" s="76"/>
      <c r="AQ962" s="76"/>
    </row>
    <row r="963" spans="1:43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2"/>
      <c r="AG963" s="2"/>
      <c r="AH963" s="2"/>
      <c r="AI963" s="1"/>
      <c r="AJ963" s="1"/>
      <c r="AK963" s="1"/>
      <c r="AL963" s="1"/>
      <c r="AM963" s="1"/>
      <c r="AN963" s="1"/>
      <c r="AO963" s="76"/>
      <c r="AP963" s="76"/>
      <c r="AQ963" s="76"/>
    </row>
    <row r="964" spans="1:43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2"/>
      <c r="AG964" s="2"/>
      <c r="AH964" s="2"/>
      <c r="AI964" s="1"/>
      <c r="AJ964" s="1"/>
      <c r="AK964" s="1"/>
      <c r="AL964" s="1"/>
      <c r="AM964" s="1"/>
      <c r="AN964" s="1"/>
      <c r="AO964" s="76"/>
      <c r="AP964" s="76"/>
      <c r="AQ964" s="76"/>
    </row>
    <row r="965" spans="1:43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2"/>
      <c r="AG965" s="2"/>
      <c r="AH965" s="2"/>
      <c r="AI965" s="1"/>
      <c r="AJ965" s="1"/>
      <c r="AK965" s="1"/>
      <c r="AL965" s="1"/>
      <c r="AM965" s="1"/>
      <c r="AN965" s="1"/>
      <c r="AO965" s="76"/>
      <c r="AP965" s="76"/>
      <c r="AQ965" s="76"/>
    </row>
    <row r="966" spans="1:43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2"/>
      <c r="AG966" s="2"/>
      <c r="AH966" s="2"/>
      <c r="AI966" s="1"/>
      <c r="AJ966" s="1"/>
      <c r="AK966" s="1"/>
      <c r="AL966" s="1"/>
      <c r="AM966" s="1"/>
      <c r="AN966" s="1"/>
      <c r="AO966" s="76"/>
      <c r="AP966" s="76"/>
      <c r="AQ966" s="76"/>
    </row>
    <row r="967" spans="1:43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2"/>
      <c r="AG967" s="2"/>
      <c r="AH967" s="2"/>
      <c r="AI967" s="1"/>
      <c r="AJ967" s="1"/>
      <c r="AK967" s="1"/>
      <c r="AL967" s="1"/>
      <c r="AM967" s="1"/>
      <c r="AN967" s="1"/>
      <c r="AO967" s="76"/>
      <c r="AP967" s="76"/>
      <c r="AQ967" s="76"/>
    </row>
    <row r="968" spans="1:43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2"/>
      <c r="AG968" s="2"/>
      <c r="AH968" s="2"/>
      <c r="AI968" s="1"/>
      <c r="AJ968" s="1"/>
      <c r="AK968" s="1"/>
      <c r="AL968" s="1"/>
      <c r="AM968" s="1"/>
      <c r="AN968" s="1"/>
      <c r="AO968" s="76"/>
      <c r="AP968" s="76"/>
      <c r="AQ968" s="76"/>
    </row>
    <row r="969" spans="1:43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2"/>
      <c r="AG969" s="2"/>
      <c r="AH969" s="2"/>
      <c r="AI969" s="1"/>
      <c r="AJ969" s="1"/>
      <c r="AK969" s="1"/>
      <c r="AL969" s="1"/>
      <c r="AM969" s="1"/>
      <c r="AN969" s="1"/>
      <c r="AO969" s="76"/>
      <c r="AP969" s="76"/>
      <c r="AQ969" s="76"/>
    </row>
    <row r="970" spans="1:43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2"/>
      <c r="AG970" s="2"/>
      <c r="AH970" s="2"/>
      <c r="AI970" s="1"/>
      <c r="AJ970" s="1"/>
      <c r="AK970" s="1"/>
      <c r="AL970" s="1"/>
      <c r="AM970" s="1"/>
      <c r="AN970" s="1"/>
      <c r="AO970" s="76"/>
      <c r="AP970" s="76"/>
      <c r="AQ970" s="76"/>
    </row>
    <row r="971" spans="1:43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2"/>
      <c r="AG971" s="2"/>
      <c r="AH971" s="2"/>
      <c r="AI971" s="1"/>
      <c r="AJ971" s="1"/>
      <c r="AK971" s="1"/>
      <c r="AL971" s="1"/>
      <c r="AM971" s="1"/>
      <c r="AN971" s="1"/>
      <c r="AO971" s="76"/>
      <c r="AP971" s="76"/>
      <c r="AQ971" s="76"/>
    </row>
    <row r="972" spans="1:43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2"/>
      <c r="AG972" s="2"/>
      <c r="AH972" s="2"/>
      <c r="AI972" s="1"/>
      <c r="AJ972" s="1"/>
      <c r="AK972" s="1"/>
      <c r="AL972" s="1"/>
      <c r="AM972" s="1"/>
      <c r="AN972" s="1"/>
      <c r="AO972" s="76"/>
      <c r="AP972" s="76"/>
      <c r="AQ972" s="76"/>
    </row>
    <row r="973" spans="1:43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2"/>
      <c r="AG973" s="2"/>
      <c r="AH973" s="2"/>
      <c r="AI973" s="1"/>
      <c r="AJ973" s="1"/>
      <c r="AK973" s="1"/>
      <c r="AL973" s="1"/>
      <c r="AM973" s="1"/>
      <c r="AN973" s="1"/>
      <c r="AO973" s="76"/>
      <c r="AP973" s="76"/>
      <c r="AQ973" s="76"/>
    </row>
    <row r="974" spans="1:43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2"/>
      <c r="AG974" s="2"/>
      <c r="AH974" s="2"/>
      <c r="AI974" s="1"/>
      <c r="AJ974" s="1"/>
      <c r="AK974" s="1"/>
      <c r="AL974" s="1"/>
      <c r="AM974" s="1"/>
      <c r="AN974" s="1"/>
      <c r="AO974" s="76"/>
      <c r="AP974" s="76"/>
      <c r="AQ974" s="76"/>
    </row>
    <row r="975" spans="1:43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2"/>
      <c r="AG975" s="2"/>
      <c r="AH975" s="2"/>
      <c r="AI975" s="1"/>
      <c r="AJ975" s="1"/>
      <c r="AK975" s="1"/>
      <c r="AL975" s="1"/>
      <c r="AM975" s="1"/>
      <c r="AN975" s="1"/>
      <c r="AO975" s="76"/>
      <c r="AP975" s="76"/>
      <c r="AQ975" s="76"/>
    </row>
    <row r="976" spans="1:43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2"/>
      <c r="AG976" s="2"/>
      <c r="AH976" s="2"/>
      <c r="AI976" s="1"/>
      <c r="AJ976" s="1"/>
      <c r="AK976" s="1"/>
      <c r="AL976" s="1"/>
      <c r="AM976" s="1"/>
      <c r="AN976" s="1"/>
      <c r="AO976" s="76"/>
      <c r="AP976" s="76"/>
      <c r="AQ976" s="76"/>
    </row>
    <row r="977" spans="1:43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2"/>
      <c r="AG977" s="2"/>
      <c r="AH977" s="2"/>
      <c r="AI977" s="1"/>
      <c r="AJ977" s="1"/>
      <c r="AK977" s="1"/>
      <c r="AL977" s="1"/>
      <c r="AM977" s="1"/>
      <c r="AN977" s="1"/>
      <c r="AO977" s="76"/>
      <c r="AP977" s="76"/>
      <c r="AQ977" s="76"/>
    </row>
    <row r="978" spans="1:43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2"/>
      <c r="AG978" s="2"/>
      <c r="AH978" s="2"/>
      <c r="AI978" s="1"/>
      <c r="AJ978" s="1"/>
      <c r="AK978" s="1"/>
      <c r="AL978" s="1"/>
      <c r="AM978" s="1"/>
      <c r="AN978" s="1"/>
      <c r="AO978" s="76"/>
      <c r="AP978" s="76"/>
      <c r="AQ978" s="76"/>
    </row>
    <row r="979" spans="1:43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2"/>
      <c r="AG979" s="2"/>
      <c r="AH979" s="2"/>
      <c r="AI979" s="1"/>
      <c r="AJ979" s="1"/>
      <c r="AK979" s="1"/>
      <c r="AL979" s="1"/>
      <c r="AM979" s="1"/>
      <c r="AN979" s="1"/>
      <c r="AO979" s="76"/>
      <c r="AP979" s="76"/>
      <c r="AQ979" s="76"/>
    </row>
    <row r="980" spans="1:43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2"/>
      <c r="AG980" s="2"/>
      <c r="AH980" s="2"/>
      <c r="AI980" s="1"/>
      <c r="AJ980" s="1"/>
      <c r="AK980" s="1"/>
      <c r="AL980" s="1"/>
      <c r="AM980" s="1"/>
      <c r="AN980" s="1"/>
      <c r="AO980" s="76"/>
      <c r="AP980" s="76"/>
      <c r="AQ980" s="76"/>
    </row>
    <row r="981" spans="1:43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2"/>
      <c r="AG981" s="2"/>
      <c r="AH981" s="2"/>
      <c r="AI981" s="1"/>
      <c r="AJ981" s="1"/>
      <c r="AK981" s="1"/>
      <c r="AL981" s="1"/>
      <c r="AM981" s="1"/>
      <c r="AN981" s="1"/>
      <c r="AO981" s="76"/>
      <c r="AP981" s="76"/>
      <c r="AQ981" s="76"/>
    </row>
    <row r="982" spans="1:43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2"/>
      <c r="AG982" s="2"/>
      <c r="AH982" s="2"/>
      <c r="AI982" s="1"/>
      <c r="AJ982" s="1"/>
      <c r="AK982" s="1"/>
      <c r="AL982" s="1"/>
      <c r="AM982" s="1"/>
      <c r="AN982" s="1"/>
      <c r="AO982" s="76"/>
      <c r="AP982" s="76"/>
      <c r="AQ982" s="76"/>
    </row>
    <row r="983" spans="1:43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2"/>
      <c r="AG983" s="2"/>
      <c r="AH983" s="2"/>
      <c r="AI983" s="1"/>
      <c r="AJ983" s="1"/>
      <c r="AK983" s="1"/>
      <c r="AL983" s="1"/>
      <c r="AM983" s="1"/>
      <c r="AN983" s="1"/>
      <c r="AO983" s="76"/>
      <c r="AP983" s="76"/>
      <c r="AQ983" s="76"/>
    </row>
    <row r="984" spans="1:43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2"/>
      <c r="AG984" s="2"/>
      <c r="AH984" s="2"/>
      <c r="AI984" s="1"/>
      <c r="AJ984" s="1"/>
      <c r="AK984" s="1"/>
      <c r="AL984" s="1"/>
      <c r="AM984" s="1"/>
      <c r="AN984" s="1"/>
      <c r="AO984" s="76"/>
      <c r="AP984" s="76"/>
      <c r="AQ984" s="76"/>
    </row>
    <row r="985" spans="1:43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2"/>
      <c r="AG985" s="2"/>
      <c r="AH985" s="2"/>
      <c r="AI985" s="1"/>
      <c r="AJ985" s="1"/>
      <c r="AK985" s="1"/>
      <c r="AL985" s="1"/>
      <c r="AM985" s="1"/>
      <c r="AN985" s="1"/>
      <c r="AO985" s="76"/>
      <c r="AP985" s="76"/>
      <c r="AQ985" s="76"/>
    </row>
    <row r="986" spans="1:43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2"/>
      <c r="AG986" s="2"/>
      <c r="AH986" s="2"/>
      <c r="AI986" s="1"/>
      <c r="AJ986" s="1"/>
      <c r="AK986" s="1"/>
      <c r="AL986" s="1"/>
      <c r="AM986" s="1"/>
      <c r="AN986" s="1"/>
      <c r="AO986" s="76"/>
      <c r="AP986" s="76"/>
      <c r="AQ986" s="76"/>
    </row>
    <row r="987" spans="1:43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2"/>
      <c r="AG987" s="2"/>
      <c r="AH987" s="2"/>
      <c r="AI987" s="1"/>
      <c r="AJ987" s="1"/>
      <c r="AK987" s="1"/>
      <c r="AL987" s="1"/>
      <c r="AM987" s="1"/>
      <c r="AN987" s="1"/>
      <c r="AO987" s="76"/>
      <c r="AP987" s="76"/>
      <c r="AQ987" s="76"/>
    </row>
    <row r="988" spans="1:43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2"/>
      <c r="AG988" s="2"/>
      <c r="AH988" s="2"/>
      <c r="AI988" s="1"/>
      <c r="AJ988" s="1"/>
      <c r="AK988" s="1"/>
      <c r="AL988" s="1"/>
      <c r="AM988" s="1"/>
      <c r="AN988" s="1"/>
      <c r="AO988" s="76"/>
      <c r="AP988" s="76"/>
      <c r="AQ988" s="76"/>
    </row>
    <row r="989" spans="1:43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2"/>
      <c r="AG989" s="2"/>
      <c r="AH989" s="2"/>
      <c r="AI989" s="1"/>
      <c r="AJ989" s="1"/>
      <c r="AK989" s="1"/>
      <c r="AL989" s="1"/>
      <c r="AM989" s="1"/>
      <c r="AN989" s="1"/>
      <c r="AO989" s="76"/>
      <c r="AP989" s="76"/>
      <c r="AQ989" s="76"/>
    </row>
    <row r="990" spans="1:43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2"/>
      <c r="AG990" s="2"/>
      <c r="AH990" s="2"/>
      <c r="AI990" s="1"/>
      <c r="AJ990" s="1"/>
      <c r="AK990" s="1"/>
      <c r="AL990" s="1"/>
      <c r="AM990" s="1"/>
      <c r="AN990" s="1"/>
      <c r="AO990" s="76"/>
      <c r="AP990" s="76"/>
      <c r="AQ990" s="76"/>
    </row>
    <row r="991" spans="1:43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2"/>
      <c r="AG991" s="2"/>
      <c r="AH991" s="2"/>
      <c r="AI991" s="1"/>
      <c r="AJ991" s="1"/>
      <c r="AK991" s="1"/>
      <c r="AL991" s="1"/>
      <c r="AM991" s="1"/>
      <c r="AN991" s="1"/>
      <c r="AO991" s="76"/>
      <c r="AP991" s="76"/>
      <c r="AQ991" s="76"/>
    </row>
    <row r="992" spans="1:43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2"/>
      <c r="AG992" s="2"/>
      <c r="AH992" s="2"/>
      <c r="AI992" s="1"/>
      <c r="AJ992" s="1"/>
      <c r="AK992" s="1"/>
      <c r="AL992" s="1"/>
      <c r="AM992" s="1"/>
      <c r="AN992" s="1"/>
      <c r="AO992" s="76"/>
      <c r="AP992" s="76"/>
      <c r="AQ992" s="76"/>
    </row>
    <row r="993" spans="1:43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2"/>
      <c r="AG993" s="2"/>
      <c r="AH993" s="2"/>
      <c r="AI993" s="1"/>
      <c r="AJ993" s="1"/>
      <c r="AK993" s="1"/>
      <c r="AL993" s="1"/>
      <c r="AM993" s="1"/>
      <c r="AN993" s="1"/>
      <c r="AO993" s="76"/>
      <c r="AP993" s="76"/>
      <c r="AQ993" s="76"/>
    </row>
    <row r="994" spans="1:43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2"/>
      <c r="AG994" s="2"/>
      <c r="AH994" s="2"/>
      <c r="AI994" s="1"/>
      <c r="AJ994" s="1"/>
      <c r="AK994" s="1"/>
      <c r="AL994" s="1"/>
      <c r="AM994" s="1"/>
      <c r="AN994" s="1"/>
      <c r="AO994" s="76"/>
      <c r="AP994" s="76"/>
      <c r="AQ994" s="76"/>
    </row>
    <row r="995" spans="1:43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2"/>
      <c r="AG995" s="2"/>
      <c r="AH995" s="2"/>
      <c r="AI995" s="1"/>
      <c r="AJ995" s="1"/>
      <c r="AK995" s="1"/>
      <c r="AL995" s="1"/>
      <c r="AM995" s="1"/>
      <c r="AN995" s="1"/>
      <c r="AO995" s="76"/>
      <c r="AP995" s="76"/>
      <c r="AQ995" s="76"/>
    </row>
    <row r="996" spans="1:43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2"/>
      <c r="AG996" s="2"/>
      <c r="AH996" s="2"/>
      <c r="AI996" s="1"/>
      <c r="AJ996" s="1"/>
      <c r="AK996" s="1"/>
      <c r="AL996" s="1"/>
      <c r="AM996" s="1"/>
      <c r="AN996" s="1"/>
      <c r="AO996" s="76"/>
      <c r="AP996" s="76"/>
      <c r="AQ996" s="76"/>
    </row>
    <row r="997" spans="1:43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2"/>
      <c r="AG997" s="2"/>
      <c r="AH997" s="2"/>
      <c r="AI997" s="1"/>
      <c r="AJ997" s="1"/>
      <c r="AK997" s="1"/>
      <c r="AL997" s="1"/>
      <c r="AM997" s="1"/>
      <c r="AN997" s="1"/>
      <c r="AO997" s="76"/>
      <c r="AP997" s="76"/>
      <c r="AQ997" s="76"/>
    </row>
    <row r="998" spans="1:43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2"/>
      <c r="AG998" s="2"/>
      <c r="AH998" s="2"/>
      <c r="AI998" s="1"/>
      <c r="AJ998" s="1"/>
      <c r="AK998" s="1"/>
      <c r="AL998" s="1"/>
      <c r="AM998" s="1"/>
      <c r="AN998" s="1"/>
      <c r="AO998" s="76"/>
      <c r="AP998" s="76"/>
      <c r="AQ998" s="76"/>
    </row>
    <row r="999" spans="1:43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2"/>
      <c r="AG999" s="2"/>
      <c r="AH999" s="2"/>
      <c r="AI999" s="1"/>
      <c r="AJ999" s="1"/>
      <c r="AK999" s="1"/>
      <c r="AL999" s="1"/>
      <c r="AM999" s="1"/>
      <c r="AN999" s="1"/>
      <c r="AO999" s="76"/>
      <c r="AP999" s="76"/>
      <c r="AQ999" s="76"/>
    </row>
    <row r="1000" spans="1:43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2"/>
      <c r="AG1000" s="2"/>
      <c r="AH1000" s="2"/>
      <c r="AI1000" s="1"/>
      <c r="AJ1000" s="1"/>
      <c r="AK1000" s="1"/>
      <c r="AL1000" s="1"/>
      <c r="AM1000" s="1"/>
      <c r="AN1000" s="1"/>
      <c r="AO1000" s="76"/>
      <c r="AP1000" s="76"/>
      <c r="AQ1000" s="76"/>
    </row>
  </sheetData>
  <autoFilter ref="A10:AQ109" xr:uid="{00000000-0009-0000-0000-000001000000}"/>
  <mergeCells count="4">
    <mergeCell ref="M5:Q9"/>
    <mergeCell ref="X9:AI9"/>
    <mergeCell ref="O10:Q10"/>
    <mergeCell ref="T10:V10"/>
  </mergeCells>
  <conditionalFormatting sqref="AP11:AP13 AP22 AP24 AP19:AP20 AP30 AP26:AP28 AP34 AP40 AP36:AP38 AP42 AP46 AP58 AP75 AP67:AP72 AP80:AP83 AP77">
    <cfRule type="cellIs" dxfId="35" priority="1" stopIfTrue="1" operator="equal">
      <formula>0</formula>
    </cfRule>
  </conditionalFormatting>
  <conditionalFormatting sqref="AQ11:AQ87">
    <cfRule type="cellIs" dxfId="34" priority="2" operator="between">
      <formula>15000</formula>
      <formula>29999</formula>
    </cfRule>
  </conditionalFormatting>
  <conditionalFormatting sqref="AQ11:AQ87">
    <cfRule type="cellIs" dxfId="33" priority="3" stopIfTrue="1" operator="greaterThanOrEqual">
      <formula>30000</formula>
    </cfRule>
  </conditionalFormatting>
  <conditionalFormatting sqref="AQ11:AQ87">
    <cfRule type="cellIs" dxfId="32" priority="4" stopIfTrue="1" operator="lessThan">
      <formula>15000</formula>
    </cfRule>
  </conditionalFormatting>
  <conditionalFormatting sqref="AP15">
    <cfRule type="cellIs" dxfId="31" priority="5" stopIfTrue="1" operator="equal">
      <formula>0</formula>
    </cfRule>
  </conditionalFormatting>
  <conditionalFormatting sqref="AP14">
    <cfRule type="cellIs" dxfId="30" priority="6" stopIfTrue="1" operator="equal">
      <formula>0</formula>
    </cfRule>
  </conditionalFormatting>
  <conditionalFormatting sqref="AP16:AP17">
    <cfRule type="cellIs" dxfId="29" priority="7" stopIfTrue="1" operator="equal">
      <formula>0</formula>
    </cfRule>
  </conditionalFormatting>
  <conditionalFormatting sqref="AP86 AP76 AP78:AP79 AP74 AP62 AP43 AP39 AP33 AP29">
    <cfRule type="cellIs" dxfId="28" priority="8" stopIfTrue="1" operator="equal">
      <formula>0</formula>
    </cfRule>
  </conditionalFormatting>
  <conditionalFormatting sqref="AP25">
    <cfRule type="cellIs" dxfId="27" priority="9" stopIfTrue="1" operator="equal">
      <formula>0</formula>
    </cfRule>
  </conditionalFormatting>
  <conditionalFormatting sqref="AP21">
    <cfRule type="cellIs" dxfId="26" priority="10" stopIfTrue="1" operator="equal">
      <formula>0</formula>
    </cfRule>
  </conditionalFormatting>
  <conditionalFormatting sqref="AP23">
    <cfRule type="cellIs" dxfId="25" priority="11" stopIfTrue="1" operator="equal">
      <formula>0</formula>
    </cfRule>
  </conditionalFormatting>
  <conditionalFormatting sqref="AP18">
    <cfRule type="cellIs" dxfId="24" priority="12" stopIfTrue="1" operator="equal">
      <formula>0</formula>
    </cfRule>
  </conditionalFormatting>
  <conditionalFormatting sqref="AP31">
    <cfRule type="cellIs" dxfId="23" priority="13" stopIfTrue="1" operator="equal">
      <formula>0</formula>
    </cfRule>
  </conditionalFormatting>
  <conditionalFormatting sqref="AP32">
    <cfRule type="cellIs" dxfId="22" priority="14" stopIfTrue="1" operator="equal">
      <formula>0</formula>
    </cfRule>
  </conditionalFormatting>
  <conditionalFormatting sqref="AP35">
    <cfRule type="cellIs" dxfId="21" priority="15" stopIfTrue="1" operator="equal">
      <formula>0</formula>
    </cfRule>
  </conditionalFormatting>
  <conditionalFormatting sqref="AP41">
    <cfRule type="cellIs" dxfId="20" priority="16" stopIfTrue="1" operator="equal">
      <formula>0</formula>
    </cfRule>
  </conditionalFormatting>
  <conditionalFormatting sqref="AP45">
    <cfRule type="cellIs" dxfId="19" priority="17" stopIfTrue="1" operator="equal">
      <formula>0</formula>
    </cfRule>
  </conditionalFormatting>
  <conditionalFormatting sqref="AP44">
    <cfRule type="cellIs" dxfId="18" priority="18" stopIfTrue="1" operator="equal">
      <formula>0</formula>
    </cfRule>
  </conditionalFormatting>
  <conditionalFormatting sqref="AP48">
    <cfRule type="cellIs" dxfId="17" priority="19" stopIfTrue="1" operator="equal">
      <formula>0</formula>
    </cfRule>
  </conditionalFormatting>
  <conditionalFormatting sqref="AP51">
    <cfRule type="cellIs" dxfId="16" priority="20" stopIfTrue="1" operator="equal">
      <formula>0</formula>
    </cfRule>
  </conditionalFormatting>
  <conditionalFormatting sqref="AP49">
    <cfRule type="cellIs" dxfId="15" priority="21" stopIfTrue="1" operator="equal">
      <formula>0</formula>
    </cfRule>
  </conditionalFormatting>
  <conditionalFormatting sqref="AP50">
    <cfRule type="cellIs" dxfId="14" priority="22" stopIfTrue="1" operator="equal">
      <formula>0</formula>
    </cfRule>
  </conditionalFormatting>
  <conditionalFormatting sqref="AP73 AP65:AP66 AP59 AP61">
    <cfRule type="cellIs" dxfId="13" priority="23" stopIfTrue="1" operator="equal">
      <formula>0</formula>
    </cfRule>
  </conditionalFormatting>
  <conditionalFormatting sqref="AP56">
    <cfRule type="cellIs" dxfId="12" priority="24" stopIfTrue="1" operator="equal">
      <formula>0</formula>
    </cfRule>
  </conditionalFormatting>
  <conditionalFormatting sqref="AP57">
    <cfRule type="cellIs" dxfId="11" priority="25" stopIfTrue="1" operator="equal">
      <formula>0</formula>
    </cfRule>
  </conditionalFormatting>
  <conditionalFormatting sqref="AP60">
    <cfRule type="cellIs" dxfId="10" priority="26" stopIfTrue="1" operator="equal">
      <formula>0</formula>
    </cfRule>
  </conditionalFormatting>
  <conditionalFormatting sqref="AP52">
    <cfRule type="cellIs" dxfId="9" priority="27" stopIfTrue="1" operator="equal">
      <formula>0</formula>
    </cfRule>
  </conditionalFormatting>
  <conditionalFormatting sqref="AP47">
    <cfRule type="cellIs" dxfId="8" priority="28" stopIfTrue="1" operator="equal">
      <formula>0</formula>
    </cfRule>
  </conditionalFormatting>
  <conditionalFormatting sqref="AP54">
    <cfRule type="cellIs" dxfId="7" priority="29" stopIfTrue="1" operator="equal">
      <formula>0</formula>
    </cfRule>
  </conditionalFormatting>
  <conditionalFormatting sqref="AP53">
    <cfRule type="cellIs" dxfId="6" priority="30" stopIfTrue="1" operator="equal">
      <formula>0</formula>
    </cfRule>
  </conditionalFormatting>
  <conditionalFormatting sqref="AP55">
    <cfRule type="cellIs" dxfId="5" priority="31" stopIfTrue="1" operator="equal">
      <formula>0</formula>
    </cfRule>
  </conditionalFormatting>
  <conditionalFormatting sqref="AP63">
    <cfRule type="cellIs" dxfId="4" priority="32" stopIfTrue="1" operator="equal">
      <formula>0</formula>
    </cfRule>
  </conditionalFormatting>
  <conditionalFormatting sqref="AP64">
    <cfRule type="cellIs" dxfId="3" priority="33" stopIfTrue="1" operator="equal">
      <formula>0</formula>
    </cfRule>
  </conditionalFormatting>
  <conditionalFormatting sqref="AP84">
    <cfRule type="cellIs" dxfId="2" priority="34" stopIfTrue="1" operator="equal">
      <formula>0</formula>
    </cfRule>
  </conditionalFormatting>
  <conditionalFormatting sqref="AP85">
    <cfRule type="cellIs" dxfId="1" priority="35" stopIfTrue="1" operator="equal">
      <formula>0</formula>
    </cfRule>
  </conditionalFormatting>
  <conditionalFormatting sqref="AP87">
    <cfRule type="cellIs" dxfId="0" priority="36" stopIfTrue="1" operator="equal">
      <formula>0</formula>
    </cfRule>
  </conditionalFormatting>
  <printOptions horizontalCentered="1"/>
  <pageMargins left="0.31496062992126" right="0.15748031496063" top="0.27559055118110198" bottom="0.1574803149606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AQ1000"/>
  <sheetViews>
    <sheetView showGridLines="0" workbookViewId="0"/>
  </sheetViews>
  <sheetFormatPr baseColWidth="10" defaultColWidth="12.6640625" defaultRowHeight="15" customHeight="1" x14ac:dyDescent="0.15"/>
  <cols>
    <col min="1" max="1" width="7.83203125" customWidth="1"/>
    <col min="2" max="2" width="19" customWidth="1"/>
    <col min="3" max="3" width="8.6640625" customWidth="1"/>
    <col min="4" max="4" width="13.1640625" customWidth="1"/>
    <col min="5" max="5" width="5.1640625" customWidth="1"/>
    <col min="6" max="6" width="11.1640625" customWidth="1"/>
    <col min="7" max="7" width="9.6640625" customWidth="1"/>
    <col min="8" max="12" width="1.5" customWidth="1"/>
    <col min="13" max="13" width="2.6640625" customWidth="1"/>
    <col min="14" max="14" width="7.1640625" customWidth="1"/>
    <col min="15" max="15" width="8.83203125" customWidth="1"/>
    <col min="16" max="16" width="5.83203125" customWidth="1"/>
    <col min="17" max="17" width="8.83203125" customWidth="1"/>
    <col min="18" max="18" width="8.6640625" customWidth="1"/>
    <col min="19" max="20" width="8.83203125" customWidth="1"/>
    <col min="21" max="21" width="3.33203125" customWidth="1"/>
    <col min="22" max="22" width="8.83203125" customWidth="1"/>
    <col min="23" max="23" width="7.5" customWidth="1"/>
    <col min="24" max="25" width="9.1640625" hidden="1" customWidth="1"/>
    <col min="26" max="26" width="10.1640625" hidden="1" customWidth="1"/>
    <col min="27" max="29" width="9.1640625" hidden="1" customWidth="1"/>
    <col min="30" max="31" width="7.83203125" hidden="1" customWidth="1"/>
    <col min="32" max="38" width="7.83203125" customWidth="1"/>
    <col min="39" max="39" width="5.6640625" customWidth="1"/>
    <col min="40" max="42" width="7.83203125" hidden="1" customWidth="1"/>
    <col min="43" max="43" width="7.83203125" customWidth="1"/>
  </cols>
  <sheetData>
    <row r="1" spans="1:43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3" t="s">
        <v>0</v>
      </c>
      <c r="B2" s="3" t="s">
        <v>61</v>
      </c>
      <c r="C2" s="1"/>
      <c r="D2" s="1"/>
      <c r="E2" s="4" t="s">
        <v>1</v>
      </c>
      <c r="F2" s="5">
        <v>42412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2.75" customHeight="1" x14ac:dyDescent="0.2">
      <c r="A4" s="3" t="s">
        <v>2</v>
      </c>
      <c r="B4" s="3" t="s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74" t="s">
        <v>4</v>
      </c>
      <c r="N5" s="175"/>
      <c r="O5" s="175"/>
      <c r="P5" s="175"/>
      <c r="Q5" s="176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" customHeight="1" x14ac:dyDescent="0.2">
      <c r="A6" s="6" t="s">
        <v>5</v>
      </c>
      <c r="B6" s="6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77"/>
      <c r="N6" s="178"/>
      <c r="O6" s="178"/>
      <c r="P6" s="178"/>
      <c r="Q6" s="179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7"/>
      <c r="N7" s="178"/>
      <c r="O7" s="178"/>
      <c r="P7" s="178"/>
      <c r="Q7" s="179"/>
      <c r="R7" s="1"/>
      <c r="S7" s="1"/>
      <c r="T7" s="1"/>
      <c r="U7" s="1"/>
      <c r="V7" s="1"/>
      <c r="W7" s="1"/>
      <c r="X7" s="2"/>
      <c r="Y7" s="2"/>
      <c r="Z7" s="8" t="s">
        <v>8</v>
      </c>
      <c r="AA7" s="2"/>
      <c r="AB7" s="2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" customHeight="1" x14ac:dyDescent="0.2">
      <c r="A8" s="1"/>
      <c r="B8" s="1"/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77"/>
      <c r="N8" s="178"/>
      <c r="O8" s="178"/>
      <c r="P8" s="178"/>
      <c r="Q8" s="179"/>
      <c r="R8" s="1"/>
      <c r="S8" s="1"/>
      <c r="T8" s="1"/>
      <c r="U8" s="1"/>
      <c r="V8" s="1"/>
      <c r="W8" s="1"/>
      <c r="X8" s="2"/>
      <c r="Y8" s="2"/>
      <c r="Z8" s="9" t="s">
        <v>10</v>
      </c>
      <c r="AA8" s="2"/>
      <c r="AB8" s="2"/>
      <c r="AC8" s="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2.75" customHeight="1" x14ac:dyDescent="0.2">
      <c r="A9" s="1"/>
      <c r="B9" s="2"/>
      <c r="C9" s="10"/>
      <c r="D9" s="11"/>
      <c r="E9" s="12"/>
      <c r="F9" s="1"/>
      <c r="G9" s="1"/>
      <c r="H9" s="1"/>
      <c r="I9" s="1"/>
      <c r="J9" s="1"/>
      <c r="K9" s="1"/>
      <c r="L9" s="1"/>
      <c r="M9" s="180"/>
      <c r="N9" s="181"/>
      <c r="O9" s="181"/>
      <c r="P9" s="181"/>
      <c r="Q9" s="182"/>
      <c r="R9" s="1"/>
      <c r="S9" s="13" t="s">
        <v>11</v>
      </c>
      <c r="T9" s="14"/>
      <c r="U9" s="14"/>
      <c r="V9" s="14"/>
      <c r="W9" s="14"/>
      <c r="X9" s="183" t="s">
        <v>12</v>
      </c>
      <c r="Y9" s="184"/>
      <c r="Z9" s="184"/>
      <c r="AA9" s="184"/>
      <c r="AB9" s="184"/>
      <c r="AC9" s="184"/>
      <c r="AD9" s="184"/>
      <c r="AE9" s="184"/>
      <c r="AF9" s="184"/>
      <c r="AG9" s="189"/>
      <c r="AH9" s="15"/>
      <c r="AI9" s="16"/>
      <c r="AJ9" s="15"/>
      <c r="AK9" s="15"/>
      <c r="AL9" s="15"/>
      <c r="AM9" s="15"/>
      <c r="AN9" s="15"/>
      <c r="AO9" s="15"/>
      <c r="AP9" s="15"/>
      <c r="AQ9" s="16"/>
    </row>
    <row r="10" spans="1:43" ht="12.75" customHeight="1" x14ac:dyDescent="0.25">
      <c r="A10" s="1"/>
      <c r="B10" s="17"/>
      <c r="C10" s="18" t="s">
        <v>13</v>
      </c>
      <c r="D10" s="19" t="s">
        <v>14</v>
      </c>
      <c r="E10" s="20"/>
      <c r="F10" s="21" t="s">
        <v>15</v>
      </c>
      <c r="G10" s="22"/>
      <c r="H10" s="1"/>
      <c r="I10" s="1"/>
      <c r="J10" s="1"/>
      <c r="K10" s="1"/>
      <c r="L10" s="1"/>
      <c r="M10" s="1"/>
      <c r="N10" s="23" t="s">
        <v>16</v>
      </c>
      <c r="O10" s="186" t="s">
        <v>64</v>
      </c>
      <c r="P10" s="187"/>
      <c r="Q10" s="188"/>
      <c r="R10" s="1"/>
      <c r="S10" s="24" t="s">
        <v>18</v>
      </c>
      <c r="T10" s="186" t="s">
        <v>19</v>
      </c>
      <c r="U10" s="187"/>
      <c r="V10" s="188"/>
      <c r="W10" s="25" t="s">
        <v>20</v>
      </c>
      <c r="X10" s="26" t="s">
        <v>21</v>
      </c>
      <c r="Y10" s="26" t="s">
        <v>22</v>
      </c>
      <c r="Z10" s="26" t="s">
        <v>23</v>
      </c>
      <c r="AA10" s="26" t="s">
        <v>24</v>
      </c>
      <c r="AB10" s="77" t="s">
        <v>25</v>
      </c>
      <c r="AC10" s="77" t="s">
        <v>26</v>
      </c>
      <c r="AD10" s="78">
        <v>42186</v>
      </c>
      <c r="AE10" s="78">
        <v>42248</v>
      </c>
      <c r="AF10" s="78">
        <v>42309</v>
      </c>
      <c r="AG10" s="78">
        <v>42401</v>
      </c>
      <c r="AH10" s="78"/>
      <c r="AI10" s="78"/>
      <c r="AJ10" s="1"/>
      <c r="AK10" s="1"/>
      <c r="AL10" s="39">
        <v>1</v>
      </c>
      <c r="AM10" s="1"/>
      <c r="AN10" s="1"/>
      <c r="AO10" s="1"/>
      <c r="AP10" s="1"/>
      <c r="AQ10" s="1"/>
    </row>
    <row r="11" spans="1:43" ht="12.75" customHeight="1" x14ac:dyDescent="0.2">
      <c r="A11" s="1"/>
      <c r="B11" s="42" t="s">
        <v>28</v>
      </c>
      <c r="C11" s="43">
        <v>1</v>
      </c>
      <c r="D11" s="44">
        <v>1819000</v>
      </c>
      <c r="E11" s="45" t="s">
        <v>30</v>
      </c>
      <c r="F11" s="46">
        <v>1890999</v>
      </c>
      <c r="G11" s="115">
        <f t="shared" ref="G11:G80" si="0">F11-D11+1</f>
        <v>72000</v>
      </c>
      <c r="H11" s="1"/>
      <c r="I11" s="1"/>
      <c r="J11" s="1"/>
      <c r="K11" s="1"/>
      <c r="L11" s="1"/>
      <c r="M11" s="1"/>
      <c r="N11" s="116" t="s">
        <v>29</v>
      </c>
      <c r="O11" s="34">
        <v>1747000</v>
      </c>
      <c r="P11" s="81" t="s">
        <v>30</v>
      </c>
      <c r="Q11" s="117">
        <v>1818999</v>
      </c>
      <c r="S11" s="36" t="str">
        <f t="shared" ref="S11:S109" si="1">N11</f>
        <v>01</v>
      </c>
      <c r="T11" s="37">
        <f t="shared" ref="T11:T109" si="2">Q11+1</f>
        <v>1819000</v>
      </c>
      <c r="U11" s="38" t="s">
        <v>30</v>
      </c>
      <c r="V11" s="37">
        <f t="shared" ref="V11:V109" si="3">T11+W11-1</f>
        <v>1890999</v>
      </c>
      <c r="W11" s="82">
        <v>72000</v>
      </c>
      <c r="X11" s="39"/>
      <c r="Y11" s="39">
        <v>1</v>
      </c>
      <c r="Z11" s="39"/>
      <c r="AA11" s="65">
        <v>1</v>
      </c>
      <c r="AB11" s="39"/>
      <c r="AC11" s="65">
        <v>1</v>
      </c>
      <c r="AD11" s="41"/>
      <c r="AE11" s="39">
        <v>1</v>
      </c>
      <c r="AF11" s="39"/>
      <c r="AG11" s="39">
        <v>1</v>
      </c>
      <c r="AH11" s="51"/>
      <c r="AI11" s="53"/>
      <c r="AJ11" s="1"/>
      <c r="AK11" s="1"/>
      <c r="AL11" s="39">
        <v>2</v>
      </c>
      <c r="AM11" s="1"/>
      <c r="AN11" s="1"/>
      <c r="AO11" s="1"/>
      <c r="AP11" s="1"/>
      <c r="AQ11" s="1"/>
    </row>
    <row r="12" spans="1:43" ht="12.75" customHeight="1" x14ac:dyDescent="0.2">
      <c r="A12" s="1"/>
      <c r="B12" s="42"/>
      <c r="C12" s="43">
        <v>2</v>
      </c>
      <c r="D12" s="44">
        <v>2792000</v>
      </c>
      <c r="E12" s="45" t="s">
        <v>30</v>
      </c>
      <c r="F12" s="46">
        <v>2863999</v>
      </c>
      <c r="G12" s="115">
        <f t="shared" si="0"/>
        <v>72000</v>
      </c>
      <c r="H12" s="1"/>
      <c r="I12" s="1"/>
      <c r="J12" s="1"/>
      <c r="K12" s="1"/>
      <c r="L12" s="1"/>
      <c r="M12" s="47">
        <f t="shared" ref="M12:M109" si="4">N12-N11</f>
        <v>1</v>
      </c>
      <c r="N12" s="116" t="s">
        <v>31</v>
      </c>
      <c r="O12" s="34">
        <v>2720000</v>
      </c>
      <c r="P12" s="81" t="s">
        <v>30</v>
      </c>
      <c r="Q12" s="117">
        <v>2791999</v>
      </c>
      <c r="S12" s="49" t="str">
        <f t="shared" si="1"/>
        <v>02</v>
      </c>
      <c r="T12" s="37">
        <f t="shared" si="2"/>
        <v>2792000</v>
      </c>
      <c r="U12" s="38" t="s">
        <v>30</v>
      </c>
      <c r="V12" s="37">
        <f t="shared" si="3"/>
        <v>2863999</v>
      </c>
      <c r="W12" s="82">
        <v>72000</v>
      </c>
      <c r="X12" s="39"/>
      <c r="Y12" s="39">
        <v>2</v>
      </c>
      <c r="Z12" s="39"/>
      <c r="AA12" s="65">
        <v>2</v>
      </c>
      <c r="AB12" s="40">
        <v>2</v>
      </c>
      <c r="AC12" s="65">
        <v>2</v>
      </c>
      <c r="AD12" s="41"/>
      <c r="AE12" s="41"/>
      <c r="AF12" s="39"/>
      <c r="AG12" s="39">
        <v>2</v>
      </c>
      <c r="AH12" s="51"/>
      <c r="AI12" s="53"/>
      <c r="AJ12" s="1"/>
      <c r="AK12" s="1"/>
      <c r="AL12" s="39">
        <v>4</v>
      </c>
      <c r="AM12" s="1"/>
      <c r="AN12" s="118">
        <v>1</v>
      </c>
      <c r="AO12" s="63">
        <v>73798</v>
      </c>
      <c r="AP12" s="1"/>
      <c r="AQ12" s="1"/>
    </row>
    <row r="13" spans="1:43" ht="12.75" customHeight="1" x14ac:dyDescent="0.2">
      <c r="A13" s="1"/>
      <c r="B13" s="42"/>
      <c r="C13" s="43">
        <v>4</v>
      </c>
      <c r="D13" s="44">
        <v>4621000</v>
      </c>
      <c r="E13" s="45" t="s">
        <v>30</v>
      </c>
      <c r="F13" s="46">
        <v>4692999</v>
      </c>
      <c r="G13" s="115">
        <f t="shared" si="0"/>
        <v>72000</v>
      </c>
      <c r="H13" s="1"/>
      <c r="I13" s="1"/>
      <c r="J13" s="1"/>
      <c r="K13" s="1"/>
      <c r="L13" s="1"/>
      <c r="M13" s="47">
        <f t="shared" si="4"/>
        <v>1</v>
      </c>
      <c r="N13" s="116" t="s">
        <v>32</v>
      </c>
      <c r="O13" s="34">
        <v>3850000</v>
      </c>
      <c r="P13" s="81" t="s">
        <v>30</v>
      </c>
      <c r="Q13" s="117">
        <v>3921999</v>
      </c>
      <c r="S13" s="49" t="str">
        <f t="shared" si="1"/>
        <v>03</v>
      </c>
      <c r="T13" s="37">
        <f t="shared" si="2"/>
        <v>3922000</v>
      </c>
      <c r="U13" s="38" t="s">
        <v>30</v>
      </c>
      <c r="V13" s="37">
        <f t="shared" si="3"/>
        <v>3993999</v>
      </c>
      <c r="W13" s="82">
        <v>72000</v>
      </c>
      <c r="X13" s="39">
        <v>3</v>
      </c>
      <c r="Y13" s="39">
        <v>3</v>
      </c>
      <c r="Z13" s="39"/>
      <c r="AA13" s="65">
        <v>3</v>
      </c>
      <c r="AB13" s="40">
        <v>3</v>
      </c>
      <c r="AC13" s="65">
        <v>3</v>
      </c>
      <c r="AD13" s="50"/>
      <c r="AE13" s="50"/>
      <c r="AF13" s="83">
        <v>3</v>
      </c>
      <c r="AG13" s="39"/>
      <c r="AH13" s="51"/>
      <c r="AI13" s="53"/>
      <c r="AJ13" s="1"/>
      <c r="AK13" s="1"/>
      <c r="AL13" s="39">
        <v>5</v>
      </c>
      <c r="AM13" s="1"/>
      <c r="AN13" s="118">
        <v>2</v>
      </c>
      <c r="AO13" s="63">
        <v>69000</v>
      </c>
      <c r="AP13" s="1"/>
      <c r="AQ13" s="1"/>
    </row>
    <row r="14" spans="1:43" ht="12.75" customHeight="1" x14ac:dyDescent="0.2">
      <c r="A14" s="1"/>
      <c r="B14" s="42"/>
      <c r="C14" s="43">
        <v>5</v>
      </c>
      <c r="D14" s="44">
        <v>5945000</v>
      </c>
      <c r="E14" s="45" t="s">
        <v>30</v>
      </c>
      <c r="F14" s="46">
        <v>6016999</v>
      </c>
      <c r="G14" s="115">
        <f t="shared" si="0"/>
        <v>72000</v>
      </c>
      <c r="H14" s="1"/>
      <c r="I14" s="1"/>
      <c r="J14" s="1"/>
      <c r="K14" s="1"/>
      <c r="L14" s="1"/>
      <c r="M14" s="47">
        <f t="shared" si="4"/>
        <v>1</v>
      </c>
      <c r="N14" s="116" t="s">
        <v>33</v>
      </c>
      <c r="O14" s="34">
        <v>4549000</v>
      </c>
      <c r="P14" s="81" t="s">
        <v>30</v>
      </c>
      <c r="Q14" s="117">
        <v>4620999</v>
      </c>
      <c r="S14" s="49" t="str">
        <f t="shared" si="1"/>
        <v>04</v>
      </c>
      <c r="T14" s="37">
        <f t="shared" si="2"/>
        <v>4621000</v>
      </c>
      <c r="U14" s="38" t="s">
        <v>30</v>
      </c>
      <c r="V14" s="37">
        <f t="shared" si="3"/>
        <v>4692999</v>
      </c>
      <c r="W14" s="82">
        <v>72000</v>
      </c>
      <c r="X14" s="39"/>
      <c r="Y14" s="39">
        <v>4</v>
      </c>
      <c r="Z14" s="39">
        <v>4</v>
      </c>
      <c r="AA14" s="39"/>
      <c r="AB14" s="40">
        <v>4</v>
      </c>
      <c r="AC14" s="65">
        <v>4</v>
      </c>
      <c r="AD14" s="50"/>
      <c r="AE14" s="50"/>
      <c r="AF14" s="39"/>
      <c r="AG14" s="39">
        <v>4</v>
      </c>
      <c r="AH14" s="51"/>
      <c r="AI14" s="53"/>
      <c r="AJ14" s="1"/>
      <c r="AK14" s="1"/>
      <c r="AL14" s="39">
        <v>8</v>
      </c>
      <c r="AM14" s="1"/>
      <c r="AN14" s="118">
        <v>29</v>
      </c>
      <c r="AO14" s="63">
        <v>68135</v>
      </c>
      <c r="AP14" s="1"/>
      <c r="AQ14" s="1"/>
    </row>
    <row r="15" spans="1:43" ht="12.75" customHeight="1" x14ac:dyDescent="0.2">
      <c r="A15" s="1"/>
      <c r="B15" s="42"/>
      <c r="C15" s="43">
        <v>8</v>
      </c>
      <c r="D15" s="44">
        <v>8792000</v>
      </c>
      <c r="E15" s="45" t="s">
        <v>30</v>
      </c>
      <c r="F15" s="46">
        <v>8863999</v>
      </c>
      <c r="G15" s="115">
        <f t="shared" si="0"/>
        <v>72000</v>
      </c>
      <c r="H15" s="1"/>
      <c r="I15" s="1"/>
      <c r="J15" s="1"/>
      <c r="K15" s="1"/>
      <c r="L15" s="1"/>
      <c r="M15" s="47">
        <f t="shared" si="4"/>
        <v>1</v>
      </c>
      <c r="N15" s="116" t="s">
        <v>34</v>
      </c>
      <c r="O15" s="34">
        <v>5873000</v>
      </c>
      <c r="P15" s="81" t="s">
        <v>30</v>
      </c>
      <c r="Q15" s="117">
        <v>5944999</v>
      </c>
      <c r="S15" s="49" t="str">
        <f t="shared" si="1"/>
        <v>05</v>
      </c>
      <c r="T15" s="37">
        <f t="shared" si="2"/>
        <v>5945000</v>
      </c>
      <c r="U15" s="38" t="s">
        <v>30</v>
      </c>
      <c r="V15" s="37">
        <f t="shared" si="3"/>
        <v>6016999</v>
      </c>
      <c r="W15" s="82">
        <v>72000</v>
      </c>
      <c r="X15" s="39">
        <v>5</v>
      </c>
      <c r="Y15" s="39">
        <v>5</v>
      </c>
      <c r="Z15" s="39">
        <v>5</v>
      </c>
      <c r="AA15" s="39"/>
      <c r="AB15" s="40">
        <v>5</v>
      </c>
      <c r="AC15" s="65">
        <v>5</v>
      </c>
      <c r="AD15" s="50"/>
      <c r="AE15" s="50"/>
      <c r="AF15" s="83">
        <v>5</v>
      </c>
      <c r="AG15" s="39">
        <v>5</v>
      </c>
      <c r="AH15" s="51"/>
      <c r="AI15" s="53"/>
      <c r="AJ15" s="1"/>
      <c r="AK15" s="1"/>
      <c r="AL15" s="39">
        <v>12</v>
      </c>
      <c r="AM15" s="1"/>
      <c r="AN15" s="118">
        <v>34</v>
      </c>
      <c r="AO15" s="63">
        <v>69000</v>
      </c>
      <c r="AP15" s="1"/>
      <c r="AQ15" s="1"/>
    </row>
    <row r="16" spans="1:43" ht="12.75" customHeight="1" x14ac:dyDescent="0.2">
      <c r="A16" s="1"/>
      <c r="B16" s="42"/>
      <c r="C16" s="43">
        <v>12</v>
      </c>
      <c r="D16" s="44">
        <v>12791000</v>
      </c>
      <c r="E16" s="45" t="s">
        <v>30</v>
      </c>
      <c r="F16" s="46">
        <v>12826999</v>
      </c>
      <c r="G16" s="115">
        <f t="shared" si="0"/>
        <v>36000</v>
      </c>
      <c r="H16" s="1"/>
      <c r="I16" s="1"/>
      <c r="J16" s="1"/>
      <c r="K16" s="1"/>
      <c r="L16" s="1"/>
      <c r="M16" s="47">
        <f t="shared" si="4"/>
        <v>1</v>
      </c>
      <c r="N16" s="116" t="s">
        <v>35</v>
      </c>
      <c r="O16" s="34">
        <v>6738000</v>
      </c>
      <c r="P16" s="81" t="s">
        <v>30</v>
      </c>
      <c r="Q16" s="117">
        <v>6809999</v>
      </c>
      <c r="S16" s="49" t="str">
        <f t="shared" si="1"/>
        <v>06</v>
      </c>
      <c r="T16" s="37">
        <f t="shared" si="2"/>
        <v>6810000</v>
      </c>
      <c r="U16" s="38" t="s">
        <v>30</v>
      </c>
      <c r="V16" s="37">
        <f t="shared" si="3"/>
        <v>6881999</v>
      </c>
      <c r="W16" s="82">
        <v>72000</v>
      </c>
      <c r="X16" s="39">
        <v>6</v>
      </c>
      <c r="Y16" s="39">
        <v>6</v>
      </c>
      <c r="Z16" s="39"/>
      <c r="AA16" s="65">
        <v>6</v>
      </c>
      <c r="AB16" s="39"/>
      <c r="AC16" s="65">
        <v>6</v>
      </c>
      <c r="AD16" s="50"/>
      <c r="AE16" s="50"/>
      <c r="AF16" s="83">
        <v>6</v>
      </c>
      <c r="AG16" s="39"/>
      <c r="AH16" s="51"/>
      <c r="AI16" s="53"/>
      <c r="AJ16" s="1"/>
      <c r="AK16" s="1"/>
      <c r="AL16" s="39">
        <v>13</v>
      </c>
      <c r="AM16" s="1"/>
      <c r="AN16" s="118">
        <v>57</v>
      </c>
      <c r="AO16" s="63">
        <v>71734</v>
      </c>
      <c r="AP16" s="1"/>
      <c r="AQ16" s="1"/>
    </row>
    <row r="17" spans="1:43" ht="12.75" customHeight="1" x14ac:dyDescent="0.2">
      <c r="A17" s="1"/>
      <c r="B17" s="42"/>
      <c r="C17" s="43">
        <v>13</v>
      </c>
      <c r="D17" s="44">
        <v>13864000</v>
      </c>
      <c r="E17" s="45" t="s">
        <v>30</v>
      </c>
      <c r="F17" s="46">
        <v>13899999</v>
      </c>
      <c r="G17" s="119">
        <f t="shared" si="0"/>
        <v>36000</v>
      </c>
      <c r="H17" s="1"/>
      <c r="I17" s="1"/>
      <c r="J17" s="1"/>
      <c r="K17" s="1"/>
      <c r="L17" s="1"/>
      <c r="M17" s="47">
        <f t="shared" si="4"/>
        <v>1</v>
      </c>
      <c r="N17" s="116" t="s">
        <v>36</v>
      </c>
      <c r="O17" s="34">
        <v>7882000</v>
      </c>
      <c r="P17" s="81" t="s">
        <v>30</v>
      </c>
      <c r="Q17" s="117">
        <v>7953999</v>
      </c>
      <c r="S17" s="49" t="str">
        <f t="shared" si="1"/>
        <v>07</v>
      </c>
      <c r="T17" s="37">
        <f t="shared" si="2"/>
        <v>7954000</v>
      </c>
      <c r="U17" s="38" t="s">
        <v>30</v>
      </c>
      <c r="V17" s="37">
        <f t="shared" si="3"/>
        <v>8025999</v>
      </c>
      <c r="W17" s="82">
        <v>72000</v>
      </c>
      <c r="X17" s="39">
        <v>7</v>
      </c>
      <c r="Y17" s="39">
        <v>7</v>
      </c>
      <c r="Z17" s="39">
        <v>7</v>
      </c>
      <c r="AA17" s="39"/>
      <c r="AB17" s="40">
        <v>7</v>
      </c>
      <c r="AC17" s="65">
        <v>7</v>
      </c>
      <c r="AD17" s="50"/>
      <c r="AE17" s="50">
        <v>7</v>
      </c>
      <c r="AF17" s="83">
        <v>7</v>
      </c>
      <c r="AG17" s="39"/>
      <c r="AH17" s="51"/>
      <c r="AI17" s="53"/>
      <c r="AJ17" s="1"/>
      <c r="AK17" s="1"/>
      <c r="AL17" s="39">
        <v>14</v>
      </c>
      <c r="AM17" s="1"/>
      <c r="AN17" s="118">
        <v>64</v>
      </c>
      <c r="AO17" s="63">
        <v>66058</v>
      </c>
      <c r="AP17" s="1"/>
      <c r="AQ17" s="1"/>
    </row>
    <row r="18" spans="1:43" ht="12.75" customHeight="1" x14ac:dyDescent="0.2">
      <c r="A18" s="1"/>
      <c r="B18" s="42"/>
      <c r="C18" s="43">
        <v>14</v>
      </c>
      <c r="D18" s="44">
        <v>14056000</v>
      </c>
      <c r="E18" s="45" t="s">
        <v>30</v>
      </c>
      <c r="F18" s="46">
        <v>14091999</v>
      </c>
      <c r="G18" s="120">
        <f t="shared" si="0"/>
        <v>36000</v>
      </c>
      <c r="H18" s="1"/>
      <c r="I18" s="1"/>
      <c r="J18" s="1"/>
      <c r="K18" s="1"/>
      <c r="L18" s="1"/>
      <c r="M18" s="47">
        <f t="shared" si="4"/>
        <v>1</v>
      </c>
      <c r="N18" s="116" t="s">
        <v>37</v>
      </c>
      <c r="O18" s="34">
        <v>8720000</v>
      </c>
      <c r="P18" s="81" t="s">
        <v>30</v>
      </c>
      <c r="Q18" s="117">
        <v>8791999</v>
      </c>
      <c r="S18" s="49" t="str">
        <f t="shared" si="1"/>
        <v>08</v>
      </c>
      <c r="T18" s="37">
        <f t="shared" si="2"/>
        <v>8792000</v>
      </c>
      <c r="U18" s="38" t="s">
        <v>30</v>
      </c>
      <c r="V18" s="37">
        <f t="shared" si="3"/>
        <v>8863999</v>
      </c>
      <c r="W18" s="82">
        <v>72000</v>
      </c>
      <c r="X18" s="39">
        <v>8</v>
      </c>
      <c r="Y18" s="39">
        <v>8</v>
      </c>
      <c r="Z18" s="39"/>
      <c r="AA18" s="39"/>
      <c r="AB18" s="40">
        <v>8</v>
      </c>
      <c r="AC18" s="65">
        <v>8</v>
      </c>
      <c r="AD18" s="50"/>
      <c r="AE18" s="50"/>
      <c r="AF18" s="83">
        <v>8</v>
      </c>
      <c r="AG18" s="39">
        <v>8</v>
      </c>
      <c r="AH18" s="51"/>
      <c r="AI18" s="51"/>
      <c r="AJ18" s="1"/>
      <c r="AK18" s="1"/>
      <c r="AL18" s="39">
        <v>15</v>
      </c>
      <c r="AM18" s="1"/>
      <c r="AN18" s="118">
        <v>72</v>
      </c>
      <c r="AO18" s="63">
        <v>73042</v>
      </c>
      <c r="AP18" s="1"/>
      <c r="AQ18" s="1"/>
    </row>
    <row r="19" spans="1:43" ht="12.75" customHeight="1" x14ac:dyDescent="0.2">
      <c r="A19" s="1"/>
      <c r="B19" s="42"/>
      <c r="C19" s="43">
        <v>15</v>
      </c>
      <c r="D19" s="44">
        <v>15846000</v>
      </c>
      <c r="E19" s="45" t="s">
        <v>30</v>
      </c>
      <c r="F19" s="46">
        <v>15881999</v>
      </c>
      <c r="G19" s="120">
        <f t="shared" si="0"/>
        <v>36000</v>
      </c>
      <c r="H19" s="1"/>
      <c r="I19" s="1"/>
      <c r="J19" s="1"/>
      <c r="K19" s="1"/>
      <c r="L19" s="1"/>
      <c r="M19" s="47">
        <f t="shared" si="4"/>
        <v>1</v>
      </c>
      <c r="N19" s="116" t="s">
        <v>38</v>
      </c>
      <c r="O19" s="34">
        <v>9814000</v>
      </c>
      <c r="P19" s="81" t="s">
        <v>30</v>
      </c>
      <c r="Q19" s="117">
        <v>9885999</v>
      </c>
      <c r="S19" s="49" t="str">
        <f t="shared" si="1"/>
        <v>09</v>
      </c>
      <c r="T19" s="37">
        <f t="shared" si="2"/>
        <v>9886000</v>
      </c>
      <c r="U19" s="38" t="s">
        <v>30</v>
      </c>
      <c r="V19" s="37">
        <f t="shared" si="3"/>
        <v>9957999</v>
      </c>
      <c r="W19" s="82">
        <v>72000</v>
      </c>
      <c r="X19" s="39"/>
      <c r="Y19" s="39">
        <v>9</v>
      </c>
      <c r="Z19" s="39">
        <v>9</v>
      </c>
      <c r="AA19" s="39"/>
      <c r="AB19" s="40">
        <v>9</v>
      </c>
      <c r="AC19" s="65">
        <v>9</v>
      </c>
      <c r="AD19" s="50"/>
      <c r="AE19" s="50"/>
      <c r="AF19" s="83">
        <v>9</v>
      </c>
      <c r="AG19" s="39"/>
      <c r="AH19" s="51"/>
      <c r="AI19" s="53"/>
      <c r="AJ19" s="1"/>
      <c r="AK19" s="1"/>
      <c r="AL19" s="39">
        <v>17</v>
      </c>
      <c r="AM19" s="1"/>
      <c r="AN19" s="118">
        <v>87</v>
      </c>
      <c r="AO19" s="63">
        <v>74570</v>
      </c>
      <c r="AP19" s="1"/>
      <c r="AQ19" s="1"/>
    </row>
    <row r="20" spans="1:43" ht="12.75" customHeight="1" x14ac:dyDescent="0.2">
      <c r="A20" s="1"/>
      <c r="B20" s="42"/>
      <c r="C20" s="43">
        <v>17</v>
      </c>
      <c r="D20" s="44">
        <v>17783000</v>
      </c>
      <c r="E20" s="45" t="s">
        <v>30</v>
      </c>
      <c r="F20" s="46">
        <v>17818999</v>
      </c>
      <c r="G20" s="120">
        <f t="shared" si="0"/>
        <v>36000</v>
      </c>
      <c r="H20" s="1"/>
      <c r="I20" s="1"/>
      <c r="J20" s="1"/>
      <c r="K20" s="1"/>
      <c r="L20" s="1"/>
      <c r="M20" s="47">
        <f t="shared" si="4"/>
        <v>1</v>
      </c>
      <c r="N20" s="116">
        <v>10</v>
      </c>
      <c r="O20" s="34">
        <v>10756000</v>
      </c>
      <c r="P20" s="81" t="s">
        <v>30</v>
      </c>
      <c r="Q20" s="117">
        <v>10827999</v>
      </c>
      <c r="S20" s="36">
        <f t="shared" si="1"/>
        <v>10</v>
      </c>
      <c r="T20" s="37">
        <f t="shared" si="2"/>
        <v>10828000</v>
      </c>
      <c r="U20" s="38" t="s">
        <v>30</v>
      </c>
      <c r="V20" s="37">
        <f t="shared" si="3"/>
        <v>10899999</v>
      </c>
      <c r="W20" s="82">
        <v>72000</v>
      </c>
      <c r="X20" s="39"/>
      <c r="Y20" s="39">
        <v>10</v>
      </c>
      <c r="Z20" s="39"/>
      <c r="AA20" s="65">
        <v>10</v>
      </c>
      <c r="AB20" s="40">
        <v>10</v>
      </c>
      <c r="AC20" s="65">
        <v>10</v>
      </c>
      <c r="AD20" s="50"/>
      <c r="AE20" s="50">
        <v>10</v>
      </c>
      <c r="AF20" s="83">
        <v>10</v>
      </c>
      <c r="AG20" s="39"/>
      <c r="AH20" s="51"/>
      <c r="AI20" s="51"/>
      <c r="AJ20" s="1"/>
      <c r="AK20" s="1"/>
      <c r="AL20" s="39">
        <v>18</v>
      </c>
      <c r="AM20" s="1"/>
      <c r="AN20" s="118">
        <v>93</v>
      </c>
      <c r="AO20" s="63">
        <v>72000</v>
      </c>
      <c r="AP20" s="1"/>
      <c r="AQ20" s="1"/>
    </row>
    <row r="21" spans="1:43" ht="12.75" customHeight="1" x14ac:dyDescent="0.2">
      <c r="A21" s="1"/>
      <c r="B21" s="42"/>
      <c r="C21" s="43">
        <v>18</v>
      </c>
      <c r="D21" s="44">
        <v>18945000</v>
      </c>
      <c r="E21" s="45" t="s">
        <v>30</v>
      </c>
      <c r="F21" s="46">
        <v>18980999</v>
      </c>
      <c r="G21" s="120">
        <f t="shared" si="0"/>
        <v>36000</v>
      </c>
      <c r="H21" s="1"/>
      <c r="I21" s="1"/>
      <c r="J21" s="1"/>
      <c r="K21" s="1"/>
      <c r="L21" s="1"/>
      <c r="M21" s="47">
        <f t="shared" si="4"/>
        <v>1</v>
      </c>
      <c r="N21" s="116">
        <v>11</v>
      </c>
      <c r="O21" s="34">
        <v>11850000</v>
      </c>
      <c r="P21" s="81" t="s">
        <v>30</v>
      </c>
      <c r="Q21" s="117">
        <v>11885999</v>
      </c>
      <c r="S21" s="36">
        <f t="shared" si="1"/>
        <v>11</v>
      </c>
      <c r="T21" s="37">
        <f t="shared" si="2"/>
        <v>11886000</v>
      </c>
      <c r="U21" s="38" t="s">
        <v>30</v>
      </c>
      <c r="V21" s="37">
        <f t="shared" si="3"/>
        <v>11921999</v>
      </c>
      <c r="W21" s="51">
        <v>36000</v>
      </c>
      <c r="X21" s="39">
        <v>11</v>
      </c>
      <c r="Y21" s="39">
        <v>11</v>
      </c>
      <c r="Z21" s="39"/>
      <c r="AA21" s="65">
        <v>11</v>
      </c>
      <c r="AB21" s="40">
        <v>11</v>
      </c>
      <c r="AC21" s="65">
        <v>11</v>
      </c>
      <c r="AD21" s="100">
        <v>11</v>
      </c>
      <c r="AE21" s="39"/>
      <c r="AF21" s="83">
        <v>11</v>
      </c>
      <c r="AG21" s="39"/>
      <c r="AH21" s="51"/>
      <c r="AI21" s="53"/>
      <c r="AJ21" s="1"/>
      <c r="AK21" s="1"/>
      <c r="AL21" s="39">
        <v>21</v>
      </c>
      <c r="AM21" s="1"/>
      <c r="AN21" s="118">
        <v>97</v>
      </c>
      <c r="AO21" s="63">
        <v>71820</v>
      </c>
      <c r="AP21" s="1"/>
      <c r="AQ21" s="1"/>
    </row>
    <row r="22" spans="1:43" ht="12.75" customHeight="1" x14ac:dyDescent="0.2">
      <c r="A22" s="1"/>
      <c r="B22" s="42"/>
      <c r="C22" s="43">
        <v>21</v>
      </c>
      <c r="D22" s="44">
        <v>21846000</v>
      </c>
      <c r="E22" s="45" t="s">
        <v>30</v>
      </c>
      <c r="F22" s="46">
        <v>21881999</v>
      </c>
      <c r="G22" s="120">
        <f t="shared" si="0"/>
        <v>36000</v>
      </c>
      <c r="H22" s="1"/>
      <c r="I22" s="1"/>
      <c r="J22" s="1"/>
      <c r="K22" s="1"/>
      <c r="L22" s="1"/>
      <c r="M22" s="47">
        <f t="shared" si="4"/>
        <v>1</v>
      </c>
      <c r="N22" s="116">
        <v>12</v>
      </c>
      <c r="O22" s="34">
        <v>12755000</v>
      </c>
      <c r="P22" s="81" t="s">
        <v>30</v>
      </c>
      <c r="Q22" s="117">
        <v>12790999</v>
      </c>
      <c r="S22" s="36">
        <f t="shared" si="1"/>
        <v>12</v>
      </c>
      <c r="T22" s="37">
        <f t="shared" si="2"/>
        <v>12791000</v>
      </c>
      <c r="U22" s="38" t="s">
        <v>30</v>
      </c>
      <c r="V22" s="37">
        <f t="shared" si="3"/>
        <v>12826999</v>
      </c>
      <c r="W22" s="51">
        <v>36000</v>
      </c>
      <c r="X22" s="39">
        <v>12</v>
      </c>
      <c r="Y22" s="39">
        <v>12</v>
      </c>
      <c r="Z22" s="39"/>
      <c r="AA22" s="65">
        <v>12</v>
      </c>
      <c r="AB22" s="39"/>
      <c r="AC22" s="65">
        <v>12</v>
      </c>
      <c r="AD22" s="102">
        <v>12</v>
      </c>
      <c r="AE22" s="50"/>
      <c r="AF22" s="83">
        <v>12</v>
      </c>
      <c r="AG22" s="39">
        <v>12</v>
      </c>
      <c r="AH22" s="51"/>
      <c r="AI22" s="53"/>
      <c r="AJ22" s="1"/>
      <c r="AK22" s="1"/>
      <c r="AL22" s="39">
        <v>22</v>
      </c>
      <c r="AM22" s="1"/>
      <c r="AN22" s="1"/>
      <c r="AO22" s="1"/>
      <c r="AP22" s="1"/>
      <c r="AQ22" s="1"/>
    </row>
    <row r="23" spans="1:43" ht="12.75" customHeight="1" x14ac:dyDescent="0.2">
      <c r="A23" s="1"/>
      <c r="B23" s="42"/>
      <c r="C23" s="43">
        <v>22</v>
      </c>
      <c r="D23" s="44">
        <v>22801000</v>
      </c>
      <c r="E23" s="45" t="s">
        <v>30</v>
      </c>
      <c r="F23" s="46">
        <v>22836999</v>
      </c>
      <c r="G23" s="120">
        <f t="shared" si="0"/>
        <v>36000</v>
      </c>
      <c r="H23" s="1"/>
      <c r="I23" s="1"/>
      <c r="J23" s="1"/>
      <c r="K23" s="1"/>
      <c r="L23" s="1"/>
      <c r="M23" s="47">
        <f t="shared" si="4"/>
        <v>1</v>
      </c>
      <c r="N23" s="116">
        <v>13</v>
      </c>
      <c r="O23" s="34">
        <v>13828000</v>
      </c>
      <c r="P23" s="81" t="s">
        <v>30</v>
      </c>
      <c r="Q23" s="117">
        <v>13863999</v>
      </c>
      <c r="R23" s="121"/>
      <c r="S23" s="36">
        <f t="shared" si="1"/>
        <v>13</v>
      </c>
      <c r="T23" s="37">
        <f t="shared" si="2"/>
        <v>13864000</v>
      </c>
      <c r="U23" s="38" t="s">
        <v>30</v>
      </c>
      <c r="V23" s="37">
        <f t="shared" si="3"/>
        <v>13899999</v>
      </c>
      <c r="W23" s="51">
        <v>36000</v>
      </c>
      <c r="X23" s="39"/>
      <c r="Y23" s="39">
        <v>13</v>
      </c>
      <c r="Z23" s="39"/>
      <c r="AA23" s="65">
        <v>13</v>
      </c>
      <c r="AB23" s="40">
        <v>13</v>
      </c>
      <c r="AC23" s="65">
        <v>13</v>
      </c>
      <c r="AD23" s="102">
        <v>13</v>
      </c>
      <c r="AE23" s="50"/>
      <c r="AF23" s="83">
        <v>13</v>
      </c>
      <c r="AG23" s="39">
        <v>13</v>
      </c>
      <c r="AH23" s="51"/>
      <c r="AI23" s="53"/>
      <c r="AJ23" s="1"/>
      <c r="AK23" s="1"/>
      <c r="AL23" s="39">
        <v>23</v>
      </c>
      <c r="AM23" s="1"/>
      <c r="AN23" s="1"/>
      <c r="AO23" s="1"/>
      <c r="AP23" s="1"/>
      <c r="AQ23" s="1"/>
    </row>
    <row r="24" spans="1:43" ht="12.75" customHeight="1" x14ac:dyDescent="0.2">
      <c r="A24" s="1"/>
      <c r="B24" s="42"/>
      <c r="C24" s="43">
        <v>23</v>
      </c>
      <c r="D24" s="44">
        <v>23837000</v>
      </c>
      <c r="E24" s="45" t="s">
        <v>30</v>
      </c>
      <c r="F24" s="46">
        <v>23872999</v>
      </c>
      <c r="G24" s="120">
        <f t="shared" si="0"/>
        <v>36000</v>
      </c>
      <c r="H24" s="1"/>
      <c r="I24" s="1"/>
      <c r="J24" s="1"/>
      <c r="K24" s="1"/>
      <c r="L24" s="1"/>
      <c r="M24" s="47">
        <f t="shared" si="4"/>
        <v>1</v>
      </c>
      <c r="N24" s="116">
        <v>14</v>
      </c>
      <c r="O24" s="34">
        <v>14020000</v>
      </c>
      <c r="P24" s="81" t="s">
        <v>30</v>
      </c>
      <c r="Q24" s="117">
        <v>14055999</v>
      </c>
      <c r="S24" s="36">
        <f t="shared" si="1"/>
        <v>14</v>
      </c>
      <c r="T24" s="37">
        <f t="shared" si="2"/>
        <v>14056000</v>
      </c>
      <c r="U24" s="38" t="s">
        <v>30</v>
      </c>
      <c r="V24" s="37">
        <f t="shared" si="3"/>
        <v>14091999</v>
      </c>
      <c r="W24" s="51">
        <v>36000</v>
      </c>
      <c r="X24" s="39">
        <v>14</v>
      </c>
      <c r="Y24" s="39">
        <v>14</v>
      </c>
      <c r="Z24" s="39">
        <v>14</v>
      </c>
      <c r="AA24" s="39"/>
      <c r="AB24" s="39"/>
      <c r="AC24" s="65">
        <v>14</v>
      </c>
      <c r="AD24" s="102">
        <v>14</v>
      </c>
      <c r="AE24" s="50">
        <v>14</v>
      </c>
      <c r="AF24" s="39"/>
      <c r="AG24" s="39">
        <v>14</v>
      </c>
      <c r="AH24" s="51"/>
      <c r="AI24" s="53"/>
      <c r="AJ24" s="1"/>
      <c r="AK24" s="1"/>
      <c r="AL24" s="39">
        <v>27</v>
      </c>
      <c r="AM24" s="1"/>
      <c r="AN24" s="1"/>
      <c r="AO24" s="1"/>
      <c r="AP24" s="1"/>
      <c r="AQ24" s="1"/>
    </row>
    <row r="25" spans="1:43" ht="12.75" customHeight="1" x14ac:dyDescent="0.2">
      <c r="A25" s="1"/>
      <c r="B25" s="42"/>
      <c r="C25" s="43">
        <v>27</v>
      </c>
      <c r="D25" s="44">
        <v>27783000</v>
      </c>
      <c r="E25" s="45" t="s">
        <v>30</v>
      </c>
      <c r="F25" s="46">
        <v>27818999</v>
      </c>
      <c r="G25" s="120">
        <f t="shared" si="0"/>
        <v>36000</v>
      </c>
      <c r="H25" s="1"/>
      <c r="I25" s="1"/>
      <c r="J25" s="1"/>
      <c r="K25" s="1"/>
      <c r="L25" s="1"/>
      <c r="M25" s="47">
        <f t="shared" si="4"/>
        <v>1</v>
      </c>
      <c r="N25" s="116">
        <v>15</v>
      </c>
      <c r="O25" s="34">
        <v>15810000</v>
      </c>
      <c r="P25" s="81" t="s">
        <v>30</v>
      </c>
      <c r="Q25" s="117">
        <v>15845999</v>
      </c>
      <c r="S25" s="36">
        <f t="shared" si="1"/>
        <v>15</v>
      </c>
      <c r="T25" s="37">
        <f t="shared" si="2"/>
        <v>15846000</v>
      </c>
      <c r="U25" s="38" t="s">
        <v>30</v>
      </c>
      <c r="V25" s="37">
        <f t="shared" si="3"/>
        <v>15881999</v>
      </c>
      <c r="W25" s="51">
        <v>36000</v>
      </c>
      <c r="X25" s="39">
        <v>15</v>
      </c>
      <c r="Y25" s="39">
        <v>15</v>
      </c>
      <c r="Z25" s="39">
        <v>15</v>
      </c>
      <c r="AA25" s="65">
        <v>15</v>
      </c>
      <c r="AB25" s="40">
        <v>15</v>
      </c>
      <c r="AC25" s="65">
        <v>15</v>
      </c>
      <c r="AD25" s="102">
        <v>15</v>
      </c>
      <c r="AE25" s="50"/>
      <c r="AF25" s="83">
        <v>15</v>
      </c>
      <c r="AG25" s="39">
        <v>15</v>
      </c>
      <c r="AH25" s="51"/>
      <c r="AI25" s="53"/>
      <c r="AJ25" s="1"/>
      <c r="AK25" s="1"/>
      <c r="AL25" s="39">
        <v>28</v>
      </c>
      <c r="AM25" s="1"/>
      <c r="AN25" s="1"/>
      <c r="AO25" s="1"/>
      <c r="AP25" s="1"/>
      <c r="AQ25" s="1"/>
    </row>
    <row r="26" spans="1:43" ht="12.75" customHeight="1" x14ac:dyDescent="0.2">
      <c r="A26" s="1"/>
      <c r="B26" s="42"/>
      <c r="C26" s="43">
        <v>28</v>
      </c>
      <c r="D26" s="44">
        <v>28837000</v>
      </c>
      <c r="E26" s="45" t="s">
        <v>30</v>
      </c>
      <c r="F26" s="46">
        <v>28872999</v>
      </c>
      <c r="G26" s="120">
        <f t="shared" si="0"/>
        <v>36000</v>
      </c>
      <c r="H26" s="1"/>
      <c r="I26" s="1"/>
      <c r="J26" s="1"/>
      <c r="K26" s="1"/>
      <c r="L26" s="1"/>
      <c r="M26" s="47">
        <f t="shared" si="4"/>
        <v>1</v>
      </c>
      <c r="N26" s="116">
        <v>16</v>
      </c>
      <c r="O26" s="34">
        <v>16756000</v>
      </c>
      <c r="P26" s="81" t="s">
        <v>30</v>
      </c>
      <c r="Q26" s="117">
        <v>16791999</v>
      </c>
      <c r="S26" s="36">
        <f t="shared" si="1"/>
        <v>16</v>
      </c>
      <c r="T26" s="37">
        <f t="shared" si="2"/>
        <v>16792000</v>
      </c>
      <c r="U26" s="38" t="s">
        <v>30</v>
      </c>
      <c r="V26" s="37">
        <f t="shared" si="3"/>
        <v>16827999</v>
      </c>
      <c r="W26" s="51">
        <v>36000</v>
      </c>
      <c r="X26" s="39"/>
      <c r="Y26" s="39">
        <v>16</v>
      </c>
      <c r="Z26" s="39"/>
      <c r="AA26" s="65">
        <v>16</v>
      </c>
      <c r="AB26" s="40">
        <v>16</v>
      </c>
      <c r="AC26" s="65">
        <v>16</v>
      </c>
      <c r="AD26" s="102">
        <v>16</v>
      </c>
      <c r="AE26" s="50"/>
      <c r="AF26" s="83">
        <v>16</v>
      </c>
      <c r="AG26" s="39"/>
      <c r="AH26" s="51"/>
      <c r="AI26" s="53"/>
      <c r="AJ26" s="1"/>
      <c r="AK26" s="1"/>
      <c r="AL26" s="39">
        <v>29</v>
      </c>
      <c r="AM26" s="1"/>
      <c r="AN26" s="1"/>
      <c r="AO26" s="1"/>
      <c r="AP26" s="1"/>
      <c r="AQ26" s="1"/>
    </row>
    <row r="27" spans="1:43" ht="12.75" customHeight="1" x14ac:dyDescent="0.2">
      <c r="A27" s="1"/>
      <c r="B27" s="42"/>
      <c r="C27" s="43">
        <v>29</v>
      </c>
      <c r="D27" s="44">
        <v>29810000</v>
      </c>
      <c r="E27" s="45" t="s">
        <v>30</v>
      </c>
      <c r="F27" s="46">
        <v>29845999</v>
      </c>
      <c r="G27" s="120">
        <f t="shared" si="0"/>
        <v>36000</v>
      </c>
      <c r="H27" s="1"/>
      <c r="I27" s="1"/>
      <c r="J27" s="1"/>
      <c r="K27" s="1"/>
      <c r="L27" s="1"/>
      <c r="M27" s="47">
        <f t="shared" si="4"/>
        <v>1</v>
      </c>
      <c r="N27" s="116">
        <v>17</v>
      </c>
      <c r="O27" s="34">
        <v>17747000</v>
      </c>
      <c r="P27" s="81" t="s">
        <v>30</v>
      </c>
      <c r="Q27" s="117">
        <v>17782999</v>
      </c>
      <c r="S27" s="36">
        <f t="shared" si="1"/>
        <v>17</v>
      </c>
      <c r="T27" s="37">
        <f t="shared" si="2"/>
        <v>17783000</v>
      </c>
      <c r="U27" s="38" t="s">
        <v>30</v>
      </c>
      <c r="V27" s="37">
        <f t="shared" si="3"/>
        <v>17818999</v>
      </c>
      <c r="W27" s="51">
        <v>36000</v>
      </c>
      <c r="X27" s="39">
        <v>17</v>
      </c>
      <c r="Y27" s="39">
        <v>17</v>
      </c>
      <c r="Z27" s="39"/>
      <c r="AA27" s="65">
        <v>17</v>
      </c>
      <c r="AB27" s="39"/>
      <c r="AC27" s="65">
        <v>17</v>
      </c>
      <c r="AD27" s="102">
        <v>17</v>
      </c>
      <c r="AE27" s="50">
        <v>17</v>
      </c>
      <c r="AF27" s="39"/>
      <c r="AG27" s="39">
        <v>17</v>
      </c>
      <c r="AH27" s="51"/>
      <c r="AI27" s="51"/>
      <c r="AJ27" s="1"/>
      <c r="AK27" s="1"/>
      <c r="AL27" s="39">
        <v>30</v>
      </c>
      <c r="AM27" s="1"/>
      <c r="AN27" s="1"/>
      <c r="AO27" s="1"/>
      <c r="AP27" s="1"/>
      <c r="AQ27" s="1"/>
    </row>
    <row r="28" spans="1:43" ht="12.75" customHeight="1" x14ac:dyDescent="0.2">
      <c r="A28" s="1"/>
      <c r="B28" s="42"/>
      <c r="C28" s="43">
        <v>30</v>
      </c>
      <c r="D28" s="44">
        <v>30882000</v>
      </c>
      <c r="E28" s="45" t="s">
        <v>30</v>
      </c>
      <c r="F28" s="46">
        <v>30917999</v>
      </c>
      <c r="G28" s="120">
        <f t="shared" si="0"/>
        <v>36000</v>
      </c>
      <c r="H28" s="1"/>
      <c r="I28" s="1"/>
      <c r="J28" s="1"/>
      <c r="K28" s="1"/>
      <c r="L28" s="1"/>
      <c r="M28" s="47">
        <f t="shared" si="4"/>
        <v>1</v>
      </c>
      <c r="N28" s="116">
        <v>18</v>
      </c>
      <c r="O28" s="34">
        <v>18909000</v>
      </c>
      <c r="P28" s="81" t="s">
        <v>30</v>
      </c>
      <c r="Q28" s="117">
        <v>18944999</v>
      </c>
      <c r="S28" s="36">
        <f t="shared" si="1"/>
        <v>18</v>
      </c>
      <c r="T28" s="37">
        <f t="shared" si="2"/>
        <v>18945000</v>
      </c>
      <c r="U28" s="38" t="s">
        <v>30</v>
      </c>
      <c r="V28" s="37">
        <f t="shared" si="3"/>
        <v>18980999</v>
      </c>
      <c r="W28" s="51">
        <v>36000</v>
      </c>
      <c r="X28" s="39">
        <v>18</v>
      </c>
      <c r="Y28" s="39">
        <v>18</v>
      </c>
      <c r="Z28" s="39"/>
      <c r="AA28" s="65">
        <v>18</v>
      </c>
      <c r="AB28" s="40">
        <v>18</v>
      </c>
      <c r="AC28" s="65">
        <v>18</v>
      </c>
      <c r="AD28" s="102">
        <v>18</v>
      </c>
      <c r="AE28" s="50">
        <v>18</v>
      </c>
      <c r="AF28" s="39"/>
      <c r="AG28" s="39">
        <v>18</v>
      </c>
      <c r="AH28" s="51"/>
      <c r="AI28" s="53"/>
      <c r="AJ28" s="1"/>
      <c r="AK28" s="1"/>
      <c r="AL28" s="39">
        <v>33</v>
      </c>
      <c r="AM28" s="1"/>
      <c r="AN28" s="1"/>
      <c r="AO28" s="1"/>
      <c r="AP28" s="1"/>
      <c r="AQ28" s="1"/>
    </row>
    <row r="29" spans="1:43" ht="12.75" customHeight="1" x14ac:dyDescent="0.2">
      <c r="A29" s="1"/>
      <c r="B29" s="42"/>
      <c r="C29" s="43">
        <v>33</v>
      </c>
      <c r="D29" s="44">
        <v>33846000</v>
      </c>
      <c r="E29" s="45" t="s">
        <v>30</v>
      </c>
      <c r="F29" s="46">
        <v>33881999</v>
      </c>
      <c r="G29" s="120">
        <f t="shared" si="0"/>
        <v>36000</v>
      </c>
      <c r="H29" s="1"/>
      <c r="I29" s="1"/>
      <c r="J29" s="1"/>
      <c r="K29" s="1"/>
      <c r="L29" s="1"/>
      <c r="M29" s="47">
        <f t="shared" si="4"/>
        <v>1</v>
      </c>
      <c r="N29" s="116">
        <v>19</v>
      </c>
      <c r="O29" s="34">
        <v>19810000</v>
      </c>
      <c r="P29" s="81" t="s">
        <v>30</v>
      </c>
      <c r="Q29" s="117">
        <v>19845999</v>
      </c>
      <c r="S29" s="36">
        <f t="shared" si="1"/>
        <v>19</v>
      </c>
      <c r="T29" s="37">
        <f t="shared" si="2"/>
        <v>19846000</v>
      </c>
      <c r="U29" s="38" t="s">
        <v>30</v>
      </c>
      <c r="V29" s="37">
        <f t="shared" si="3"/>
        <v>19881999</v>
      </c>
      <c r="W29" s="51">
        <v>36000</v>
      </c>
      <c r="X29" s="39">
        <v>19</v>
      </c>
      <c r="Y29" s="39">
        <v>19</v>
      </c>
      <c r="Z29" s="39"/>
      <c r="AA29" s="65">
        <v>19</v>
      </c>
      <c r="AB29" s="40">
        <v>19</v>
      </c>
      <c r="AC29" s="65">
        <v>19</v>
      </c>
      <c r="AD29" s="102"/>
      <c r="AE29" s="50"/>
      <c r="AF29" s="83">
        <v>19</v>
      </c>
      <c r="AG29" s="39"/>
      <c r="AH29" s="51"/>
      <c r="AI29" s="51"/>
      <c r="AJ29" s="1"/>
      <c r="AK29" s="1"/>
      <c r="AL29" s="39">
        <v>34</v>
      </c>
      <c r="AM29" s="1"/>
      <c r="AN29" s="1"/>
      <c r="AO29" s="1"/>
      <c r="AP29" s="1"/>
      <c r="AQ29" s="1"/>
    </row>
    <row r="30" spans="1:43" ht="12.75" customHeight="1" x14ac:dyDescent="0.2">
      <c r="A30" s="1"/>
      <c r="B30" s="42"/>
      <c r="C30" s="43">
        <v>34</v>
      </c>
      <c r="D30" s="44">
        <v>34747000</v>
      </c>
      <c r="E30" s="45" t="s">
        <v>30</v>
      </c>
      <c r="F30" s="46">
        <v>34782999</v>
      </c>
      <c r="G30" s="120">
        <f t="shared" si="0"/>
        <v>36000</v>
      </c>
      <c r="H30" s="1"/>
      <c r="I30" s="1"/>
      <c r="J30" s="1"/>
      <c r="K30" s="1"/>
      <c r="L30" s="1"/>
      <c r="M30" s="47">
        <f t="shared" si="4"/>
        <v>1</v>
      </c>
      <c r="N30" s="116">
        <v>20</v>
      </c>
      <c r="O30" s="34">
        <v>20873000</v>
      </c>
      <c r="P30" s="81" t="s">
        <v>30</v>
      </c>
      <c r="Q30" s="117">
        <v>20908999</v>
      </c>
      <c r="S30" s="36">
        <f t="shared" si="1"/>
        <v>20</v>
      </c>
      <c r="T30" s="37">
        <f t="shared" si="2"/>
        <v>20909000</v>
      </c>
      <c r="U30" s="38" t="s">
        <v>30</v>
      </c>
      <c r="V30" s="37">
        <f t="shared" si="3"/>
        <v>20944999</v>
      </c>
      <c r="W30" s="51">
        <v>36000</v>
      </c>
      <c r="X30" s="39">
        <v>20</v>
      </c>
      <c r="Y30" s="39">
        <v>20</v>
      </c>
      <c r="Z30" s="39">
        <v>20</v>
      </c>
      <c r="AA30" s="39"/>
      <c r="AB30" s="40">
        <v>20</v>
      </c>
      <c r="AC30" s="65">
        <v>20</v>
      </c>
      <c r="AD30" s="102">
        <v>20</v>
      </c>
      <c r="AE30" s="50"/>
      <c r="AF30" s="83">
        <v>20</v>
      </c>
      <c r="AG30" s="39"/>
      <c r="AH30" s="51"/>
      <c r="AI30" s="51"/>
      <c r="AJ30" s="1"/>
      <c r="AK30" s="1"/>
      <c r="AL30" s="39">
        <v>37</v>
      </c>
      <c r="AM30" s="1"/>
      <c r="AN30" s="1"/>
      <c r="AO30" s="1"/>
      <c r="AP30" s="1"/>
      <c r="AQ30" s="1"/>
    </row>
    <row r="31" spans="1:43" ht="12.75" customHeight="1" x14ac:dyDescent="0.2">
      <c r="A31" s="1"/>
      <c r="B31" s="42"/>
      <c r="C31" s="43">
        <v>37</v>
      </c>
      <c r="D31" s="44">
        <v>37882000</v>
      </c>
      <c r="E31" s="45" t="s">
        <v>30</v>
      </c>
      <c r="F31" s="46">
        <v>37917999</v>
      </c>
      <c r="G31" s="120">
        <f t="shared" si="0"/>
        <v>36000</v>
      </c>
      <c r="H31" s="1"/>
      <c r="I31" s="1"/>
      <c r="J31" s="1"/>
      <c r="K31" s="1"/>
      <c r="L31" s="1"/>
      <c r="M31" s="47">
        <f t="shared" si="4"/>
        <v>1</v>
      </c>
      <c r="N31" s="116">
        <v>21</v>
      </c>
      <c r="O31" s="34">
        <v>21810000</v>
      </c>
      <c r="P31" s="81" t="s">
        <v>30</v>
      </c>
      <c r="Q31" s="117">
        <v>21845999</v>
      </c>
      <c r="S31" s="36">
        <f t="shared" si="1"/>
        <v>21</v>
      </c>
      <c r="T31" s="37">
        <f t="shared" si="2"/>
        <v>21846000</v>
      </c>
      <c r="U31" s="38" t="s">
        <v>30</v>
      </c>
      <c r="V31" s="37">
        <f t="shared" si="3"/>
        <v>21881999</v>
      </c>
      <c r="W31" s="51">
        <v>36000</v>
      </c>
      <c r="X31" s="39"/>
      <c r="Y31" s="39">
        <v>21</v>
      </c>
      <c r="Z31" s="39">
        <v>21</v>
      </c>
      <c r="AA31" s="39"/>
      <c r="AB31" s="40">
        <v>21</v>
      </c>
      <c r="AC31" s="65">
        <v>21</v>
      </c>
      <c r="AD31" s="102">
        <v>21</v>
      </c>
      <c r="AE31" s="50">
        <v>21</v>
      </c>
      <c r="AF31" s="39"/>
      <c r="AG31" s="39">
        <v>21</v>
      </c>
      <c r="AH31" s="51"/>
      <c r="AI31" s="53"/>
      <c r="AJ31" s="1"/>
      <c r="AK31" s="1"/>
      <c r="AL31" s="39">
        <v>38</v>
      </c>
      <c r="AM31" s="1"/>
      <c r="AN31" s="1"/>
      <c r="AO31" s="1"/>
      <c r="AP31" s="1"/>
      <c r="AQ31" s="1"/>
    </row>
    <row r="32" spans="1:43" ht="12.75" customHeight="1" x14ac:dyDescent="0.2">
      <c r="A32" s="1"/>
      <c r="B32" s="42"/>
      <c r="C32" s="43">
        <v>38</v>
      </c>
      <c r="D32" s="44">
        <v>38945000</v>
      </c>
      <c r="E32" s="45" t="s">
        <v>30</v>
      </c>
      <c r="F32" s="46">
        <v>38980999</v>
      </c>
      <c r="G32" s="120">
        <f t="shared" si="0"/>
        <v>36000</v>
      </c>
      <c r="H32" s="1"/>
      <c r="I32" s="1"/>
      <c r="J32" s="1"/>
      <c r="K32" s="1"/>
      <c r="L32" s="1"/>
      <c r="M32" s="47">
        <f t="shared" si="4"/>
        <v>1</v>
      </c>
      <c r="N32" s="116">
        <v>22</v>
      </c>
      <c r="O32" s="34">
        <v>22765000</v>
      </c>
      <c r="P32" s="81" t="s">
        <v>30</v>
      </c>
      <c r="Q32" s="117">
        <v>22800999</v>
      </c>
      <c r="S32" s="36">
        <f t="shared" si="1"/>
        <v>22</v>
      </c>
      <c r="T32" s="37">
        <f t="shared" si="2"/>
        <v>22801000</v>
      </c>
      <c r="U32" s="38" t="s">
        <v>30</v>
      </c>
      <c r="V32" s="37">
        <f t="shared" si="3"/>
        <v>22836999</v>
      </c>
      <c r="W32" s="51">
        <v>36000</v>
      </c>
      <c r="X32" s="39"/>
      <c r="Y32" s="39">
        <v>22</v>
      </c>
      <c r="Z32" s="39">
        <v>22</v>
      </c>
      <c r="AA32" s="39"/>
      <c r="AB32" s="40">
        <v>22</v>
      </c>
      <c r="AC32" s="65">
        <v>22</v>
      </c>
      <c r="AD32" s="102"/>
      <c r="AE32" s="50">
        <v>22</v>
      </c>
      <c r="AF32" s="39"/>
      <c r="AG32" s="39">
        <v>22</v>
      </c>
      <c r="AH32" s="51"/>
      <c r="AI32" s="53"/>
      <c r="AJ32" s="1"/>
      <c r="AK32" s="1"/>
      <c r="AL32" s="39">
        <v>40</v>
      </c>
      <c r="AM32" s="1"/>
      <c r="AN32" s="1"/>
      <c r="AO32" s="1"/>
      <c r="AP32" s="1"/>
      <c r="AQ32" s="1"/>
    </row>
    <row r="33" spans="1:43" ht="12.75" customHeight="1" x14ac:dyDescent="0.2">
      <c r="A33" s="1"/>
      <c r="B33" s="42"/>
      <c r="C33" s="43">
        <v>40</v>
      </c>
      <c r="D33" s="44">
        <v>40792000</v>
      </c>
      <c r="E33" s="45" t="s">
        <v>30</v>
      </c>
      <c r="F33" s="46">
        <v>40827999</v>
      </c>
      <c r="G33" s="120">
        <f t="shared" si="0"/>
        <v>36000</v>
      </c>
      <c r="H33" s="1"/>
      <c r="I33" s="1"/>
      <c r="J33" s="1"/>
      <c r="K33" s="1"/>
      <c r="L33" s="1"/>
      <c r="M33" s="47">
        <f t="shared" si="4"/>
        <v>1</v>
      </c>
      <c r="N33" s="116">
        <v>23</v>
      </c>
      <c r="O33" s="34">
        <v>23801000</v>
      </c>
      <c r="P33" s="81" t="s">
        <v>30</v>
      </c>
      <c r="Q33" s="117">
        <v>23836999</v>
      </c>
      <c r="S33" s="36">
        <f t="shared" si="1"/>
        <v>23</v>
      </c>
      <c r="T33" s="37">
        <f t="shared" si="2"/>
        <v>23837000</v>
      </c>
      <c r="U33" s="38" t="s">
        <v>30</v>
      </c>
      <c r="V33" s="37">
        <f t="shared" si="3"/>
        <v>23872999</v>
      </c>
      <c r="W33" s="51">
        <v>36000</v>
      </c>
      <c r="X33" s="39">
        <v>23</v>
      </c>
      <c r="Y33" s="39">
        <v>23</v>
      </c>
      <c r="Z33" s="39">
        <v>23</v>
      </c>
      <c r="AA33" s="65">
        <v>23</v>
      </c>
      <c r="AB33" s="40">
        <v>23</v>
      </c>
      <c r="AC33" s="39"/>
      <c r="AD33" s="102">
        <v>23</v>
      </c>
      <c r="AE33" s="50"/>
      <c r="AF33" s="83">
        <v>23</v>
      </c>
      <c r="AG33" s="39">
        <v>23</v>
      </c>
      <c r="AH33" s="51"/>
      <c r="AI33" s="51"/>
      <c r="AJ33" s="1"/>
      <c r="AK33" s="1"/>
      <c r="AL33" s="39">
        <v>42</v>
      </c>
      <c r="AM33" s="1"/>
      <c r="AN33" s="1"/>
      <c r="AO33" s="1"/>
      <c r="AP33" s="1"/>
      <c r="AQ33" s="1"/>
    </row>
    <row r="34" spans="1:43" ht="12.75" customHeight="1" x14ac:dyDescent="0.2">
      <c r="A34" s="1"/>
      <c r="B34" s="42"/>
      <c r="C34" s="43">
        <v>42</v>
      </c>
      <c r="D34" s="44">
        <v>42819000</v>
      </c>
      <c r="E34" s="45" t="s">
        <v>30</v>
      </c>
      <c r="F34" s="46">
        <v>42854999</v>
      </c>
      <c r="G34" s="120">
        <f t="shared" si="0"/>
        <v>36000</v>
      </c>
      <c r="H34" s="1"/>
      <c r="I34" s="1"/>
      <c r="J34" s="1"/>
      <c r="K34" s="1"/>
      <c r="L34" s="1"/>
      <c r="M34" s="47">
        <f t="shared" si="4"/>
        <v>1</v>
      </c>
      <c r="N34" s="116">
        <v>24</v>
      </c>
      <c r="O34" s="34">
        <v>24837000</v>
      </c>
      <c r="P34" s="81" t="s">
        <v>30</v>
      </c>
      <c r="Q34" s="117">
        <v>24872999</v>
      </c>
      <c r="S34" s="36">
        <f t="shared" si="1"/>
        <v>24</v>
      </c>
      <c r="T34" s="37">
        <f t="shared" si="2"/>
        <v>24873000</v>
      </c>
      <c r="U34" s="38" t="s">
        <v>30</v>
      </c>
      <c r="V34" s="37">
        <f t="shared" si="3"/>
        <v>24908999</v>
      </c>
      <c r="W34" s="51">
        <v>36000</v>
      </c>
      <c r="X34" s="39"/>
      <c r="Y34" s="39">
        <v>24</v>
      </c>
      <c r="Z34" s="39">
        <v>24</v>
      </c>
      <c r="AA34" s="65">
        <v>24</v>
      </c>
      <c r="AB34" s="40">
        <v>24</v>
      </c>
      <c r="AC34" s="39"/>
      <c r="AD34" s="102">
        <v>24</v>
      </c>
      <c r="AE34" s="50"/>
      <c r="AF34" s="83">
        <v>24</v>
      </c>
      <c r="AG34" s="39"/>
      <c r="AH34" s="51"/>
      <c r="AI34" s="53"/>
      <c r="AJ34" s="1"/>
      <c r="AK34" s="1"/>
      <c r="AL34" s="39">
        <v>43</v>
      </c>
      <c r="AM34" s="1"/>
      <c r="AN34" s="1"/>
      <c r="AO34" s="1"/>
      <c r="AP34" s="1"/>
      <c r="AQ34" s="1"/>
    </row>
    <row r="35" spans="1:43" ht="12.75" customHeight="1" x14ac:dyDescent="0.2">
      <c r="A35" s="1"/>
      <c r="B35" s="42"/>
      <c r="C35" s="43">
        <v>43</v>
      </c>
      <c r="D35" s="44">
        <v>43873000</v>
      </c>
      <c r="E35" s="45" t="s">
        <v>30</v>
      </c>
      <c r="F35" s="46">
        <v>43908999</v>
      </c>
      <c r="G35" s="120">
        <f t="shared" si="0"/>
        <v>36000</v>
      </c>
      <c r="H35" s="1"/>
      <c r="I35" s="1"/>
      <c r="J35" s="1"/>
      <c r="K35" s="1"/>
      <c r="L35" s="1"/>
      <c r="M35" s="47">
        <f t="shared" si="4"/>
        <v>1</v>
      </c>
      <c r="N35" s="116">
        <v>25</v>
      </c>
      <c r="O35" s="34">
        <v>25792000</v>
      </c>
      <c r="P35" s="81" t="s">
        <v>30</v>
      </c>
      <c r="Q35" s="117">
        <v>25827999</v>
      </c>
      <c r="S35" s="36">
        <f t="shared" si="1"/>
        <v>25</v>
      </c>
      <c r="T35" s="37">
        <f t="shared" si="2"/>
        <v>25828000</v>
      </c>
      <c r="U35" s="38" t="s">
        <v>30</v>
      </c>
      <c r="V35" s="37">
        <f t="shared" si="3"/>
        <v>25863999</v>
      </c>
      <c r="W35" s="51">
        <v>36000</v>
      </c>
      <c r="X35" s="39">
        <v>25</v>
      </c>
      <c r="Y35" s="39">
        <v>25</v>
      </c>
      <c r="Z35" s="39"/>
      <c r="AA35" s="39"/>
      <c r="AB35" s="40">
        <v>25</v>
      </c>
      <c r="AC35" s="39"/>
      <c r="AD35" s="102">
        <v>25</v>
      </c>
      <c r="AE35" s="50"/>
      <c r="AF35" s="83">
        <v>25</v>
      </c>
      <c r="AG35" s="39"/>
      <c r="AH35" s="51"/>
      <c r="AI35" s="51"/>
      <c r="AJ35" s="1"/>
      <c r="AK35" s="1"/>
      <c r="AL35" s="39">
        <v>44</v>
      </c>
      <c r="AM35" s="1"/>
      <c r="AN35" s="1"/>
      <c r="AO35" s="1"/>
      <c r="AP35" s="1"/>
      <c r="AQ35" s="1"/>
    </row>
    <row r="36" spans="1:43" ht="12.75" customHeight="1" x14ac:dyDescent="0.2">
      <c r="A36" s="1"/>
      <c r="B36" s="42"/>
      <c r="C36" s="43">
        <v>44</v>
      </c>
      <c r="D36" s="44">
        <v>44873000</v>
      </c>
      <c r="E36" s="45" t="s">
        <v>30</v>
      </c>
      <c r="F36" s="46">
        <v>44908999</v>
      </c>
      <c r="G36" s="120">
        <f t="shared" si="0"/>
        <v>36000</v>
      </c>
      <c r="H36" s="1"/>
      <c r="I36" s="1"/>
      <c r="J36" s="1"/>
      <c r="K36" s="1"/>
      <c r="L36" s="1"/>
      <c r="M36" s="47">
        <f t="shared" si="4"/>
        <v>1</v>
      </c>
      <c r="N36" s="116">
        <v>26</v>
      </c>
      <c r="O36" s="34">
        <v>26824000</v>
      </c>
      <c r="P36" s="81" t="s">
        <v>30</v>
      </c>
      <c r="Q36" s="117">
        <v>26859999</v>
      </c>
      <c r="S36" s="36">
        <f t="shared" si="1"/>
        <v>26</v>
      </c>
      <c r="T36" s="37">
        <f t="shared" si="2"/>
        <v>26860000</v>
      </c>
      <c r="U36" s="38" t="s">
        <v>30</v>
      </c>
      <c r="V36" s="37">
        <f t="shared" si="3"/>
        <v>26895999</v>
      </c>
      <c r="W36" s="51">
        <v>36000</v>
      </c>
      <c r="X36" s="39"/>
      <c r="Y36" s="39">
        <v>26</v>
      </c>
      <c r="Z36" s="39">
        <v>26</v>
      </c>
      <c r="AA36" s="39"/>
      <c r="AB36" s="40">
        <v>26</v>
      </c>
      <c r="AC36" s="39"/>
      <c r="AD36" s="102">
        <v>26</v>
      </c>
      <c r="AE36" s="50">
        <v>26</v>
      </c>
      <c r="AF36" s="83">
        <v>26</v>
      </c>
      <c r="AG36" s="39"/>
      <c r="AH36" s="51"/>
      <c r="AI36" s="51"/>
      <c r="AJ36" s="1"/>
      <c r="AK36" s="1"/>
      <c r="AL36" s="39">
        <v>46</v>
      </c>
      <c r="AM36" s="1"/>
      <c r="AN36" s="1"/>
      <c r="AO36" s="1"/>
      <c r="AP36" s="1"/>
      <c r="AQ36" s="1"/>
    </row>
    <row r="37" spans="1:43" ht="12.75" customHeight="1" x14ac:dyDescent="0.2">
      <c r="A37" s="1"/>
      <c r="B37" s="42"/>
      <c r="C37" s="43">
        <v>46</v>
      </c>
      <c r="D37" s="44">
        <v>46918000</v>
      </c>
      <c r="E37" s="45" t="s">
        <v>30</v>
      </c>
      <c r="F37" s="46">
        <v>46953999</v>
      </c>
      <c r="G37" s="120">
        <f t="shared" si="0"/>
        <v>36000</v>
      </c>
      <c r="H37" s="1"/>
      <c r="I37" s="1"/>
      <c r="J37" s="1"/>
      <c r="K37" s="1"/>
      <c r="L37" s="1"/>
      <c r="M37" s="47">
        <f t="shared" si="4"/>
        <v>1</v>
      </c>
      <c r="N37" s="116">
        <v>27</v>
      </c>
      <c r="O37" s="34">
        <v>27747000</v>
      </c>
      <c r="P37" s="81" t="s">
        <v>30</v>
      </c>
      <c r="Q37" s="117">
        <v>27782999</v>
      </c>
      <c r="S37" s="36">
        <f t="shared" si="1"/>
        <v>27</v>
      </c>
      <c r="T37" s="37">
        <f t="shared" si="2"/>
        <v>27783000</v>
      </c>
      <c r="U37" s="38" t="s">
        <v>30</v>
      </c>
      <c r="V37" s="37">
        <f t="shared" si="3"/>
        <v>27818999</v>
      </c>
      <c r="W37" s="51">
        <v>36000</v>
      </c>
      <c r="X37" s="39">
        <v>27</v>
      </c>
      <c r="Y37" s="39">
        <v>27</v>
      </c>
      <c r="Z37" s="39">
        <v>27</v>
      </c>
      <c r="AA37" s="39"/>
      <c r="AB37" s="40">
        <v>27</v>
      </c>
      <c r="AC37" s="39"/>
      <c r="AD37" s="102">
        <v>27</v>
      </c>
      <c r="AE37" s="50">
        <v>27</v>
      </c>
      <c r="AF37" s="39"/>
      <c r="AG37" s="39">
        <v>27</v>
      </c>
      <c r="AH37" s="51"/>
      <c r="AI37" s="53"/>
      <c r="AJ37" s="1"/>
      <c r="AK37" s="1"/>
      <c r="AL37" s="39">
        <v>57</v>
      </c>
      <c r="AM37" s="1"/>
      <c r="AN37" s="1"/>
      <c r="AO37" s="1"/>
      <c r="AP37" s="1"/>
      <c r="AQ37" s="1"/>
    </row>
    <row r="38" spans="1:43" ht="12.75" customHeight="1" x14ac:dyDescent="0.2">
      <c r="A38" s="1"/>
      <c r="B38" s="42"/>
      <c r="C38" s="43">
        <v>57</v>
      </c>
      <c r="D38" s="44">
        <v>57774000</v>
      </c>
      <c r="E38" s="45" t="s">
        <v>30</v>
      </c>
      <c r="F38" s="46">
        <v>57809999</v>
      </c>
      <c r="G38" s="120">
        <f t="shared" si="0"/>
        <v>36000</v>
      </c>
      <c r="H38" s="1"/>
      <c r="I38" s="1"/>
      <c r="J38" s="1"/>
      <c r="K38" s="1"/>
      <c r="L38" s="1"/>
      <c r="M38" s="47">
        <f t="shared" si="4"/>
        <v>1</v>
      </c>
      <c r="N38" s="116">
        <v>28</v>
      </c>
      <c r="O38" s="34">
        <v>28801000</v>
      </c>
      <c r="P38" s="81" t="s">
        <v>30</v>
      </c>
      <c r="Q38" s="117">
        <v>28836999</v>
      </c>
      <c r="S38" s="36">
        <f t="shared" si="1"/>
        <v>28</v>
      </c>
      <c r="T38" s="37">
        <f t="shared" si="2"/>
        <v>28837000</v>
      </c>
      <c r="U38" s="38" t="s">
        <v>30</v>
      </c>
      <c r="V38" s="37">
        <f t="shared" si="3"/>
        <v>28872999</v>
      </c>
      <c r="W38" s="51">
        <v>36000</v>
      </c>
      <c r="X38" s="39">
        <v>28</v>
      </c>
      <c r="Y38" s="39">
        <v>28</v>
      </c>
      <c r="Z38" s="39"/>
      <c r="AA38" s="65">
        <v>28</v>
      </c>
      <c r="AB38" s="40">
        <v>28</v>
      </c>
      <c r="AC38" s="39"/>
      <c r="AD38" s="102">
        <v>28</v>
      </c>
      <c r="AE38" s="50"/>
      <c r="AF38" s="83">
        <v>28</v>
      </c>
      <c r="AG38" s="39">
        <v>28</v>
      </c>
      <c r="AH38" s="51"/>
      <c r="AI38" s="53"/>
      <c r="AJ38" s="1"/>
      <c r="AK38" s="1"/>
      <c r="AL38" s="39">
        <v>60</v>
      </c>
      <c r="AM38" s="1"/>
      <c r="AN38" s="1"/>
      <c r="AO38" s="1"/>
      <c r="AP38" s="1"/>
      <c r="AQ38" s="1"/>
    </row>
    <row r="39" spans="1:43" ht="12.75" customHeight="1" x14ac:dyDescent="0.2">
      <c r="A39" s="1"/>
      <c r="B39" s="42"/>
      <c r="C39" s="43">
        <v>60</v>
      </c>
      <c r="D39" s="44">
        <v>60864000</v>
      </c>
      <c r="E39" s="45" t="s">
        <v>30</v>
      </c>
      <c r="F39" s="46">
        <v>60899999</v>
      </c>
      <c r="G39" s="120">
        <f t="shared" si="0"/>
        <v>36000</v>
      </c>
      <c r="H39" s="1"/>
      <c r="I39" s="1"/>
      <c r="J39" s="1"/>
      <c r="K39" s="1"/>
      <c r="L39" s="1"/>
      <c r="M39" s="47">
        <f t="shared" si="4"/>
        <v>1</v>
      </c>
      <c r="N39" s="116">
        <v>29</v>
      </c>
      <c r="O39" s="34">
        <v>29774000</v>
      </c>
      <c r="P39" s="81" t="s">
        <v>30</v>
      </c>
      <c r="Q39" s="117">
        <v>29809999</v>
      </c>
      <c r="S39" s="36">
        <f t="shared" si="1"/>
        <v>29</v>
      </c>
      <c r="T39" s="37">
        <f t="shared" si="2"/>
        <v>29810000</v>
      </c>
      <c r="U39" s="38" t="s">
        <v>30</v>
      </c>
      <c r="V39" s="37">
        <f t="shared" si="3"/>
        <v>29845999</v>
      </c>
      <c r="W39" s="51">
        <v>36000</v>
      </c>
      <c r="X39" s="39"/>
      <c r="Y39" s="39">
        <v>29</v>
      </c>
      <c r="Z39" s="39"/>
      <c r="AA39" s="65">
        <v>29</v>
      </c>
      <c r="AB39" s="40">
        <v>29</v>
      </c>
      <c r="AC39" s="39"/>
      <c r="AD39" s="102">
        <v>29</v>
      </c>
      <c r="AE39" s="50">
        <v>29</v>
      </c>
      <c r="AF39" s="39"/>
      <c r="AG39" s="39">
        <v>29</v>
      </c>
      <c r="AH39" s="51"/>
      <c r="AI39" s="53"/>
      <c r="AJ39" s="1"/>
      <c r="AK39" s="1"/>
      <c r="AL39" s="39">
        <v>64</v>
      </c>
      <c r="AM39" s="1"/>
      <c r="AN39" s="1"/>
      <c r="AO39" s="1"/>
      <c r="AP39" s="1"/>
      <c r="AQ39" s="1"/>
    </row>
    <row r="40" spans="1:43" ht="12.75" customHeight="1" x14ac:dyDescent="0.2">
      <c r="A40" s="1"/>
      <c r="B40" s="42"/>
      <c r="C40" s="43">
        <v>64</v>
      </c>
      <c r="D40" s="44">
        <v>64846000</v>
      </c>
      <c r="E40" s="45" t="s">
        <v>30</v>
      </c>
      <c r="F40" s="46">
        <v>64881999</v>
      </c>
      <c r="G40" s="120">
        <f t="shared" si="0"/>
        <v>36000</v>
      </c>
      <c r="H40" s="1"/>
      <c r="I40" s="1"/>
      <c r="J40" s="1"/>
      <c r="K40" s="1"/>
      <c r="L40" s="1"/>
      <c r="M40" s="47">
        <f t="shared" si="4"/>
        <v>1</v>
      </c>
      <c r="N40" s="116">
        <v>30</v>
      </c>
      <c r="O40" s="34">
        <v>30846000</v>
      </c>
      <c r="P40" s="81" t="s">
        <v>30</v>
      </c>
      <c r="Q40" s="117">
        <v>30881999</v>
      </c>
      <c r="S40" s="36">
        <f t="shared" si="1"/>
        <v>30</v>
      </c>
      <c r="T40" s="37">
        <f t="shared" si="2"/>
        <v>30882000</v>
      </c>
      <c r="U40" s="38" t="s">
        <v>30</v>
      </c>
      <c r="V40" s="37">
        <f t="shared" si="3"/>
        <v>30917999</v>
      </c>
      <c r="W40" s="51">
        <v>36000</v>
      </c>
      <c r="X40" s="39">
        <v>30</v>
      </c>
      <c r="Y40" s="39">
        <v>30</v>
      </c>
      <c r="Z40" s="39"/>
      <c r="AA40" s="65">
        <v>30</v>
      </c>
      <c r="AB40" s="40">
        <v>30</v>
      </c>
      <c r="AC40" s="65">
        <v>30</v>
      </c>
      <c r="AD40" s="102">
        <v>30</v>
      </c>
      <c r="AE40" s="50">
        <v>30</v>
      </c>
      <c r="AF40" s="39"/>
      <c r="AG40" s="39">
        <v>30</v>
      </c>
      <c r="AH40" s="51"/>
      <c r="AI40" s="53"/>
      <c r="AJ40" s="1"/>
      <c r="AK40" s="1"/>
      <c r="AL40" s="39">
        <v>68</v>
      </c>
      <c r="AM40" s="1"/>
      <c r="AN40" s="1"/>
      <c r="AO40" s="1"/>
      <c r="AP40" s="1"/>
      <c r="AQ40" s="1"/>
    </row>
    <row r="41" spans="1:43" ht="12.75" customHeight="1" x14ac:dyDescent="0.2">
      <c r="A41" s="1"/>
      <c r="B41" s="42"/>
      <c r="C41" s="43">
        <v>68</v>
      </c>
      <c r="D41" s="44">
        <v>68792000</v>
      </c>
      <c r="E41" s="45" t="s">
        <v>30</v>
      </c>
      <c r="F41" s="46">
        <v>68827999</v>
      </c>
      <c r="G41" s="120">
        <f t="shared" si="0"/>
        <v>36000</v>
      </c>
      <c r="H41" s="1"/>
      <c r="I41" s="1"/>
      <c r="J41" s="1"/>
      <c r="K41" s="1"/>
      <c r="L41" s="1"/>
      <c r="M41" s="47">
        <f t="shared" si="4"/>
        <v>1</v>
      </c>
      <c r="N41" s="116">
        <v>31</v>
      </c>
      <c r="O41" s="34">
        <v>31846000</v>
      </c>
      <c r="P41" s="81" t="s">
        <v>30</v>
      </c>
      <c r="Q41" s="117">
        <v>31881999</v>
      </c>
      <c r="S41" s="36">
        <f t="shared" si="1"/>
        <v>31</v>
      </c>
      <c r="T41" s="37">
        <f t="shared" si="2"/>
        <v>31882000</v>
      </c>
      <c r="U41" s="38" t="s">
        <v>30</v>
      </c>
      <c r="V41" s="37">
        <f t="shared" si="3"/>
        <v>31917999</v>
      </c>
      <c r="W41" s="51">
        <v>36000</v>
      </c>
      <c r="X41" s="39">
        <v>31</v>
      </c>
      <c r="Y41" s="39">
        <v>31</v>
      </c>
      <c r="Z41" s="39"/>
      <c r="AA41" s="65">
        <v>31</v>
      </c>
      <c r="AB41" s="40">
        <v>31</v>
      </c>
      <c r="AC41" s="39"/>
      <c r="AD41" s="102">
        <v>31</v>
      </c>
      <c r="AE41" s="50"/>
      <c r="AF41" s="83">
        <v>31</v>
      </c>
      <c r="AG41" s="39"/>
      <c r="AH41" s="51"/>
      <c r="AI41" s="53"/>
      <c r="AJ41" s="1"/>
      <c r="AK41" s="1"/>
      <c r="AL41" s="39">
        <v>70</v>
      </c>
      <c r="AM41" s="1"/>
      <c r="AN41" s="1"/>
      <c r="AO41" s="1"/>
      <c r="AP41" s="1"/>
      <c r="AQ41" s="1"/>
    </row>
    <row r="42" spans="1:43" ht="12.75" customHeight="1" x14ac:dyDescent="0.2">
      <c r="A42" s="1"/>
      <c r="B42" s="42"/>
      <c r="C42" s="43">
        <v>70</v>
      </c>
      <c r="D42" s="44">
        <v>70828000</v>
      </c>
      <c r="E42" s="45" t="s">
        <v>30</v>
      </c>
      <c r="F42" s="46">
        <v>70863999</v>
      </c>
      <c r="G42" s="120">
        <f t="shared" si="0"/>
        <v>36000</v>
      </c>
      <c r="H42" s="1"/>
      <c r="I42" s="1"/>
      <c r="J42" s="1"/>
      <c r="K42" s="1"/>
      <c r="L42" s="1"/>
      <c r="M42" s="47">
        <f t="shared" si="4"/>
        <v>1</v>
      </c>
      <c r="N42" s="116">
        <v>32</v>
      </c>
      <c r="O42" s="34">
        <v>32774000</v>
      </c>
      <c r="P42" s="81" t="s">
        <v>30</v>
      </c>
      <c r="Q42" s="117">
        <v>32809999</v>
      </c>
      <c r="S42" s="36">
        <f t="shared" si="1"/>
        <v>32</v>
      </c>
      <c r="T42" s="37">
        <f t="shared" si="2"/>
        <v>32810000</v>
      </c>
      <c r="U42" s="38" t="s">
        <v>30</v>
      </c>
      <c r="V42" s="37">
        <f t="shared" si="3"/>
        <v>32845999</v>
      </c>
      <c r="W42" s="51">
        <v>36000</v>
      </c>
      <c r="X42" s="39">
        <v>32</v>
      </c>
      <c r="Y42" s="39"/>
      <c r="Z42" s="39">
        <v>32</v>
      </c>
      <c r="AA42" s="39"/>
      <c r="AB42" s="40">
        <v>32</v>
      </c>
      <c r="AC42" s="39"/>
      <c r="AD42" s="102">
        <v>32</v>
      </c>
      <c r="AE42" s="50">
        <v>32</v>
      </c>
      <c r="AF42" s="83">
        <v>32</v>
      </c>
      <c r="AG42" s="39"/>
      <c r="AH42" s="51"/>
      <c r="AI42" s="53"/>
      <c r="AJ42" s="1"/>
      <c r="AK42" s="1"/>
      <c r="AL42" s="39">
        <v>71</v>
      </c>
      <c r="AM42" s="1"/>
      <c r="AN42" s="1"/>
      <c r="AO42" s="1"/>
      <c r="AP42" s="1"/>
      <c r="AQ42" s="1"/>
    </row>
    <row r="43" spans="1:43" ht="12.75" customHeight="1" x14ac:dyDescent="0.2">
      <c r="A43" s="1"/>
      <c r="B43" s="42"/>
      <c r="C43" s="43">
        <v>71</v>
      </c>
      <c r="D43" s="44">
        <v>71232000</v>
      </c>
      <c r="E43" s="45" t="s">
        <v>30</v>
      </c>
      <c r="F43" s="46">
        <v>71267999</v>
      </c>
      <c r="G43" s="120">
        <f t="shared" si="0"/>
        <v>36000</v>
      </c>
      <c r="H43" s="1"/>
      <c r="I43" s="1"/>
      <c r="J43" s="1"/>
      <c r="K43" s="1"/>
      <c r="L43" s="1"/>
      <c r="M43" s="47">
        <f t="shared" si="4"/>
        <v>1</v>
      </c>
      <c r="N43" s="116">
        <v>33</v>
      </c>
      <c r="O43" s="34">
        <v>33810000</v>
      </c>
      <c r="P43" s="81" t="s">
        <v>30</v>
      </c>
      <c r="Q43" s="117">
        <v>33845999</v>
      </c>
      <c r="S43" s="36">
        <f t="shared" si="1"/>
        <v>33</v>
      </c>
      <c r="T43" s="37">
        <f t="shared" si="2"/>
        <v>33846000</v>
      </c>
      <c r="U43" s="38" t="s">
        <v>30</v>
      </c>
      <c r="V43" s="37">
        <f t="shared" si="3"/>
        <v>33881999</v>
      </c>
      <c r="W43" s="51">
        <v>36000</v>
      </c>
      <c r="X43" s="39">
        <v>33</v>
      </c>
      <c r="Y43" s="39"/>
      <c r="Z43" s="39">
        <v>33</v>
      </c>
      <c r="AA43" s="65">
        <v>33</v>
      </c>
      <c r="AB43" s="40">
        <v>33</v>
      </c>
      <c r="AC43" s="65">
        <v>33</v>
      </c>
      <c r="AD43" s="102"/>
      <c r="AE43" s="50"/>
      <c r="AF43" s="83">
        <v>33</v>
      </c>
      <c r="AG43" s="39">
        <v>33</v>
      </c>
      <c r="AH43" s="51"/>
      <c r="AI43" s="53"/>
      <c r="AJ43" s="1"/>
      <c r="AK43" s="1"/>
      <c r="AL43" s="39">
        <v>72</v>
      </c>
      <c r="AM43" s="1"/>
      <c r="AN43" s="1"/>
      <c r="AO43" s="1"/>
      <c r="AP43" s="1"/>
      <c r="AQ43" s="1"/>
    </row>
    <row r="44" spans="1:43" ht="12.75" customHeight="1" x14ac:dyDescent="0.2">
      <c r="A44" s="1"/>
      <c r="B44" s="42"/>
      <c r="C44" s="43">
        <v>72</v>
      </c>
      <c r="D44" s="44">
        <v>72828000</v>
      </c>
      <c r="E44" s="45" t="s">
        <v>30</v>
      </c>
      <c r="F44" s="46">
        <v>72863999</v>
      </c>
      <c r="G44" s="120">
        <f t="shared" si="0"/>
        <v>36000</v>
      </c>
      <c r="H44" s="1"/>
      <c r="I44" s="1"/>
      <c r="J44" s="1"/>
      <c r="K44" s="1"/>
      <c r="L44" s="1"/>
      <c r="M44" s="47">
        <f t="shared" si="4"/>
        <v>1</v>
      </c>
      <c r="N44" s="116">
        <v>34</v>
      </c>
      <c r="O44" s="34">
        <v>34711000</v>
      </c>
      <c r="P44" s="81" t="s">
        <v>30</v>
      </c>
      <c r="Q44" s="117">
        <v>34746999</v>
      </c>
      <c r="S44" s="36">
        <f t="shared" si="1"/>
        <v>34</v>
      </c>
      <c r="T44" s="37">
        <f t="shared" si="2"/>
        <v>34747000</v>
      </c>
      <c r="U44" s="38" t="s">
        <v>30</v>
      </c>
      <c r="V44" s="37">
        <f t="shared" si="3"/>
        <v>34782999</v>
      </c>
      <c r="W44" s="51">
        <v>36000</v>
      </c>
      <c r="X44" s="39">
        <v>34</v>
      </c>
      <c r="Y44" s="39">
        <v>34</v>
      </c>
      <c r="Z44" s="39"/>
      <c r="AA44" s="65">
        <v>34</v>
      </c>
      <c r="AB44" s="39"/>
      <c r="AC44" s="65">
        <v>34</v>
      </c>
      <c r="AD44" s="102">
        <v>34</v>
      </c>
      <c r="AE44" s="50"/>
      <c r="AF44" s="39"/>
      <c r="AG44" s="39">
        <v>34</v>
      </c>
      <c r="AH44" s="51"/>
      <c r="AI44" s="53"/>
      <c r="AJ44" s="1"/>
      <c r="AK44" s="1"/>
      <c r="AL44" s="39">
        <v>74</v>
      </c>
      <c r="AM44" s="1"/>
      <c r="AN44" s="1"/>
      <c r="AO44" s="1"/>
      <c r="AP44" s="1"/>
      <c r="AQ44" s="1"/>
    </row>
    <row r="45" spans="1:43" ht="12.75" customHeight="1" x14ac:dyDescent="0.2">
      <c r="A45" s="1"/>
      <c r="B45" s="42"/>
      <c r="C45" s="43">
        <v>74</v>
      </c>
      <c r="D45" s="44">
        <v>74882000</v>
      </c>
      <c r="E45" s="45" t="s">
        <v>30</v>
      </c>
      <c r="F45" s="46">
        <v>74917999</v>
      </c>
      <c r="G45" s="120">
        <f t="shared" si="0"/>
        <v>36000</v>
      </c>
      <c r="H45" s="1"/>
      <c r="I45" s="1"/>
      <c r="J45" s="1"/>
      <c r="K45" s="1"/>
      <c r="L45" s="1"/>
      <c r="M45" s="122">
        <f t="shared" si="4"/>
        <v>1</v>
      </c>
      <c r="N45" s="116">
        <v>35</v>
      </c>
      <c r="O45" s="34">
        <v>35702000</v>
      </c>
      <c r="P45" s="81" t="s">
        <v>30</v>
      </c>
      <c r="Q45" s="117">
        <v>35737999</v>
      </c>
      <c r="S45" s="36">
        <f t="shared" si="1"/>
        <v>35</v>
      </c>
      <c r="T45" s="37">
        <f t="shared" si="2"/>
        <v>35738000</v>
      </c>
      <c r="U45" s="38" t="s">
        <v>30</v>
      </c>
      <c r="V45" s="37">
        <f t="shared" si="3"/>
        <v>35773999</v>
      </c>
      <c r="W45" s="51">
        <v>36000</v>
      </c>
      <c r="X45" s="39"/>
      <c r="Y45" s="39">
        <v>35</v>
      </c>
      <c r="Z45" s="54" t="s">
        <v>39</v>
      </c>
      <c r="AA45" s="65">
        <v>35</v>
      </c>
      <c r="AB45" s="39"/>
      <c r="AC45" s="65">
        <v>35</v>
      </c>
      <c r="AD45" s="102"/>
      <c r="AE45" s="50"/>
      <c r="AF45" s="83">
        <v>35</v>
      </c>
      <c r="AG45" s="39"/>
      <c r="AH45" s="51"/>
      <c r="AI45" s="53"/>
      <c r="AJ45" s="1"/>
      <c r="AK45" s="1"/>
      <c r="AL45" s="39">
        <v>75</v>
      </c>
      <c r="AM45" s="1"/>
      <c r="AN45" s="1"/>
      <c r="AO45" s="1"/>
      <c r="AP45" s="1"/>
      <c r="AQ45" s="1"/>
    </row>
    <row r="46" spans="1:43" ht="12.75" customHeight="1" x14ac:dyDescent="0.2">
      <c r="A46" s="1"/>
      <c r="B46" s="42"/>
      <c r="C46" s="43">
        <v>75</v>
      </c>
      <c r="D46" s="44">
        <v>75864000</v>
      </c>
      <c r="E46" s="45" t="s">
        <v>30</v>
      </c>
      <c r="F46" s="46">
        <v>75899999</v>
      </c>
      <c r="G46" s="120">
        <f t="shared" si="0"/>
        <v>36000</v>
      </c>
      <c r="H46" s="1"/>
      <c r="I46" s="1"/>
      <c r="J46" s="1"/>
      <c r="K46" s="1"/>
      <c r="L46" s="1"/>
      <c r="M46" s="47">
        <f t="shared" si="4"/>
        <v>1</v>
      </c>
      <c r="N46" s="116">
        <v>36</v>
      </c>
      <c r="O46" s="34">
        <v>36756000</v>
      </c>
      <c r="P46" s="81" t="s">
        <v>30</v>
      </c>
      <c r="Q46" s="117">
        <v>36791999</v>
      </c>
      <c r="S46" s="36">
        <f t="shared" si="1"/>
        <v>36</v>
      </c>
      <c r="T46" s="37">
        <f t="shared" si="2"/>
        <v>36792000</v>
      </c>
      <c r="U46" s="38" t="s">
        <v>30</v>
      </c>
      <c r="V46" s="37">
        <f t="shared" si="3"/>
        <v>36827999</v>
      </c>
      <c r="W46" s="51">
        <v>36000</v>
      </c>
      <c r="X46" s="39"/>
      <c r="Y46" s="39">
        <v>36</v>
      </c>
      <c r="Z46" s="39"/>
      <c r="AA46" s="65">
        <v>36</v>
      </c>
      <c r="AB46" s="39"/>
      <c r="AC46" s="65">
        <v>36</v>
      </c>
      <c r="AD46" s="102">
        <v>36</v>
      </c>
      <c r="AE46" s="50"/>
      <c r="AF46" s="83">
        <v>36</v>
      </c>
      <c r="AG46" s="39"/>
      <c r="AH46" s="51"/>
      <c r="AI46" s="53"/>
      <c r="AJ46" s="1"/>
      <c r="AK46" s="1"/>
      <c r="AL46" s="39">
        <v>82</v>
      </c>
      <c r="AM46" s="1"/>
      <c r="AN46" s="1"/>
      <c r="AO46" s="1"/>
      <c r="AP46" s="1"/>
      <c r="AQ46" s="1"/>
    </row>
    <row r="47" spans="1:43" ht="12.75" customHeight="1" x14ac:dyDescent="0.2">
      <c r="A47" s="1"/>
      <c r="B47" s="42"/>
      <c r="C47" s="43">
        <v>82</v>
      </c>
      <c r="D47" s="44">
        <v>82828000</v>
      </c>
      <c r="E47" s="45" t="s">
        <v>30</v>
      </c>
      <c r="F47" s="46">
        <v>82863999</v>
      </c>
      <c r="G47" s="120">
        <f t="shared" si="0"/>
        <v>36000</v>
      </c>
      <c r="H47" s="1"/>
      <c r="I47" s="1"/>
      <c r="J47" s="1"/>
      <c r="K47" s="1"/>
      <c r="L47" s="1"/>
      <c r="M47" s="47">
        <f t="shared" si="4"/>
        <v>1</v>
      </c>
      <c r="N47" s="116">
        <v>37</v>
      </c>
      <c r="O47" s="34">
        <v>37846000</v>
      </c>
      <c r="P47" s="81" t="s">
        <v>30</v>
      </c>
      <c r="Q47" s="117">
        <v>37881999</v>
      </c>
      <c r="S47" s="36">
        <f t="shared" si="1"/>
        <v>37</v>
      </c>
      <c r="T47" s="37">
        <f t="shared" si="2"/>
        <v>37882000</v>
      </c>
      <c r="U47" s="38" t="s">
        <v>30</v>
      </c>
      <c r="V47" s="37">
        <f t="shared" si="3"/>
        <v>37917999</v>
      </c>
      <c r="W47" s="51">
        <v>36000</v>
      </c>
      <c r="X47" s="39">
        <v>37</v>
      </c>
      <c r="Y47" s="39"/>
      <c r="Z47" s="39">
        <v>37</v>
      </c>
      <c r="AA47" s="39"/>
      <c r="AB47" s="40">
        <v>37</v>
      </c>
      <c r="AC47" s="39"/>
      <c r="AD47" s="102">
        <v>37</v>
      </c>
      <c r="AE47" s="50">
        <v>37</v>
      </c>
      <c r="AF47" s="39"/>
      <c r="AG47" s="39">
        <v>37</v>
      </c>
      <c r="AH47" s="51"/>
      <c r="AI47" s="53"/>
      <c r="AJ47" s="1"/>
      <c r="AK47" s="1"/>
      <c r="AL47" s="39">
        <v>84</v>
      </c>
      <c r="AM47" s="1"/>
      <c r="AN47" s="1"/>
      <c r="AO47" s="1"/>
      <c r="AP47" s="1"/>
      <c r="AQ47" s="1"/>
    </row>
    <row r="48" spans="1:43" ht="12.75" customHeight="1" x14ac:dyDescent="0.2">
      <c r="A48" s="1"/>
      <c r="B48" s="42"/>
      <c r="C48" s="43">
        <v>84</v>
      </c>
      <c r="D48" s="44">
        <v>84900000</v>
      </c>
      <c r="E48" s="45" t="s">
        <v>30</v>
      </c>
      <c r="F48" s="46">
        <v>84935999</v>
      </c>
      <c r="G48" s="120">
        <f t="shared" si="0"/>
        <v>36000</v>
      </c>
      <c r="H48" s="1"/>
      <c r="I48" s="1"/>
      <c r="J48" s="1"/>
      <c r="K48" s="1"/>
      <c r="L48" s="1"/>
      <c r="M48" s="47">
        <f t="shared" si="4"/>
        <v>1</v>
      </c>
      <c r="N48" s="116">
        <v>38</v>
      </c>
      <c r="O48" s="34">
        <v>38909000</v>
      </c>
      <c r="P48" s="81" t="s">
        <v>30</v>
      </c>
      <c r="Q48" s="117">
        <v>38944999</v>
      </c>
      <c r="S48" s="36">
        <f t="shared" si="1"/>
        <v>38</v>
      </c>
      <c r="T48" s="37">
        <f t="shared" si="2"/>
        <v>38945000</v>
      </c>
      <c r="U48" s="38" t="s">
        <v>30</v>
      </c>
      <c r="V48" s="37">
        <f t="shared" si="3"/>
        <v>38980999</v>
      </c>
      <c r="W48" s="51">
        <v>36000</v>
      </c>
      <c r="X48" s="39">
        <v>38</v>
      </c>
      <c r="Y48" s="39"/>
      <c r="Z48" s="39">
        <v>38</v>
      </c>
      <c r="AA48" s="39"/>
      <c r="AB48" s="40">
        <v>38</v>
      </c>
      <c r="AC48" s="65">
        <v>38</v>
      </c>
      <c r="AD48" s="102">
        <v>38</v>
      </c>
      <c r="AE48" s="50">
        <v>38</v>
      </c>
      <c r="AF48" s="83">
        <v>38</v>
      </c>
      <c r="AG48" s="39">
        <v>38</v>
      </c>
      <c r="AH48" s="51"/>
      <c r="AI48" s="53"/>
      <c r="AJ48" s="1"/>
      <c r="AK48" s="1"/>
      <c r="AL48" s="39">
        <v>85</v>
      </c>
      <c r="AM48" s="1"/>
      <c r="AN48" s="1"/>
      <c r="AO48" s="1"/>
      <c r="AP48" s="1"/>
      <c r="AQ48" s="1"/>
    </row>
    <row r="49" spans="1:43" ht="12.75" customHeight="1" x14ac:dyDescent="0.2">
      <c r="A49" s="1"/>
      <c r="B49" s="42"/>
      <c r="C49" s="43">
        <v>85</v>
      </c>
      <c r="D49" s="44">
        <v>85828000</v>
      </c>
      <c r="E49" s="45" t="s">
        <v>30</v>
      </c>
      <c r="F49" s="46">
        <v>85863999</v>
      </c>
      <c r="G49" s="120">
        <f t="shared" si="0"/>
        <v>36000</v>
      </c>
      <c r="H49" s="1"/>
      <c r="I49" s="1"/>
      <c r="J49" s="1"/>
      <c r="K49" s="1"/>
      <c r="L49" s="1"/>
      <c r="M49" s="47">
        <f t="shared" si="4"/>
        <v>1</v>
      </c>
      <c r="N49" s="116">
        <v>39</v>
      </c>
      <c r="O49" s="34">
        <v>39873000</v>
      </c>
      <c r="P49" s="81" t="s">
        <v>30</v>
      </c>
      <c r="Q49" s="117">
        <v>39908999</v>
      </c>
      <c r="S49" s="36">
        <f t="shared" si="1"/>
        <v>39</v>
      </c>
      <c r="T49" s="37">
        <f t="shared" si="2"/>
        <v>39909000</v>
      </c>
      <c r="U49" s="38" t="s">
        <v>30</v>
      </c>
      <c r="V49" s="37">
        <f t="shared" si="3"/>
        <v>39944999</v>
      </c>
      <c r="W49" s="51">
        <v>36000</v>
      </c>
      <c r="X49" s="39">
        <v>39</v>
      </c>
      <c r="Y49" s="39">
        <v>39</v>
      </c>
      <c r="Z49" s="39"/>
      <c r="AA49" s="65">
        <v>39</v>
      </c>
      <c r="AB49" s="39"/>
      <c r="AC49" s="65">
        <v>39</v>
      </c>
      <c r="AD49" s="102">
        <v>39</v>
      </c>
      <c r="AE49" s="50"/>
      <c r="AF49" s="83">
        <v>39</v>
      </c>
      <c r="AG49" s="39"/>
      <c r="AH49" s="51"/>
      <c r="AI49" s="53"/>
      <c r="AJ49" s="1"/>
      <c r="AK49" s="1"/>
      <c r="AL49" s="39">
        <v>87</v>
      </c>
      <c r="AM49" s="1"/>
      <c r="AN49" s="1"/>
      <c r="AO49" s="1"/>
      <c r="AP49" s="1"/>
      <c r="AQ49" s="1"/>
    </row>
    <row r="50" spans="1:43" ht="12.75" customHeight="1" x14ac:dyDescent="0.2">
      <c r="A50" s="1"/>
      <c r="B50" s="42"/>
      <c r="C50" s="43">
        <v>87</v>
      </c>
      <c r="D50" s="44">
        <v>87894000</v>
      </c>
      <c r="E50" s="45" t="s">
        <v>30</v>
      </c>
      <c r="F50" s="46">
        <v>87929999</v>
      </c>
      <c r="G50" s="120">
        <f t="shared" si="0"/>
        <v>36000</v>
      </c>
      <c r="H50" s="1"/>
      <c r="I50" s="1"/>
      <c r="J50" s="1"/>
      <c r="K50" s="1"/>
      <c r="L50" s="1"/>
      <c r="M50" s="47">
        <f t="shared" si="4"/>
        <v>1</v>
      </c>
      <c r="N50" s="116">
        <v>40</v>
      </c>
      <c r="O50" s="34">
        <v>40756000</v>
      </c>
      <c r="P50" s="81" t="s">
        <v>30</v>
      </c>
      <c r="Q50" s="117">
        <v>40791999</v>
      </c>
      <c r="S50" s="36">
        <f t="shared" si="1"/>
        <v>40</v>
      </c>
      <c r="T50" s="37">
        <f t="shared" si="2"/>
        <v>40792000</v>
      </c>
      <c r="U50" s="38" t="s">
        <v>30</v>
      </c>
      <c r="V50" s="37">
        <f t="shared" si="3"/>
        <v>40827999</v>
      </c>
      <c r="W50" s="51">
        <v>36000</v>
      </c>
      <c r="X50" s="39">
        <v>40</v>
      </c>
      <c r="Y50" s="39"/>
      <c r="Z50" s="39">
        <v>40</v>
      </c>
      <c r="AA50" s="39"/>
      <c r="AB50" s="40">
        <v>40</v>
      </c>
      <c r="AC50" s="65">
        <v>40</v>
      </c>
      <c r="AD50" s="102"/>
      <c r="AE50" s="50"/>
      <c r="AF50" s="83">
        <v>40</v>
      </c>
      <c r="AG50" s="39">
        <v>40</v>
      </c>
      <c r="AH50" s="51"/>
      <c r="AI50" s="53"/>
      <c r="AJ50" s="1"/>
      <c r="AK50" s="1"/>
      <c r="AL50" s="39">
        <v>88</v>
      </c>
      <c r="AM50" s="1"/>
      <c r="AN50" s="1"/>
      <c r="AO50" s="1"/>
      <c r="AP50" s="1"/>
      <c r="AQ50" s="1"/>
    </row>
    <row r="51" spans="1:43" ht="12.75" customHeight="1" x14ac:dyDescent="0.2">
      <c r="A51" s="1"/>
      <c r="B51" s="42"/>
      <c r="C51" s="43">
        <v>88</v>
      </c>
      <c r="D51" s="44">
        <v>88732000</v>
      </c>
      <c r="E51" s="45" t="s">
        <v>30</v>
      </c>
      <c r="F51" s="46">
        <v>88767999</v>
      </c>
      <c r="G51" s="120">
        <f t="shared" si="0"/>
        <v>36000</v>
      </c>
      <c r="H51" s="1"/>
      <c r="I51" s="1"/>
      <c r="J51" s="1"/>
      <c r="K51" s="1"/>
      <c r="L51" s="1"/>
      <c r="M51" s="47">
        <f t="shared" si="4"/>
        <v>1</v>
      </c>
      <c r="N51" s="116">
        <v>41</v>
      </c>
      <c r="O51" s="34">
        <v>41828000</v>
      </c>
      <c r="P51" s="81" t="s">
        <v>30</v>
      </c>
      <c r="Q51" s="117">
        <v>41863999</v>
      </c>
      <c r="S51" s="36">
        <f t="shared" si="1"/>
        <v>41</v>
      </c>
      <c r="T51" s="37">
        <f t="shared" si="2"/>
        <v>41864000</v>
      </c>
      <c r="U51" s="38" t="s">
        <v>30</v>
      </c>
      <c r="V51" s="37">
        <f t="shared" si="3"/>
        <v>41899999</v>
      </c>
      <c r="W51" s="51">
        <v>36000</v>
      </c>
      <c r="X51" s="39">
        <v>41</v>
      </c>
      <c r="Y51" s="39"/>
      <c r="Z51" s="39">
        <v>41</v>
      </c>
      <c r="AA51" s="65">
        <v>41</v>
      </c>
      <c r="AB51" s="39"/>
      <c r="AC51" s="65">
        <v>41</v>
      </c>
      <c r="AD51" s="102">
        <v>41</v>
      </c>
      <c r="AE51" s="50"/>
      <c r="AF51" s="83">
        <v>41</v>
      </c>
      <c r="AG51" s="39"/>
      <c r="AH51" s="51"/>
      <c r="AI51" s="53"/>
      <c r="AJ51" s="1"/>
      <c r="AK51" s="1"/>
      <c r="AL51" s="39">
        <v>90</v>
      </c>
      <c r="AM51" s="1"/>
      <c r="AN51" s="1"/>
      <c r="AO51" s="1"/>
      <c r="AP51" s="1"/>
      <c r="AQ51" s="1"/>
    </row>
    <row r="52" spans="1:43" ht="12.75" customHeight="1" x14ac:dyDescent="0.2">
      <c r="A52" s="1"/>
      <c r="B52" s="42"/>
      <c r="C52" s="43">
        <v>90</v>
      </c>
      <c r="D52" s="44">
        <v>90984000</v>
      </c>
      <c r="E52" s="45" t="s">
        <v>30</v>
      </c>
      <c r="F52" s="46">
        <v>91019999</v>
      </c>
      <c r="G52" s="120">
        <f t="shared" si="0"/>
        <v>36000</v>
      </c>
      <c r="H52" s="1"/>
      <c r="I52" s="1"/>
      <c r="J52" s="1"/>
      <c r="K52" s="1"/>
      <c r="L52" s="1"/>
      <c r="M52" s="47">
        <f t="shared" si="4"/>
        <v>1</v>
      </c>
      <c r="N52" s="116">
        <v>42</v>
      </c>
      <c r="O52" s="34">
        <v>42783000</v>
      </c>
      <c r="P52" s="81" t="s">
        <v>30</v>
      </c>
      <c r="Q52" s="117">
        <v>42818999</v>
      </c>
      <c r="S52" s="36">
        <f t="shared" si="1"/>
        <v>42</v>
      </c>
      <c r="T52" s="37">
        <f t="shared" si="2"/>
        <v>42819000</v>
      </c>
      <c r="U52" s="38" t="s">
        <v>30</v>
      </c>
      <c r="V52" s="37">
        <f t="shared" si="3"/>
        <v>42854999</v>
      </c>
      <c r="W52" s="51">
        <v>36000</v>
      </c>
      <c r="X52" s="39">
        <v>42</v>
      </c>
      <c r="Y52" s="39"/>
      <c r="Z52" s="39">
        <v>42</v>
      </c>
      <c r="AA52" s="39"/>
      <c r="AB52" s="40">
        <v>42</v>
      </c>
      <c r="AC52" s="65">
        <v>42</v>
      </c>
      <c r="AD52" s="102"/>
      <c r="AE52" s="50">
        <v>42</v>
      </c>
      <c r="AF52" s="83">
        <v>42</v>
      </c>
      <c r="AG52" s="39">
        <v>42</v>
      </c>
      <c r="AH52" s="51"/>
      <c r="AI52" s="53"/>
      <c r="AJ52" s="1"/>
      <c r="AK52" s="1"/>
      <c r="AL52" s="39">
        <v>91</v>
      </c>
      <c r="AM52" s="1"/>
      <c r="AN52" s="1"/>
      <c r="AO52" s="1"/>
      <c r="AP52" s="1"/>
      <c r="AQ52" s="1"/>
    </row>
    <row r="53" spans="1:43" ht="12.75" customHeight="1" x14ac:dyDescent="0.2">
      <c r="A53" s="1"/>
      <c r="B53" s="42"/>
      <c r="C53" s="43">
        <v>91</v>
      </c>
      <c r="D53" s="44">
        <v>91948000</v>
      </c>
      <c r="E53" s="45" t="s">
        <v>30</v>
      </c>
      <c r="F53" s="46">
        <v>91983999</v>
      </c>
      <c r="G53" s="120">
        <f t="shared" si="0"/>
        <v>36000</v>
      </c>
      <c r="H53" s="1"/>
      <c r="I53" s="1"/>
      <c r="J53" s="1"/>
      <c r="K53" s="1"/>
      <c r="L53" s="1"/>
      <c r="M53" s="47">
        <f t="shared" si="4"/>
        <v>1</v>
      </c>
      <c r="N53" s="116">
        <v>43</v>
      </c>
      <c r="O53" s="34">
        <v>43837000</v>
      </c>
      <c r="P53" s="81" t="s">
        <v>30</v>
      </c>
      <c r="Q53" s="117">
        <v>43872999</v>
      </c>
      <c r="S53" s="36">
        <f t="shared" si="1"/>
        <v>43</v>
      </c>
      <c r="T53" s="37">
        <f t="shared" si="2"/>
        <v>43873000</v>
      </c>
      <c r="U53" s="38" t="s">
        <v>30</v>
      </c>
      <c r="V53" s="37">
        <f t="shared" si="3"/>
        <v>43908999</v>
      </c>
      <c r="W53" s="51">
        <v>36000</v>
      </c>
      <c r="X53" s="39">
        <v>43</v>
      </c>
      <c r="Y53" s="39"/>
      <c r="Z53" s="39">
        <v>43</v>
      </c>
      <c r="AA53" s="39"/>
      <c r="AB53" s="40">
        <v>43</v>
      </c>
      <c r="AC53" s="65">
        <v>43</v>
      </c>
      <c r="AD53" s="102">
        <v>43</v>
      </c>
      <c r="AE53" s="50">
        <v>43</v>
      </c>
      <c r="AF53" s="39"/>
      <c r="AG53" s="39">
        <v>43</v>
      </c>
      <c r="AH53" s="51"/>
      <c r="AI53" s="53"/>
      <c r="AJ53" s="1"/>
      <c r="AK53" s="1"/>
      <c r="AL53" s="39">
        <v>93</v>
      </c>
      <c r="AM53" s="1"/>
      <c r="AN53" s="1"/>
      <c r="AO53" s="1"/>
      <c r="AP53" s="1"/>
      <c r="AQ53" s="1"/>
    </row>
    <row r="54" spans="1:43" ht="12.75" customHeight="1" x14ac:dyDescent="0.2">
      <c r="A54" s="1"/>
      <c r="B54" s="42"/>
      <c r="C54" s="43">
        <v>93</v>
      </c>
      <c r="D54" s="44">
        <v>93864000</v>
      </c>
      <c r="E54" s="45" t="s">
        <v>30</v>
      </c>
      <c r="F54" s="46">
        <v>93899999</v>
      </c>
      <c r="G54" s="120">
        <f t="shared" si="0"/>
        <v>36000</v>
      </c>
      <c r="H54" s="1"/>
      <c r="I54" s="1"/>
      <c r="J54" s="1"/>
      <c r="K54" s="1"/>
      <c r="L54" s="1"/>
      <c r="M54" s="47">
        <f t="shared" si="4"/>
        <v>1</v>
      </c>
      <c r="N54" s="116">
        <v>44</v>
      </c>
      <c r="O54" s="34">
        <v>44837000</v>
      </c>
      <c r="P54" s="81" t="s">
        <v>30</v>
      </c>
      <c r="Q54" s="117">
        <v>44872999</v>
      </c>
      <c r="S54" s="36">
        <f t="shared" si="1"/>
        <v>44</v>
      </c>
      <c r="T54" s="37">
        <f t="shared" si="2"/>
        <v>44873000</v>
      </c>
      <c r="U54" s="38" t="s">
        <v>30</v>
      </c>
      <c r="V54" s="37">
        <f t="shared" si="3"/>
        <v>44908999</v>
      </c>
      <c r="W54" s="51">
        <v>36000</v>
      </c>
      <c r="X54" s="39">
        <v>44</v>
      </c>
      <c r="Y54" s="39">
        <v>44</v>
      </c>
      <c r="Z54" s="39"/>
      <c r="AA54" s="65">
        <v>44</v>
      </c>
      <c r="AB54" s="40">
        <v>44</v>
      </c>
      <c r="AC54" s="39"/>
      <c r="AD54" s="102">
        <v>44</v>
      </c>
      <c r="AE54" s="50"/>
      <c r="AF54" s="83">
        <v>44</v>
      </c>
      <c r="AG54" s="39">
        <v>44</v>
      </c>
      <c r="AH54" s="51"/>
      <c r="AI54" s="53"/>
      <c r="AJ54" s="1"/>
      <c r="AK54" s="1"/>
      <c r="AL54" s="39">
        <v>94</v>
      </c>
      <c r="AM54" s="1"/>
      <c r="AN54" s="1"/>
      <c r="AO54" s="1"/>
      <c r="AP54" s="1"/>
      <c r="AQ54" s="1"/>
    </row>
    <row r="55" spans="1:43" ht="12.75" customHeight="1" x14ac:dyDescent="0.2">
      <c r="A55" s="1"/>
      <c r="B55" s="42"/>
      <c r="C55" s="43">
        <v>94</v>
      </c>
      <c r="D55" s="44">
        <v>94216000</v>
      </c>
      <c r="E55" s="45" t="s">
        <v>30</v>
      </c>
      <c r="F55" s="46">
        <v>94251999</v>
      </c>
      <c r="G55" s="120">
        <f t="shared" si="0"/>
        <v>36000</v>
      </c>
      <c r="H55" s="1"/>
      <c r="I55" s="1"/>
      <c r="J55" s="1"/>
      <c r="K55" s="1"/>
      <c r="L55" s="1"/>
      <c r="M55" s="47">
        <f t="shared" si="4"/>
        <v>1</v>
      </c>
      <c r="N55" s="116">
        <v>45</v>
      </c>
      <c r="O55" s="34">
        <v>45882000</v>
      </c>
      <c r="P55" s="81" t="s">
        <v>30</v>
      </c>
      <c r="Q55" s="117">
        <v>45917999</v>
      </c>
      <c r="S55" s="36">
        <f t="shared" si="1"/>
        <v>45</v>
      </c>
      <c r="T55" s="37">
        <f t="shared" si="2"/>
        <v>45918000</v>
      </c>
      <c r="U55" s="38" t="s">
        <v>30</v>
      </c>
      <c r="V55" s="37">
        <f t="shared" si="3"/>
        <v>45953999</v>
      </c>
      <c r="W55" s="51">
        <v>36000</v>
      </c>
      <c r="X55" s="39"/>
      <c r="Y55" s="39">
        <v>45</v>
      </c>
      <c r="Z55" s="39"/>
      <c r="AA55" s="65">
        <v>45</v>
      </c>
      <c r="AB55" s="40">
        <v>45</v>
      </c>
      <c r="AC55" s="65">
        <v>45</v>
      </c>
      <c r="AD55" s="102">
        <v>45</v>
      </c>
      <c r="AE55" s="50"/>
      <c r="AF55" s="83">
        <v>45</v>
      </c>
      <c r="AG55" s="39"/>
      <c r="AH55" s="51"/>
      <c r="AI55" s="53"/>
      <c r="AJ55" s="1"/>
      <c r="AK55" s="1"/>
      <c r="AL55" s="39">
        <v>95</v>
      </c>
      <c r="AM55" s="1"/>
      <c r="AN55" s="1"/>
      <c r="AO55" s="1"/>
      <c r="AP55" s="1"/>
      <c r="AQ55" s="1"/>
    </row>
    <row r="56" spans="1:43" ht="12.75" customHeight="1" x14ac:dyDescent="0.2">
      <c r="A56" s="1"/>
      <c r="B56" s="42"/>
      <c r="C56" s="43">
        <v>95</v>
      </c>
      <c r="D56" s="44">
        <v>95828000</v>
      </c>
      <c r="E56" s="45" t="s">
        <v>30</v>
      </c>
      <c r="F56" s="46">
        <v>95863999</v>
      </c>
      <c r="G56" s="120">
        <f t="shared" si="0"/>
        <v>36000</v>
      </c>
      <c r="H56" s="1"/>
      <c r="I56" s="1"/>
      <c r="J56" s="1"/>
      <c r="K56" s="1"/>
      <c r="L56" s="1"/>
      <c r="M56" s="47">
        <f t="shared" si="4"/>
        <v>1</v>
      </c>
      <c r="N56" s="116">
        <v>46</v>
      </c>
      <c r="O56" s="34">
        <v>46882000</v>
      </c>
      <c r="P56" s="81" t="s">
        <v>30</v>
      </c>
      <c r="Q56" s="117">
        <v>46917999</v>
      </c>
      <c r="S56" s="36">
        <f t="shared" si="1"/>
        <v>46</v>
      </c>
      <c r="T56" s="37">
        <f t="shared" si="2"/>
        <v>46918000</v>
      </c>
      <c r="U56" s="38" t="s">
        <v>30</v>
      </c>
      <c r="V56" s="37">
        <f t="shared" si="3"/>
        <v>46953999</v>
      </c>
      <c r="W56" s="51">
        <v>36000</v>
      </c>
      <c r="X56" s="39">
        <v>46</v>
      </c>
      <c r="Y56" s="39">
        <v>46</v>
      </c>
      <c r="Z56" s="39"/>
      <c r="AA56" s="65">
        <v>46</v>
      </c>
      <c r="AB56" s="40">
        <v>46</v>
      </c>
      <c r="AC56" s="65">
        <v>46</v>
      </c>
      <c r="AD56" s="102">
        <v>46</v>
      </c>
      <c r="AE56" s="50"/>
      <c r="AF56" s="83">
        <v>46</v>
      </c>
      <c r="AG56" s="39">
        <v>46</v>
      </c>
      <c r="AH56" s="51"/>
      <c r="AI56" s="53"/>
      <c r="AJ56" s="1"/>
      <c r="AK56" s="1"/>
      <c r="AL56" s="39">
        <v>96</v>
      </c>
      <c r="AM56" s="1"/>
      <c r="AN56" s="1"/>
      <c r="AO56" s="1"/>
      <c r="AP56" s="1"/>
      <c r="AQ56" s="1"/>
    </row>
    <row r="57" spans="1:43" ht="12.75" customHeight="1" x14ac:dyDescent="0.2">
      <c r="A57" s="1"/>
      <c r="B57" s="42"/>
      <c r="C57" s="43">
        <v>96</v>
      </c>
      <c r="D57" s="44">
        <v>96930000</v>
      </c>
      <c r="E57" s="45" t="s">
        <v>30</v>
      </c>
      <c r="F57" s="46">
        <v>96965999</v>
      </c>
      <c r="G57" s="120">
        <f t="shared" si="0"/>
        <v>36000</v>
      </c>
      <c r="H57" s="1"/>
      <c r="I57" s="1"/>
      <c r="J57" s="1"/>
      <c r="K57" s="1"/>
      <c r="L57" s="1"/>
      <c r="M57" s="47">
        <f t="shared" si="4"/>
        <v>1</v>
      </c>
      <c r="N57" s="116">
        <v>47</v>
      </c>
      <c r="O57" s="34">
        <v>47855000</v>
      </c>
      <c r="P57" s="81" t="s">
        <v>30</v>
      </c>
      <c r="Q57" s="117">
        <v>47890999</v>
      </c>
      <c r="S57" s="36">
        <f t="shared" si="1"/>
        <v>47</v>
      </c>
      <c r="T57" s="37">
        <f t="shared" si="2"/>
        <v>47891000</v>
      </c>
      <c r="U57" s="38" t="s">
        <v>30</v>
      </c>
      <c r="V57" s="37">
        <f t="shared" si="3"/>
        <v>47926999</v>
      </c>
      <c r="W57" s="51">
        <v>36000</v>
      </c>
      <c r="X57" s="39">
        <v>47</v>
      </c>
      <c r="Y57" s="39"/>
      <c r="Z57" s="39">
        <v>47</v>
      </c>
      <c r="AA57" s="39"/>
      <c r="AB57" s="40">
        <v>47</v>
      </c>
      <c r="AC57" s="65">
        <v>47</v>
      </c>
      <c r="AD57" s="102">
        <v>47</v>
      </c>
      <c r="AE57" s="50"/>
      <c r="AF57" s="83">
        <v>47</v>
      </c>
      <c r="AG57" s="39"/>
      <c r="AH57" s="51"/>
      <c r="AI57" s="53"/>
      <c r="AJ57" s="1"/>
      <c r="AK57" s="1"/>
      <c r="AL57" s="39">
        <v>97</v>
      </c>
      <c r="AM57" s="1"/>
      <c r="AN57" s="1"/>
      <c r="AO57" s="1"/>
      <c r="AP57" s="1"/>
      <c r="AQ57" s="1"/>
    </row>
    <row r="58" spans="1:43" ht="12.75" customHeight="1" x14ac:dyDescent="0.2">
      <c r="A58" s="1"/>
      <c r="B58" s="42"/>
      <c r="C58" s="43">
        <v>97</v>
      </c>
      <c r="D58" s="44">
        <v>97936000</v>
      </c>
      <c r="E58" s="45" t="s">
        <v>30</v>
      </c>
      <c r="F58" s="46">
        <v>97971999</v>
      </c>
      <c r="G58" s="120">
        <f t="shared" si="0"/>
        <v>36000</v>
      </c>
      <c r="H58" s="1"/>
      <c r="I58" s="1"/>
      <c r="J58" s="1"/>
      <c r="K58" s="1"/>
      <c r="L58" s="1"/>
      <c r="M58" s="47">
        <f t="shared" si="4"/>
        <v>1</v>
      </c>
      <c r="N58" s="116">
        <v>48</v>
      </c>
      <c r="O58" s="34">
        <v>48737000</v>
      </c>
      <c r="P58" s="81" t="s">
        <v>30</v>
      </c>
      <c r="Q58" s="117">
        <v>48772999</v>
      </c>
      <c r="S58" s="36">
        <f t="shared" si="1"/>
        <v>48</v>
      </c>
      <c r="T58" s="37">
        <f t="shared" si="2"/>
        <v>48773000</v>
      </c>
      <c r="U58" s="38" t="s">
        <v>30</v>
      </c>
      <c r="V58" s="37">
        <f t="shared" si="3"/>
        <v>48808999</v>
      </c>
      <c r="W58" s="51">
        <v>36000</v>
      </c>
      <c r="X58" s="39">
        <v>48</v>
      </c>
      <c r="Y58" s="39"/>
      <c r="Z58" s="39">
        <v>48</v>
      </c>
      <c r="AA58" s="39"/>
      <c r="AB58" s="40">
        <v>48</v>
      </c>
      <c r="AC58" s="65">
        <v>48</v>
      </c>
      <c r="AD58" s="102">
        <v>48</v>
      </c>
      <c r="AE58" s="50"/>
      <c r="AF58" s="83">
        <v>48</v>
      </c>
      <c r="AG58" s="39"/>
      <c r="AH58" s="51"/>
      <c r="AI58" s="53"/>
      <c r="AJ58" s="1"/>
      <c r="AK58" s="1"/>
      <c r="AL58" s="39">
        <v>98</v>
      </c>
      <c r="AM58" s="1"/>
      <c r="AN58" s="1"/>
      <c r="AO58" s="1"/>
      <c r="AP58" s="1"/>
      <c r="AQ58" s="1"/>
    </row>
    <row r="59" spans="1:43" ht="12.75" customHeight="1" x14ac:dyDescent="0.2">
      <c r="A59" s="1"/>
      <c r="B59" s="42"/>
      <c r="C59" s="43">
        <v>98</v>
      </c>
      <c r="D59" s="44">
        <v>98864000</v>
      </c>
      <c r="E59" s="45" t="s">
        <v>30</v>
      </c>
      <c r="F59" s="46">
        <v>98899999</v>
      </c>
      <c r="G59" s="120">
        <f t="shared" si="0"/>
        <v>36000</v>
      </c>
      <c r="H59" s="1"/>
      <c r="I59" s="1"/>
      <c r="J59" s="1"/>
      <c r="K59" s="1"/>
      <c r="L59" s="1"/>
      <c r="M59" s="122">
        <f t="shared" si="4"/>
        <v>1</v>
      </c>
      <c r="N59" s="116">
        <v>49</v>
      </c>
      <c r="O59" s="34">
        <v>49873000</v>
      </c>
      <c r="P59" s="81" t="s">
        <v>30</v>
      </c>
      <c r="Q59" s="117">
        <v>49908999</v>
      </c>
      <c r="S59" s="36">
        <f t="shared" si="1"/>
        <v>49</v>
      </c>
      <c r="T59" s="37">
        <f t="shared" si="2"/>
        <v>49909000</v>
      </c>
      <c r="U59" s="38" t="s">
        <v>30</v>
      </c>
      <c r="V59" s="37">
        <f t="shared" si="3"/>
        <v>49944999</v>
      </c>
      <c r="W59" s="51">
        <v>36000</v>
      </c>
      <c r="X59" s="39">
        <v>49</v>
      </c>
      <c r="Y59" s="39">
        <v>49</v>
      </c>
      <c r="Z59" s="54" t="s">
        <v>40</v>
      </c>
      <c r="AA59" s="65">
        <v>49</v>
      </c>
      <c r="AB59" s="39"/>
      <c r="AC59" s="39"/>
      <c r="AD59" s="102">
        <v>49</v>
      </c>
      <c r="AE59" s="50">
        <v>49</v>
      </c>
      <c r="AF59" s="83">
        <v>49</v>
      </c>
      <c r="AG59" s="39"/>
      <c r="AH59" s="51"/>
      <c r="AI59" s="53"/>
      <c r="AJ59" s="1"/>
      <c r="AK59" s="1"/>
      <c r="AL59" s="39">
        <v>99</v>
      </c>
      <c r="AM59" s="1"/>
      <c r="AN59" s="1"/>
      <c r="AO59" s="1"/>
      <c r="AP59" s="1"/>
      <c r="AQ59" s="1"/>
    </row>
    <row r="60" spans="1:43" ht="12.75" customHeight="1" x14ac:dyDescent="0.2">
      <c r="A60" s="1"/>
      <c r="B60" s="42"/>
      <c r="C60" s="43">
        <v>99</v>
      </c>
      <c r="D60" s="44">
        <v>98900000</v>
      </c>
      <c r="E60" s="45" t="s">
        <v>30</v>
      </c>
      <c r="F60" s="46">
        <v>98935999</v>
      </c>
      <c r="G60" s="120">
        <f t="shared" si="0"/>
        <v>36000</v>
      </c>
      <c r="H60" s="1"/>
      <c r="I60" s="1"/>
      <c r="J60" s="1"/>
      <c r="K60" s="1"/>
      <c r="L60" s="1"/>
      <c r="M60" s="47">
        <f t="shared" si="4"/>
        <v>1</v>
      </c>
      <c r="N60" s="116">
        <v>50</v>
      </c>
      <c r="O60" s="34">
        <v>50297000</v>
      </c>
      <c r="P60" s="81" t="s">
        <v>30</v>
      </c>
      <c r="Q60" s="117">
        <v>50332999</v>
      </c>
      <c r="S60" s="36">
        <f t="shared" si="1"/>
        <v>50</v>
      </c>
      <c r="T60" s="37">
        <f t="shared" si="2"/>
        <v>50333000</v>
      </c>
      <c r="U60" s="38" t="s">
        <v>30</v>
      </c>
      <c r="V60" s="37">
        <f t="shared" si="3"/>
        <v>50368999</v>
      </c>
      <c r="W60" s="51">
        <v>36000</v>
      </c>
      <c r="X60" s="40"/>
      <c r="Y60" s="40"/>
      <c r="Z60" s="39"/>
      <c r="AA60" s="39"/>
      <c r="AB60" s="39"/>
      <c r="AC60" s="39"/>
      <c r="AD60" s="102"/>
      <c r="AE60" s="50"/>
      <c r="AF60" s="39"/>
      <c r="AG60" s="39"/>
      <c r="AH60" s="51"/>
      <c r="AI60" s="53"/>
      <c r="AJ60" s="1"/>
      <c r="AK60" s="1"/>
      <c r="AL60" s="39"/>
      <c r="AM60" s="1"/>
      <c r="AN60" s="1"/>
      <c r="AO60" s="1"/>
      <c r="AP60" s="1"/>
      <c r="AQ60" s="1"/>
    </row>
    <row r="61" spans="1:43" ht="12.75" customHeight="1" x14ac:dyDescent="0.2">
      <c r="A61" s="1"/>
      <c r="B61" s="42"/>
      <c r="C61" s="43"/>
      <c r="D61" s="44"/>
      <c r="E61" s="2"/>
      <c r="F61" s="46"/>
      <c r="G61" s="123">
        <f t="shared" si="0"/>
        <v>1</v>
      </c>
      <c r="H61" s="1"/>
      <c r="I61" s="1"/>
      <c r="J61" s="1"/>
      <c r="K61" s="1"/>
      <c r="L61" s="1"/>
      <c r="M61" s="47">
        <f t="shared" si="4"/>
        <v>1</v>
      </c>
      <c r="N61" s="116">
        <v>51</v>
      </c>
      <c r="O61" s="34">
        <v>51837000</v>
      </c>
      <c r="P61" s="81" t="s">
        <v>30</v>
      </c>
      <c r="Q61" s="117">
        <v>51872999</v>
      </c>
      <c r="S61" s="36">
        <f t="shared" si="1"/>
        <v>51</v>
      </c>
      <c r="T61" s="37">
        <f t="shared" si="2"/>
        <v>51873000</v>
      </c>
      <c r="U61" s="38" t="s">
        <v>30</v>
      </c>
      <c r="V61" s="37">
        <f t="shared" si="3"/>
        <v>51908999</v>
      </c>
      <c r="W61" s="51">
        <v>36000</v>
      </c>
      <c r="X61" s="39">
        <v>51</v>
      </c>
      <c r="Y61" s="39">
        <v>51</v>
      </c>
      <c r="Z61" s="39"/>
      <c r="AA61" s="65">
        <v>51</v>
      </c>
      <c r="AB61" s="40">
        <v>51</v>
      </c>
      <c r="AC61" s="39"/>
      <c r="AD61" s="102">
        <v>51</v>
      </c>
      <c r="AE61" s="50">
        <v>51</v>
      </c>
      <c r="AF61" s="83">
        <v>51</v>
      </c>
      <c r="AG61" s="39"/>
      <c r="AH61" s="51"/>
      <c r="AI61" s="53"/>
      <c r="AJ61" s="1"/>
      <c r="AK61" s="1"/>
      <c r="AL61" s="39"/>
      <c r="AM61" s="1"/>
      <c r="AN61" s="1"/>
      <c r="AO61" s="1"/>
      <c r="AP61" s="1"/>
      <c r="AQ61" s="1"/>
    </row>
    <row r="62" spans="1:43" ht="12.75" customHeight="1" x14ac:dyDescent="0.2">
      <c r="A62" s="1"/>
      <c r="B62" s="42"/>
      <c r="C62" s="43"/>
      <c r="D62" s="44"/>
      <c r="E62" s="2"/>
      <c r="F62" s="46"/>
      <c r="G62" s="123">
        <f t="shared" si="0"/>
        <v>1</v>
      </c>
      <c r="H62" s="1"/>
      <c r="I62" s="1"/>
      <c r="J62" s="1"/>
      <c r="K62" s="1"/>
      <c r="L62" s="1"/>
      <c r="M62" s="122">
        <f t="shared" si="4"/>
        <v>1</v>
      </c>
      <c r="N62" s="116">
        <v>52</v>
      </c>
      <c r="O62" s="34">
        <v>52756000</v>
      </c>
      <c r="P62" s="81" t="s">
        <v>30</v>
      </c>
      <c r="Q62" s="117">
        <v>52791999</v>
      </c>
      <c r="S62" s="36">
        <f t="shared" si="1"/>
        <v>52</v>
      </c>
      <c r="T62" s="37">
        <f t="shared" si="2"/>
        <v>52792000</v>
      </c>
      <c r="U62" s="38" t="s">
        <v>30</v>
      </c>
      <c r="V62" s="37">
        <f t="shared" si="3"/>
        <v>52827999</v>
      </c>
      <c r="W62" s="51">
        <v>36000</v>
      </c>
      <c r="X62" s="39"/>
      <c r="Y62" s="39">
        <v>52</v>
      </c>
      <c r="Z62" s="54" t="s">
        <v>41</v>
      </c>
      <c r="AA62" s="65">
        <v>52</v>
      </c>
      <c r="AB62" s="39"/>
      <c r="AC62" s="65">
        <v>52</v>
      </c>
      <c r="AD62" s="102">
        <v>52</v>
      </c>
      <c r="AE62" s="50"/>
      <c r="AF62" s="83">
        <v>52</v>
      </c>
      <c r="AG62" s="39"/>
      <c r="AH62" s="51"/>
      <c r="AI62" s="53"/>
      <c r="AJ62" s="1"/>
      <c r="AK62" s="1"/>
      <c r="AL62" s="39"/>
      <c r="AM62" s="1"/>
      <c r="AN62" s="1"/>
      <c r="AO62" s="1"/>
      <c r="AP62" s="1"/>
      <c r="AQ62" s="1"/>
    </row>
    <row r="63" spans="1:43" ht="12.75" customHeight="1" x14ac:dyDescent="0.2">
      <c r="A63" s="1"/>
      <c r="B63" s="42"/>
      <c r="C63" s="43"/>
      <c r="D63" s="44"/>
      <c r="E63" s="2"/>
      <c r="F63" s="46"/>
      <c r="G63" s="123">
        <f t="shared" si="0"/>
        <v>1</v>
      </c>
      <c r="H63" s="1"/>
      <c r="I63" s="1"/>
      <c r="J63" s="1"/>
      <c r="K63" s="1"/>
      <c r="L63" s="1"/>
      <c r="M63" s="47">
        <f t="shared" si="4"/>
        <v>1</v>
      </c>
      <c r="N63" s="116">
        <v>53</v>
      </c>
      <c r="O63" s="34">
        <v>53840000</v>
      </c>
      <c r="P63" s="81" t="s">
        <v>30</v>
      </c>
      <c r="Q63" s="117">
        <v>53875999</v>
      </c>
      <c r="S63" s="36">
        <f t="shared" si="1"/>
        <v>53</v>
      </c>
      <c r="T63" s="37">
        <f t="shared" si="2"/>
        <v>53876000</v>
      </c>
      <c r="U63" s="38" t="s">
        <v>30</v>
      </c>
      <c r="V63" s="37">
        <f t="shared" si="3"/>
        <v>53911999</v>
      </c>
      <c r="W63" s="51">
        <v>36000</v>
      </c>
      <c r="X63" s="39">
        <v>53</v>
      </c>
      <c r="Y63" s="39"/>
      <c r="Z63" s="39">
        <v>53</v>
      </c>
      <c r="AA63" s="39"/>
      <c r="AB63" s="40">
        <v>53</v>
      </c>
      <c r="AC63" s="65">
        <v>53</v>
      </c>
      <c r="AD63" s="102">
        <v>53</v>
      </c>
      <c r="AE63" s="50">
        <v>53</v>
      </c>
      <c r="AF63" s="83">
        <v>53</v>
      </c>
      <c r="AG63" s="39"/>
      <c r="AH63" s="51"/>
      <c r="AI63" s="53"/>
      <c r="AJ63" s="1"/>
      <c r="AK63" s="1"/>
      <c r="AL63" s="39"/>
      <c r="AM63" s="1"/>
      <c r="AN63" s="1"/>
      <c r="AO63" s="1"/>
      <c r="AP63" s="1"/>
      <c r="AQ63" s="1"/>
    </row>
    <row r="64" spans="1:43" ht="12.75" customHeight="1" x14ac:dyDescent="0.2">
      <c r="A64" s="1"/>
      <c r="B64" s="42"/>
      <c r="C64" s="43"/>
      <c r="D64" s="44"/>
      <c r="E64" s="2"/>
      <c r="F64" s="46"/>
      <c r="G64" s="123">
        <f t="shared" si="0"/>
        <v>1</v>
      </c>
      <c r="H64" s="1"/>
      <c r="I64" s="1"/>
      <c r="J64" s="1"/>
      <c r="K64" s="1"/>
      <c r="L64" s="1"/>
      <c r="M64" s="47">
        <f t="shared" si="4"/>
        <v>1</v>
      </c>
      <c r="N64" s="116">
        <v>54</v>
      </c>
      <c r="O64" s="34">
        <v>54936000</v>
      </c>
      <c r="P64" s="81" t="s">
        <v>30</v>
      </c>
      <c r="Q64" s="117">
        <v>54971999</v>
      </c>
      <c r="S64" s="36">
        <f t="shared" si="1"/>
        <v>54</v>
      </c>
      <c r="T64" s="37">
        <f t="shared" si="2"/>
        <v>54972000</v>
      </c>
      <c r="U64" s="38" t="s">
        <v>30</v>
      </c>
      <c r="V64" s="37">
        <f t="shared" si="3"/>
        <v>55007999</v>
      </c>
      <c r="W64" s="51">
        <v>36000</v>
      </c>
      <c r="X64" s="39">
        <v>54</v>
      </c>
      <c r="Y64" s="39"/>
      <c r="Z64" s="39">
        <v>54</v>
      </c>
      <c r="AA64" s="39"/>
      <c r="AB64" s="40">
        <v>54</v>
      </c>
      <c r="AC64" s="65">
        <v>54</v>
      </c>
      <c r="AD64" s="102"/>
      <c r="AE64" s="50">
        <v>54</v>
      </c>
      <c r="AF64" s="83">
        <v>54</v>
      </c>
      <c r="AG64" s="39"/>
      <c r="AH64" s="51"/>
      <c r="AI64" s="53"/>
      <c r="AJ64" s="1"/>
      <c r="AK64" s="1"/>
      <c r="AL64" s="39"/>
      <c r="AM64" s="1"/>
      <c r="AN64" s="1"/>
      <c r="AO64" s="1"/>
      <c r="AP64" s="1"/>
      <c r="AQ64" s="1"/>
    </row>
    <row r="65" spans="1:43" ht="12.75" customHeight="1" x14ac:dyDescent="0.2">
      <c r="A65" s="1"/>
      <c r="B65" s="42"/>
      <c r="C65" s="43"/>
      <c r="D65" s="44"/>
      <c r="E65" s="2"/>
      <c r="F65" s="46"/>
      <c r="G65" s="123">
        <f t="shared" si="0"/>
        <v>1</v>
      </c>
      <c r="H65" s="55"/>
      <c r="I65" s="55"/>
      <c r="J65" s="1"/>
      <c r="K65" s="1"/>
      <c r="L65" s="1"/>
      <c r="M65" s="47">
        <f t="shared" si="4"/>
        <v>1</v>
      </c>
      <c r="N65" s="116" t="s">
        <v>42</v>
      </c>
      <c r="O65" s="34">
        <v>55036000</v>
      </c>
      <c r="P65" s="81" t="s">
        <v>30</v>
      </c>
      <c r="Q65" s="117">
        <v>55071999</v>
      </c>
      <c r="R65" s="1"/>
      <c r="S65" s="36" t="str">
        <f t="shared" si="1"/>
        <v>55</v>
      </c>
      <c r="T65" s="37">
        <f t="shared" si="2"/>
        <v>55072000</v>
      </c>
      <c r="U65" s="38" t="s">
        <v>30</v>
      </c>
      <c r="V65" s="37">
        <f t="shared" si="3"/>
        <v>55107999</v>
      </c>
      <c r="W65" s="51">
        <v>36000</v>
      </c>
      <c r="X65" s="40"/>
      <c r="Y65" s="40">
        <v>55</v>
      </c>
      <c r="Z65" s="39"/>
      <c r="AA65" s="39"/>
      <c r="AB65" s="39"/>
      <c r="AC65" s="39"/>
      <c r="AD65" s="102"/>
      <c r="AE65" s="50"/>
      <c r="AF65" s="39"/>
      <c r="AG65" s="39"/>
      <c r="AH65" s="51"/>
      <c r="AI65" s="53"/>
      <c r="AJ65" s="1"/>
      <c r="AK65" s="1"/>
      <c r="AL65" s="39"/>
      <c r="AM65" s="1"/>
      <c r="AN65" s="1"/>
      <c r="AO65" s="1"/>
      <c r="AP65" s="1"/>
      <c r="AQ65" s="1"/>
    </row>
    <row r="66" spans="1:43" ht="12.75" customHeight="1" x14ac:dyDescent="0.2">
      <c r="A66" s="1"/>
      <c r="B66" s="42"/>
      <c r="C66" s="43"/>
      <c r="D66" s="44"/>
      <c r="E66" s="2"/>
      <c r="F66" s="46"/>
      <c r="G66" s="123">
        <f t="shared" si="0"/>
        <v>1</v>
      </c>
      <c r="H66" s="55"/>
      <c r="I66" s="55"/>
      <c r="J66" s="1"/>
      <c r="K66" s="1"/>
      <c r="L66" s="1"/>
      <c r="M66" s="122">
        <f t="shared" si="4"/>
        <v>1</v>
      </c>
      <c r="N66" s="116">
        <v>56</v>
      </c>
      <c r="O66" s="34">
        <v>56832000</v>
      </c>
      <c r="P66" s="81" t="s">
        <v>30</v>
      </c>
      <c r="Q66" s="117">
        <v>56867999</v>
      </c>
      <c r="S66" s="36">
        <f t="shared" si="1"/>
        <v>56</v>
      </c>
      <c r="T66" s="37">
        <f t="shared" si="2"/>
        <v>56868000</v>
      </c>
      <c r="U66" s="38" t="s">
        <v>30</v>
      </c>
      <c r="V66" s="37">
        <f t="shared" si="3"/>
        <v>56903999</v>
      </c>
      <c r="W66" s="51">
        <v>36000</v>
      </c>
      <c r="X66" s="39"/>
      <c r="Y66" s="39">
        <v>56</v>
      </c>
      <c r="Z66" s="54" t="s">
        <v>43</v>
      </c>
      <c r="AA66" s="65">
        <v>56</v>
      </c>
      <c r="AB66" s="39"/>
      <c r="AC66" s="65">
        <v>56</v>
      </c>
      <c r="AD66" s="102">
        <v>56</v>
      </c>
      <c r="AE66" s="50"/>
      <c r="AF66" s="83">
        <v>56</v>
      </c>
      <c r="AG66" s="39"/>
      <c r="AH66" s="51"/>
      <c r="AI66" s="53"/>
      <c r="AJ66" s="1"/>
      <c r="AK66" s="1"/>
      <c r="AL66" s="51"/>
      <c r="AM66" s="1"/>
      <c r="AN66" s="1"/>
      <c r="AO66" s="1"/>
      <c r="AP66" s="1"/>
      <c r="AQ66" s="1"/>
    </row>
    <row r="67" spans="1:43" ht="12.75" customHeight="1" x14ac:dyDescent="0.2">
      <c r="A67" s="1"/>
      <c r="B67" s="42"/>
      <c r="C67" s="43"/>
      <c r="D67" s="44"/>
      <c r="E67" s="2"/>
      <c r="F67" s="46"/>
      <c r="G67" s="123">
        <f t="shared" si="0"/>
        <v>1</v>
      </c>
      <c r="H67" s="1"/>
      <c r="I67" s="1"/>
      <c r="J67" s="1"/>
      <c r="K67" s="1"/>
      <c r="L67" s="1"/>
      <c r="M67" s="122">
        <f t="shared" si="4"/>
        <v>1</v>
      </c>
      <c r="N67" s="116">
        <v>57</v>
      </c>
      <c r="O67" s="34">
        <v>57738000</v>
      </c>
      <c r="P67" s="81" t="s">
        <v>30</v>
      </c>
      <c r="Q67" s="117">
        <v>57773999</v>
      </c>
      <c r="S67" s="36">
        <f t="shared" si="1"/>
        <v>57</v>
      </c>
      <c r="T67" s="37">
        <f t="shared" si="2"/>
        <v>57774000</v>
      </c>
      <c r="U67" s="38" t="s">
        <v>30</v>
      </c>
      <c r="V67" s="37">
        <f t="shared" si="3"/>
        <v>57809999</v>
      </c>
      <c r="W67" s="51">
        <v>36000</v>
      </c>
      <c r="X67" s="39"/>
      <c r="Y67" s="39">
        <v>57</v>
      </c>
      <c r="Z67" s="54" t="s">
        <v>44</v>
      </c>
      <c r="AA67" s="65">
        <v>57</v>
      </c>
      <c r="AB67" s="39"/>
      <c r="AC67" s="65">
        <v>57</v>
      </c>
      <c r="AD67" s="102">
        <v>57</v>
      </c>
      <c r="AE67" s="50"/>
      <c r="AF67" s="39"/>
      <c r="AG67" s="39">
        <v>57</v>
      </c>
      <c r="AH67" s="51"/>
      <c r="AI67" s="53"/>
      <c r="AJ67" s="1"/>
      <c r="AK67" s="1"/>
      <c r="AL67" s="51"/>
      <c r="AM67" s="1"/>
      <c r="AN67" s="1"/>
      <c r="AO67" s="1"/>
      <c r="AP67" s="1"/>
      <c r="AQ67" s="1"/>
    </row>
    <row r="68" spans="1:43" ht="12.75" customHeight="1" x14ac:dyDescent="0.2">
      <c r="A68" s="1"/>
      <c r="B68" s="42"/>
      <c r="C68" s="43"/>
      <c r="D68" s="44"/>
      <c r="E68" s="2"/>
      <c r="F68" s="46"/>
      <c r="G68" s="123">
        <f t="shared" si="0"/>
        <v>1</v>
      </c>
      <c r="H68" s="55"/>
      <c r="I68" s="55"/>
      <c r="J68" s="1"/>
      <c r="K68" s="1"/>
      <c r="L68" s="1"/>
      <c r="M68" s="47">
        <f t="shared" si="4"/>
        <v>1</v>
      </c>
      <c r="N68" s="116">
        <v>58</v>
      </c>
      <c r="O68" s="34">
        <v>58860000</v>
      </c>
      <c r="P68" s="81" t="s">
        <v>30</v>
      </c>
      <c r="Q68" s="117">
        <v>58895999</v>
      </c>
      <c r="S68" s="36">
        <f t="shared" si="1"/>
        <v>58</v>
      </c>
      <c r="T68" s="37">
        <f t="shared" si="2"/>
        <v>58896000</v>
      </c>
      <c r="U68" s="38" t="s">
        <v>30</v>
      </c>
      <c r="V68" s="37">
        <f t="shared" si="3"/>
        <v>58931999</v>
      </c>
      <c r="W68" s="51">
        <v>36000</v>
      </c>
      <c r="X68" s="39">
        <v>58</v>
      </c>
      <c r="Y68" s="39"/>
      <c r="Z68" s="39">
        <v>58</v>
      </c>
      <c r="AA68" s="39"/>
      <c r="AB68" s="39"/>
      <c r="AC68" s="65">
        <v>58</v>
      </c>
      <c r="AD68" s="102">
        <v>58</v>
      </c>
      <c r="AE68" s="50"/>
      <c r="AF68" s="83">
        <v>58</v>
      </c>
      <c r="AG68" s="39"/>
      <c r="AH68" s="51"/>
      <c r="AI68" s="53"/>
      <c r="AJ68" s="1"/>
      <c r="AK68" s="1"/>
      <c r="AL68" s="51"/>
      <c r="AM68" s="1"/>
      <c r="AN68" s="1"/>
      <c r="AO68" s="1"/>
      <c r="AP68" s="1"/>
      <c r="AQ68" s="1"/>
    </row>
    <row r="69" spans="1:43" ht="12.75" customHeight="1" x14ac:dyDescent="0.2">
      <c r="A69" s="1"/>
      <c r="B69" s="42"/>
      <c r="C69" s="43"/>
      <c r="D69" s="44"/>
      <c r="E69" s="2"/>
      <c r="F69" s="46"/>
      <c r="G69" s="123">
        <f t="shared" si="0"/>
        <v>1</v>
      </c>
      <c r="H69" s="55"/>
      <c r="I69" s="55"/>
      <c r="J69" s="1"/>
      <c r="K69" s="1"/>
      <c r="L69" s="1"/>
      <c r="M69" s="47">
        <f t="shared" si="4"/>
        <v>1</v>
      </c>
      <c r="N69" s="116">
        <v>59</v>
      </c>
      <c r="O69" s="34">
        <v>59768000</v>
      </c>
      <c r="P69" s="81" t="s">
        <v>30</v>
      </c>
      <c r="Q69" s="117">
        <v>59803999</v>
      </c>
      <c r="S69" s="36">
        <f t="shared" si="1"/>
        <v>59</v>
      </c>
      <c r="T69" s="37">
        <f t="shared" si="2"/>
        <v>59804000</v>
      </c>
      <c r="U69" s="38" t="s">
        <v>30</v>
      </c>
      <c r="V69" s="37">
        <f t="shared" si="3"/>
        <v>59839999</v>
      </c>
      <c r="W69" s="51">
        <v>36000</v>
      </c>
      <c r="X69" s="39"/>
      <c r="Y69" s="39">
        <v>59</v>
      </c>
      <c r="Z69" s="39"/>
      <c r="AA69" s="65">
        <v>59</v>
      </c>
      <c r="AB69" s="40">
        <v>59</v>
      </c>
      <c r="AC69" s="39"/>
      <c r="AD69" s="102">
        <v>59</v>
      </c>
      <c r="AE69" s="50"/>
      <c r="AF69" s="83">
        <v>59</v>
      </c>
      <c r="AG69" s="39"/>
      <c r="AH69" s="51"/>
      <c r="AI69" s="53"/>
      <c r="AJ69" s="1"/>
      <c r="AK69" s="1"/>
      <c r="AL69" s="51"/>
      <c r="AM69" s="1"/>
      <c r="AN69" s="1"/>
      <c r="AO69" s="1"/>
      <c r="AP69" s="1"/>
      <c r="AQ69" s="1"/>
    </row>
    <row r="70" spans="1:43" ht="12.75" customHeight="1" x14ac:dyDescent="0.2">
      <c r="A70" s="1"/>
      <c r="B70" s="42"/>
      <c r="C70" s="43"/>
      <c r="D70" s="44"/>
      <c r="E70" s="2"/>
      <c r="F70" s="46"/>
      <c r="G70" s="123">
        <f t="shared" si="0"/>
        <v>1</v>
      </c>
      <c r="H70" s="55"/>
      <c r="I70" s="55"/>
      <c r="J70" s="1"/>
      <c r="K70" s="1"/>
      <c r="L70" s="1"/>
      <c r="M70" s="47">
        <f t="shared" si="4"/>
        <v>1</v>
      </c>
      <c r="N70" s="116">
        <v>60</v>
      </c>
      <c r="O70" s="34">
        <v>60828000</v>
      </c>
      <c r="P70" s="81" t="s">
        <v>30</v>
      </c>
      <c r="Q70" s="117">
        <v>60863999</v>
      </c>
      <c r="S70" s="36">
        <f t="shared" si="1"/>
        <v>60</v>
      </c>
      <c r="T70" s="37">
        <f t="shared" si="2"/>
        <v>60864000</v>
      </c>
      <c r="U70" s="38" t="s">
        <v>30</v>
      </c>
      <c r="V70" s="37">
        <f t="shared" si="3"/>
        <v>60899999</v>
      </c>
      <c r="W70" s="51">
        <v>36000</v>
      </c>
      <c r="X70" s="39">
        <v>60</v>
      </c>
      <c r="Y70" s="39"/>
      <c r="Z70" s="39">
        <v>60</v>
      </c>
      <c r="AA70" s="39"/>
      <c r="AB70" s="40">
        <v>60</v>
      </c>
      <c r="AC70" s="65">
        <v>60</v>
      </c>
      <c r="AD70" s="102"/>
      <c r="AE70" s="50">
        <v>60</v>
      </c>
      <c r="AF70" s="83">
        <v>60</v>
      </c>
      <c r="AG70" s="39">
        <v>60</v>
      </c>
      <c r="AH70" s="51"/>
      <c r="AI70" s="53"/>
      <c r="AJ70" s="1"/>
      <c r="AK70" s="1"/>
      <c r="AL70" s="51"/>
      <c r="AM70" s="1"/>
      <c r="AN70" s="1"/>
      <c r="AO70" s="1"/>
      <c r="AP70" s="1"/>
      <c r="AQ70" s="1"/>
    </row>
    <row r="71" spans="1:43" ht="12.75" customHeight="1" x14ac:dyDescent="0.2">
      <c r="A71" s="1"/>
      <c r="B71" s="42"/>
      <c r="C71" s="43"/>
      <c r="D71" s="44"/>
      <c r="E71" s="2"/>
      <c r="F71" s="46"/>
      <c r="G71" s="123">
        <f t="shared" si="0"/>
        <v>1</v>
      </c>
      <c r="H71" s="1"/>
      <c r="I71" s="1"/>
      <c r="J71" s="1"/>
      <c r="K71" s="1"/>
      <c r="L71" s="1"/>
      <c r="M71" s="47">
        <f t="shared" si="4"/>
        <v>1</v>
      </c>
      <c r="N71" s="116">
        <v>61</v>
      </c>
      <c r="O71" s="34">
        <v>61864000</v>
      </c>
      <c r="P71" s="81" t="s">
        <v>30</v>
      </c>
      <c r="Q71" s="117">
        <v>61899999</v>
      </c>
      <c r="S71" s="36">
        <f t="shared" si="1"/>
        <v>61</v>
      </c>
      <c r="T71" s="37">
        <f t="shared" si="2"/>
        <v>61900000</v>
      </c>
      <c r="U71" s="38" t="s">
        <v>30</v>
      </c>
      <c r="V71" s="37">
        <f t="shared" si="3"/>
        <v>61935999</v>
      </c>
      <c r="W71" s="51">
        <v>36000</v>
      </c>
      <c r="X71" s="39"/>
      <c r="Y71" s="39">
        <v>61</v>
      </c>
      <c r="Z71" s="39"/>
      <c r="AA71" s="65">
        <v>61</v>
      </c>
      <c r="AB71" s="39"/>
      <c r="AC71" s="65">
        <v>61</v>
      </c>
      <c r="AD71" s="102">
        <v>61</v>
      </c>
      <c r="AE71" s="50"/>
      <c r="AF71" s="83">
        <v>61</v>
      </c>
      <c r="AG71" s="39"/>
      <c r="AH71" s="51"/>
      <c r="AI71" s="53"/>
      <c r="AJ71" s="1"/>
      <c r="AK71" s="1"/>
      <c r="AL71" s="51"/>
      <c r="AM71" s="1"/>
      <c r="AN71" s="1"/>
      <c r="AO71" s="1"/>
      <c r="AP71" s="1"/>
      <c r="AQ71" s="1"/>
    </row>
    <row r="72" spans="1:43" ht="12.75" customHeight="1" x14ac:dyDescent="0.2">
      <c r="A72" s="1"/>
      <c r="B72" s="42"/>
      <c r="C72" s="43"/>
      <c r="D72" s="44"/>
      <c r="E72" s="2"/>
      <c r="F72" s="46"/>
      <c r="G72" s="123">
        <f t="shared" si="0"/>
        <v>1</v>
      </c>
      <c r="H72" s="1"/>
      <c r="I72" s="1"/>
      <c r="J72" s="1"/>
      <c r="K72" s="1"/>
      <c r="L72" s="1"/>
      <c r="M72" s="47">
        <f t="shared" si="4"/>
        <v>1</v>
      </c>
      <c r="N72" s="116">
        <v>62</v>
      </c>
      <c r="O72" s="34">
        <v>62846000</v>
      </c>
      <c r="P72" s="81" t="s">
        <v>30</v>
      </c>
      <c r="Q72" s="117">
        <v>62881999</v>
      </c>
      <c r="S72" s="36">
        <f t="shared" si="1"/>
        <v>62</v>
      </c>
      <c r="T72" s="37">
        <f t="shared" si="2"/>
        <v>62882000</v>
      </c>
      <c r="U72" s="38" t="s">
        <v>30</v>
      </c>
      <c r="V72" s="37">
        <f t="shared" si="3"/>
        <v>62917999</v>
      </c>
      <c r="W72" s="51">
        <v>36000</v>
      </c>
      <c r="X72" s="39">
        <v>62</v>
      </c>
      <c r="Y72" s="39"/>
      <c r="Z72" s="39">
        <v>62</v>
      </c>
      <c r="AA72" s="39"/>
      <c r="AB72" s="40">
        <v>62</v>
      </c>
      <c r="AC72" s="39"/>
      <c r="AD72" s="102">
        <v>62</v>
      </c>
      <c r="AE72" s="50"/>
      <c r="AF72" s="83">
        <v>62</v>
      </c>
      <c r="AG72" s="39"/>
      <c r="AH72" s="51"/>
      <c r="AI72" s="53"/>
      <c r="AJ72" s="1"/>
      <c r="AK72" s="1"/>
      <c r="AL72" s="51"/>
      <c r="AM72" s="1"/>
      <c r="AN72" s="1"/>
      <c r="AO72" s="1"/>
      <c r="AP72" s="1"/>
      <c r="AQ72" s="1"/>
    </row>
    <row r="73" spans="1:43" ht="12.75" customHeight="1" x14ac:dyDescent="0.2">
      <c r="A73" s="1"/>
      <c r="B73" s="42"/>
      <c r="C73" s="43"/>
      <c r="D73" s="44"/>
      <c r="E73" s="2"/>
      <c r="F73" s="46"/>
      <c r="G73" s="123">
        <f t="shared" si="0"/>
        <v>1</v>
      </c>
      <c r="H73" s="1"/>
      <c r="I73" s="1"/>
      <c r="J73" s="55"/>
      <c r="K73" s="55"/>
      <c r="L73" s="55"/>
      <c r="M73" s="47">
        <f t="shared" si="4"/>
        <v>1</v>
      </c>
      <c r="N73" s="116">
        <v>63</v>
      </c>
      <c r="O73" s="34">
        <v>63846000</v>
      </c>
      <c r="P73" s="81" t="s">
        <v>30</v>
      </c>
      <c r="Q73" s="117">
        <v>63881999</v>
      </c>
      <c r="R73" s="1"/>
      <c r="S73" s="36">
        <f t="shared" si="1"/>
        <v>63</v>
      </c>
      <c r="T73" s="37">
        <f t="shared" si="2"/>
        <v>63882000</v>
      </c>
      <c r="U73" s="38" t="s">
        <v>30</v>
      </c>
      <c r="V73" s="37">
        <f t="shared" si="3"/>
        <v>63917999</v>
      </c>
      <c r="W73" s="51">
        <v>36000</v>
      </c>
      <c r="X73" s="39"/>
      <c r="Y73" s="39">
        <v>63</v>
      </c>
      <c r="Z73" s="39"/>
      <c r="AA73" s="65">
        <v>63</v>
      </c>
      <c r="AB73" s="40">
        <v>63</v>
      </c>
      <c r="AC73" s="39"/>
      <c r="AD73" s="102">
        <v>63</v>
      </c>
      <c r="AE73" s="50">
        <v>63</v>
      </c>
      <c r="AF73" s="83">
        <v>63</v>
      </c>
      <c r="AG73" s="39"/>
      <c r="AH73" s="51"/>
      <c r="AI73" s="53"/>
      <c r="AJ73" s="1"/>
      <c r="AK73" s="1"/>
      <c r="AL73" s="51"/>
      <c r="AM73" s="1"/>
      <c r="AN73" s="1"/>
      <c r="AO73" s="1"/>
      <c r="AP73" s="1"/>
      <c r="AQ73" s="1"/>
    </row>
    <row r="74" spans="1:43" ht="12.75" customHeight="1" x14ac:dyDescent="0.2">
      <c r="A74" s="1"/>
      <c r="B74" s="42"/>
      <c r="C74" s="43"/>
      <c r="D74" s="44"/>
      <c r="E74" s="2"/>
      <c r="F74" s="46"/>
      <c r="G74" s="123">
        <f t="shared" si="0"/>
        <v>1</v>
      </c>
      <c r="H74" s="1"/>
      <c r="I74" s="1"/>
      <c r="J74" s="55"/>
      <c r="K74" s="55"/>
      <c r="L74" s="55"/>
      <c r="M74" s="47">
        <f t="shared" si="4"/>
        <v>1</v>
      </c>
      <c r="N74" s="116">
        <v>64</v>
      </c>
      <c r="O74" s="34">
        <v>64810000</v>
      </c>
      <c r="P74" s="81" t="s">
        <v>30</v>
      </c>
      <c r="Q74" s="117">
        <v>64845999</v>
      </c>
      <c r="R74" s="1"/>
      <c r="S74" s="36">
        <f t="shared" si="1"/>
        <v>64</v>
      </c>
      <c r="T74" s="37">
        <f t="shared" si="2"/>
        <v>64846000</v>
      </c>
      <c r="U74" s="38" t="s">
        <v>30</v>
      </c>
      <c r="V74" s="37">
        <f t="shared" si="3"/>
        <v>64881999</v>
      </c>
      <c r="W74" s="51">
        <v>36000</v>
      </c>
      <c r="X74" s="39">
        <v>64</v>
      </c>
      <c r="Y74" s="39"/>
      <c r="Z74" s="39">
        <v>64</v>
      </c>
      <c r="AA74" s="39"/>
      <c r="AB74" s="40">
        <v>64</v>
      </c>
      <c r="AC74" s="39"/>
      <c r="AD74" s="102">
        <v>64</v>
      </c>
      <c r="AE74" s="50">
        <v>64</v>
      </c>
      <c r="AF74" s="39"/>
      <c r="AG74" s="39">
        <v>64</v>
      </c>
      <c r="AH74" s="51"/>
      <c r="AI74" s="53"/>
      <c r="AJ74" s="1"/>
      <c r="AK74" s="1"/>
      <c r="AL74" s="51"/>
      <c r="AM74" s="1"/>
      <c r="AN74" s="1"/>
      <c r="AO74" s="1"/>
      <c r="AP74" s="1"/>
      <c r="AQ74" s="1"/>
    </row>
    <row r="75" spans="1:43" ht="12.75" customHeight="1" x14ac:dyDescent="0.2">
      <c r="A75" s="1"/>
      <c r="B75" s="42"/>
      <c r="C75" s="43"/>
      <c r="D75" s="44"/>
      <c r="E75" s="2"/>
      <c r="F75" s="46"/>
      <c r="G75" s="123">
        <f t="shared" si="0"/>
        <v>1</v>
      </c>
      <c r="H75" s="1"/>
      <c r="I75" s="1"/>
      <c r="J75" s="1"/>
      <c r="K75" s="1"/>
      <c r="L75" s="1"/>
      <c r="M75" s="47">
        <f t="shared" si="4"/>
        <v>1</v>
      </c>
      <c r="N75" s="116">
        <v>65</v>
      </c>
      <c r="O75" s="34">
        <v>65838000</v>
      </c>
      <c r="P75" s="81" t="s">
        <v>30</v>
      </c>
      <c r="Q75" s="117">
        <v>65873999</v>
      </c>
      <c r="R75" s="55"/>
      <c r="S75" s="36">
        <f t="shared" si="1"/>
        <v>65</v>
      </c>
      <c r="T75" s="37">
        <f t="shared" si="2"/>
        <v>65874000</v>
      </c>
      <c r="U75" s="38" t="s">
        <v>30</v>
      </c>
      <c r="V75" s="37">
        <f t="shared" si="3"/>
        <v>65909999</v>
      </c>
      <c r="W75" s="51">
        <v>36000</v>
      </c>
      <c r="X75" s="39"/>
      <c r="Y75" s="39">
        <v>65</v>
      </c>
      <c r="Z75" s="39"/>
      <c r="AA75" s="65">
        <v>65</v>
      </c>
      <c r="AB75" s="39"/>
      <c r="AC75" s="65">
        <v>65</v>
      </c>
      <c r="AD75" s="102">
        <v>65</v>
      </c>
      <c r="AE75" s="50"/>
      <c r="AF75" s="83">
        <v>65</v>
      </c>
      <c r="AG75" s="39"/>
      <c r="AH75" s="51"/>
      <c r="AI75" s="53"/>
      <c r="AJ75" s="55"/>
      <c r="AK75" s="55"/>
      <c r="AL75" s="51"/>
      <c r="AM75" s="55"/>
      <c r="AN75" s="55"/>
      <c r="AO75" s="55"/>
      <c r="AP75" s="55"/>
      <c r="AQ75" s="55"/>
    </row>
    <row r="76" spans="1:43" ht="12.75" customHeight="1" x14ac:dyDescent="0.2">
      <c r="A76" s="1"/>
      <c r="B76" s="42"/>
      <c r="C76" s="43"/>
      <c r="D76" s="44"/>
      <c r="E76" s="2"/>
      <c r="F76" s="46"/>
      <c r="G76" s="123">
        <f t="shared" si="0"/>
        <v>1</v>
      </c>
      <c r="H76" s="1"/>
      <c r="I76" s="1"/>
      <c r="J76" s="55"/>
      <c r="K76" s="55"/>
      <c r="L76" s="55"/>
      <c r="M76" s="47">
        <f t="shared" si="4"/>
        <v>1</v>
      </c>
      <c r="N76" s="116">
        <v>66</v>
      </c>
      <c r="O76" s="34">
        <v>66858000</v>
      </c>
      <c r="P76" s="81" t="s">
        <v>30</v>
      </c>
      <c r="Q76" s="117">
        <v>66893999</v>
      </c>
      <c r="R76" s="55"/>
      <c r="S76" s="36">
        <f t="shared" si="1"/>
        <v>66</v>
      </c>
      <c r="T76" s="37">
        <f t="shared" si="2"/>
        <v>66894000</v>
      </c>
      <c r="U76" s="38" t="s">
        <v>30</v>
      </c>
      <c r="V76" s="37">
        <f t="shared" si="3"/>
        <v>66929999</v>
      </c>
      <c r="W76" s="51">
        <v>36000</v>
      </c>
      <c r="X76" s="39">
        <v>66</v>
      </c>
      <c r="Y76" s="39">
        <v>66</v>
      </c>
      <c r="Z76" s="39"/>
      <c r="AA76" s="65">
        <v>66</v>
      </c>
      <c r="AB76" s="39"/>
      <c r="AC76" s="65">
        <v>66</v>
      </c>
      <c r="AD76" s="102">
        <v>66</v>
      </c>
      <c r="AE76" s="50"/>
      <c r="AF76" s="83">
        <v>66</v>
      </c>
      <c r="AG76" s="39"/>
      <c r="AH76" s="51"/>
      <c r="AI76" s="53"/>
      <c r="AJ76" s="55"/>
      <c r="AK76" s="55"/>
      <c r="AL76" s="51"/>
      <c r="AM76" s="55"/>
      <c r="AN76" s="55"/>
      <c r="AO76" s="55"/>
      <c r="AP76" s="55"/>
      <c r="AQ76" s="55"/>
    </row>
    <row r="77" spans="1:43" ht="12.75" customHeight="1" x14ac:dyDescent="0.2">
      <c r="A77" s="1"/>
      <c r="B77" s="42"/>
      <c r="C77" s="43"/>
      <c r="D77" s="44"/>
      <c r="E77" s="2"/>
      <c r="F77" s="46"/>
      <c r="G77" s="123">
        <f t="shared" si="0"/>
        <v>1</v>
      </c>
      <c r="H77" s="1"/>
      <c r="I77" s="1"/>
      <c r="J77" s="55"/>
      <c r="K77" s="55"/>
      <c r="L77" s="55"/>
      <c r="M77" s="47">
        <f t="shared" si="4"/>
        <v>1</v>
      </c>
      <c r="N77" s="116">
        <v>67</v>
      </c>
      <c r="O77" s="34">
        <v>67822000</v>
      </c>
      <c r="P77" s="81" t="s">
        <v>30</v>
      </c>
      <c r="Q77" s="117">
        <v>67857999</v>
      </c>
      <c r="R77" s="1"/>
      <c r="S77" s="36">
        <f t="shared" si="1"/>
        <v>67</v>
      </c>
      <c r="T77" s="37">
        <f t="shared" si="2"/>
        <v>67858000</v>
      </c>
      <c r="U77" s="38" t="s">
        <v>30</v>
      </c>
      <c r="V77" s="37">
        <f t="shared" si="3"/>
        <v>67893999</v>
      </c>
      <c r="W77" s="51">
        <v>36000</v>
      </c>
      <c r="X77" s="39"/>
      <c r="Y77" s="39">
        <v>67</v>
      </c>
      <c r="Z77" s="39"/>
      <c r="AA77" s="65">
        <v>67</v>
      </c>
      <c r="AB77" s="39"/>
      <c r="AC77" s="65">
        <v>67</v>
      </c>
      <c r="AD77" s="102">
        <v>67</v>
      </c>
      <c r="AE77" s="50"/>
      <c r="AF77" s="83">
        <v>67</v>
      </c>
      <c r="AG77" s="39"/>
      <c r="AH77" s="51"/>
      <c r="AI77" s="53"/>
      <c r="AJ77" s="1"/>
      <c r="AK77" s="1"/>
      <c r="AL77" s="51"/>
      <c r="AM77" s="1"/>
      <c r="AN77" s="1"/>
      <c r="AO77" s="1"/>
      <c r="AP77" s="1"/>
      <c r="AQ77" s="1"/>
    </row>
    <row r="78" spans="1:43" ht="12.75" customHeight="1" x14ac:dyDescent="0.2">
      <c r="A78" s="1"/>
      <c r="B78" s="42"/>
      <c r="C78" s="43"/>
      <c r="D78" s="44"/>
      <c r="E78" s="2"/>
      <c r="F78" s="46"/>
      <c r="G78" s="123">
        <f t="shared" si="0"/>
        <v>1</v>
      </c>
      <c r="H78" s="1"/>
      <c r="I78" s="1"/>
      <c r="J78" s="55"/>
      <c r="K78" s="55"/>
      <c r="L78" s="55"/>
      <c r="M78" s="122">
        <f t="shared" si="4"/>
        <v>1</v>
      </c>
      <c r="N78" s="116">
        <v>68</v>
      </c>
      <c r="O78" s="34">
        <v>68756000</v>
      </c>
      <c r="P78" s="81" t="s">
        <v>30</v>
      </c>
      <c r="Q78" s="117">
        <v>68791999</v>
      </c>
      <c r="R78" s="55"/>
      <c r="S78" s="36">
        <f t="shared" si="1"/>
        <v>68</v>
      </c>
      <c r="T78" s="37">
        <f t="shared" si="2"/>
        <v>68792000</v>
      </c>
      <c r="U78" s="38" t="s">
        <v>30</v>
      </c>
      <c r="V78" s="37">
        <f t="shared" si="3"/>
        <v>68827999</v>
      </c>
      <c r="W78" s="51">
        <v>36000</v>
      </c>
      <c r="X78" s="39"/>
      <c r="Y78" s="39">
        <v>68</v>
      </c>
      <c r="Z78" s="54" t="s">
        <v>45</v>
      </c>
      <c r="AA78" s="65">
        <v>68</v>
      </c>
      <c r="AB78" s="39"/>
      <c r="AC78" s="65">
        <v>68</v>
      </c>
      <c r="AD78" s="102"/>
      <c r="AE78" s="50">
        <v>68</v>
      </c>
      <c r="AF78" s="39"/>
      <c r="AG78" s="39">
        <v>68</v>
      </c>
      <c r="AH78" s="51"/>
      <c r="AI78" s="53"/>
      <c r="AJ78" s="55"/>
      <c r="AK78" s="55"/>
      <c r="AL78" s="51"/>
      <c r="AM78" s="55"/>
      <c r="AN78" s="55"/>
      <c r="AO78" s="55"/>
      <c r="AP78" s="55"/>
      <c r="AQ78" s="55"/>
    </row>
    <row r="79" spans="1:43" ht="12.75" customHeight="1" x14ac:dyDescent="0.2">
      <c r="A79" s="1"/>
      <c r="B79" s="42"/>
      <c r="C79" s="43"/>
      <c r="D79" s="44"/>
      <c r="E79" s="2"/>
      <c r="F79" s="46"/>
      <c r="G79" s="123">
        <f t="shared" si="0"/>
        <v>1</v>
      </c>
      <c r="H79" s="1"/>
      <c r="I79" s="1"/>
      <c r="J79" s="1"/>
      <c r="K79" s="1"/>
      <c r="L79" s="1"/>
      <c r="M79" s="47">
        <f t="shared" si="4"/>
        <v>1</v>
      </c>
      <c r="N79" s="116">
        <v>69</v>
      </c>
      <c r="O79" s="34">
        <v>69812000</v>
      </c>
      <c r="P79" s="81" t="s">
        <v>30</v>
      </c>
      <c r="Q79" s="117">
        <v>69847999</v>
      </c>
      <c r="R79" s="55"/>
      <c r="S79" s="36">
        <f t="shared" si="1"/>
        <v>69</v>
      </c>
      <c r="T79" s="37">
        <f t="shared" si="2"/>
        <v>69848000</v>
      </c>
      <c r="U79" s="38" t="s">
        <v>30</v>
      </c>
      <c r="V79" s="37">
        <f t="shared" si="3"/>
        <v>69883999</v>
      </c>
      <c r="W79" s="51">
        <v>36000</v>
      </c>
      <c r="X79" s="39">
        <v>69</v>
      </c>
      <c r="Y79" s="39"/>
      <c r="Z79" s="39">
        <v>69</v>
      </c>
      <c r="AA79" s="39"/>
      <c r="AB79" s="40">
        <v>69</v>
      </c>
      <c r="AC79" s="65">
        <v>69</v>
      </c>
      <c r="AD79" s="102">
        <v>69</v>
      </c>
      <c r="AE79" s="50"/>
      <c r="AF79" s="83">
        <v>69</v>
      </c>
      <c r="AG79" s="39"/>
      <c r="AH79" s="51"/>
      <c r="AI79" s="53"/>
      <c r="AJ79" s="55"/>
      <c r="AK79" s="55"/>
      <c r="AL79" s="51"/>
      <c r="AM79" s="55"/>
      <c r="AN79" s="55"/>
      <c r="AO79" s="55"/>
      <c r="AP79" s="55"/>
      <c r="AQ79" s="55"/>
    </row>
    <row r="80" spans="1:43" ht="12.75" customHeight="1" x14ac:dyDescent="0.2">
      <c r="A80" s="1"/>
      <c r="B80" s="42"/>
      <c r="C80" s="43"/>
      <c r="D80" s="44"/>
      <c r="E80" s="2"/>
      <c r="F80" s="46"/>
      <c r="G80" s="123">
        <f t="shared" si="0"/>
        <v>1</v>
      </c>
      <c r="H80" s="1"/>
      <c r="I80" s="1"/>
      <c r="J80" s="1"/>
      <c r="K80" s="1"/>
      <c r="L80" s="1"/>
      <c r="M80" s="47">
        <f t="shared" si="4"/>
        <v>1</v>
      </c>
      <c r="N80" s="116">
        <v>70</v>
      </c>
      <c r="O80" s="34">
        <v>70792000</v>
      </c>
      <c r="P80" s="81" t="s">
        <v>30</v>
      </c>
      <c r="Q80" s="117">
        <v>70827999</v>
      </c>
      <c r="R80" s="55"/>
      <c r="S80" s="36">
        <f t="shared" si="1"/>
        <v>70</v>
      </c>
      <c r="T80" s="37">
        <f t="shared" si="2"/>
        <v>70828000</v>
      </c>
      <c r="U80" s="38" t="s">
        <v>30</v>
      </c>
      <c r="V80" s="37">
        <f t="shared" si="3"/>
        <v>70863999</v>
      </c>
      <c r="W80" s="51">
        <v>36000</v>
      </c>
      <c r="X80" s="39"/>
      <c r="Y80" s="39">
        <v>70</v>
      </c>
      <c r="Z80" s="39"/>
      <c r="AA80" s="65">
        <v>70</v>
      </c>
      <c r="AB80" s="39"/>
      <c r="AC80" s="65">
        <v>70</v>
      </c>
      <c r="AD80" s="102">
        <v>70</v>
      </c>
      <c r="AE80" s="50"/>
      <c r="AF80" s="39"/>
      <c r="AG80" s="39">
        <v>70</v>
      </c>
      <c r="AH80" s="51"/>
      <c r="AI80" s="53"/>
      <c r="AJ80" s="55"/>
      <c r="AK80" s="55"/>
      <c r="AL80" s="51"/>
      <c r="AM80" s="55"/>
      <c r="AN80" s="55"/>
      <c r="AO80" s="55"/>
      <c r="AP80" s="55"/>
      <c r="AQ80" s="55"/>
    </row>
    <row r="81" spans="1:43" ht="12.75" customHeight="1" x14ac:dyDescent="0.2">
      <c r="A81" s="1"/>
      <c r="B81" s="42"/>
      <c r="C81" s="43"/>
      <c r="D81" s="44"/>
      <c r="E81" s="2"/>
      <c r="F81" s="46"/>
      <c r="G81" s="120"/>
      <c r="H81" s="1"/>
      <c r="I81" s="1"/>
      <c r="J81" s="1"/>
      <c r="K81" s="1"/>
      <c r="L81" s="1"/>
      <c r="M81" s="47">
        <f t="shared" si="4"/>
        <v>1</v>
      </c>
      <c r="N81" s="116">
        <v>71</v>
      </c>
      <c r="O81" s="34">
        <v>71196000</v>
      </c>
      <c r="P81" s="81" t="s">
        <v>30</v>
      </c>
      <c r="Q81" s="117">
        <v>71231999</v>
      </c>
      <c r="R81" s="1"/>
      <c r="S81" s="36">
        <f t="shared" si="1"/>
        <v>71</v>
      </c>
      <c r="T81" s="37">
        <f t="shared" si="2"/>
        <v>71232000</v>
      </c>
      <c r="U81" s="38" t="s">
        <v>30</v>
      </c>
      <c r="V81" s="37">
        <f t="shared" si="3"/>
        <v>71267999</v>
      </c>
      <c r="W81" s="51">
        <v>36000</v>
      </c>
      <c r="X81" s="39"/>
      <c r="Y81" s="39">
        <v>71</v>
      </c>
      <c r="Z81" s="39"/>
      <c r="AA81" s="65">
        <v>71</v>
      </c>
      <c r="AB81" s="39"/>
      <c r="AC81" s="65">
        <v>71</v>
      </c>
      <c r="AD81" s="102">
        <v>71</v>
      </c>
      <c r="AE81" s="50"/>
      <c r="AF81" s="83">
        <v>71</v>
      </c>
      <c r="AG81" s="39">
        <v>71</v>
      </c>
      <c r="AH81" s="51"/>
      <c r="AI81" s="53"/>
      <c r="AJ81" s="55"/>
      <c r="AK81" s="55"/>
      <c r="AL81" s="51"/>
      <c r="AM81" s="55"/>
      <c r="AN81" s="55"/>
      <c r="AO81" s="55"/>
      <c r="AP81" s="55"/>
      <c r="AQ81" s="55"/>
    </row>
    <row r="82" spans="1:43" ht="12.75" customHeight="1" x14ac:dyDescent="0.2">
      <c r="A82" s="1"/>
      <c r="B82" s="42"/>
      <c r="C82" s="43"/>
      <c r="D82" s="44"/>
      <c r="E82" s="2"/>
      <c r="F82" s="46"/>
      <c r="G82" s="120"/>
      <c r="H82" s="1"/>
      <c r="I82" s="1"/>
      <c r="J82" s="1"/>
      <c r="K82" s="1"/>
      <c r="L82" s="1"/>
      <c r="M82" s="47">
        <f t="shared" si="4"/>
        <v>1</v>
      </c>
      <c r="N82" s="116">
        <v>72</v>
      </c>
      <c r="O82" s="34">
        <v>72792000</v>
      </c>
      <c r="P82" s="81" t="s">
        <v>30</v>
      </c>
      <c r="Q82" s="117">
        <v>72827999</v>
      </c>
      <c r="R82" s="1"/>
      <c r="S82" s="36">
        <f t="shared" si="1"/>
        <v>72</v>
      </c>
      <c r="T82" s="37">
        <f t="shared" si="2"/>
        <v>72828000</v>
      </c>
      <c r="U82" s="38" t="s">
        <v>30</v>
      </c>
      <c r="V82" s="37">
        <f t="shared" si="3"/>
        <v>72863999</v>
      </c>
      <c r="W82" s="51">
        <v>36000</v>
      </c>
      <c r="X82" s="39">
        <v>72</v>
      </c>
      <c r="Y82" s="39"/>
      <c r="Z82" s="39">
        <v>72</v>
      </c>
      <c r="AA82" s="39"/>
      <c r="AB82" s="40">
        <v>72</v>
      </c>
      <c r="AC82" s="39"/>
      <c r="AD82" s="102">
        <v>72</v>
      </c>
      <c r="AE82" s="50">
        <v>72</v>
      </c>
      <c r="AF82" s="39"/>
      <c r="AG82" s="39">
        <v>72</v>
      </c>
      <c r="AH82" s="51"/>
      <c r="AI82" s="53"/>
      <c r="AJ82" s="55"/>
      <c r="AK82" s="55"/>
      <c r="AL82" s="51"/>
      <c r="AM82" s="55"/>
      <c r="AN82" s="55"/>
      <c r="AO82" s="55"/>
      <c r="AP82" s="55"/>
      <c r="AQ82" s="55"/>
    </row>
    <row r="83" spans="1:43" ht="12.75" customHeight="1" x14ac:dyDescent="0.2">
      <c r="A83" s="1"/>
      <c r="B83" s="42"/>
      <c r="C83" s="43"/>
      <c r="D83" s="44"/>
      <c r="E83" s="2"/>
      <c r="F83" s="46"/>
      <c r="G83" s="120"/>
      <c r="H83" s="1"/>
      <c r="I83" s="1"/>
      <c r="J83" s="1"/>
      <c r="K83" s="1"/>
      <c r="L83" s="1"/>
      <c r="M83" s="47">
        <f t="shared" si="4"/>
        <v>1</v>
      </c>
      <c r="N83" s="116">
        <v>73</v>
      </c>
      <c r="O83" s="34">
        <v>73894000</v>
      </c>
      <c r="P83" s="81" t="s">
        <v>30</v>
      </c>
      <c r="Q83" s="117">
        <v>73929999</v>
      </c>
      <c r="R83" s="1"/>
      <c r="S83" s="36">
        <f t="shared" si="1"/>
        <v>73</v>
      </c>
      <c r="T83" s="37">
        <f t="shared" si="2"/>
        <v>73930000</v>
      </c>
      <c r="U83" s="38" t="s">
        <v>30</v>
      </c>
      <c r="V83" s="37">
        <f t="shared" si="3"/>
        <v>73965999</v>
      </c>
      <c r="W83" s="51">
        <v>36000</v>
      </c>
      <c r="X83" s="39">
        <v>73</v>
      </c>
      <c r="Y83" s="39"/>
      <c r="Z83" s="39">
        <v>73</v>
      </c>
      <c r="AA83" s="39"/>
      <c r="AB83" s="40">
        <v>73</v>
      </c>
      <c r="AC83" s="65">
        <v>73</v>
      </c>
      <c r="AD83" s="102">
        <v>73</v>
      </c>
      <c r="AE83" s="50"/>
      <c r="AF83" s="83">
        <v>73</v>
      </c>
      <c r="AG83" s="39"/>
      <c r="AH83" s="51"/>
      <c r="AI83" s="53"/>
      <c r="AJ83" s="1"/>
      <c r="AK83" s="1"/>
      <c r="AL83" s="51"/>
      <c r="AM83" s="1"/>
      <c r="AN83" s="1"/>
      <c r="AO83" s="1"/>
      <c r="AP83" s="1"/>
      <c r="AQ83" s="1"/>
    </row>
    <row r="84" spans="1:43" ht="12.75" customHeight="1" x14ac:dyDescent="0.2">
      <c r="A84" s="1"/>
      <c r="B84" s="42"/>
      <c r="C84" s="43"/>
      <c r="D84" s="44"/>
      <c r="E84" s="2"/>
      <c r="F84" s="46"/>
      <c r="G84" s="120"/>
      <c r="H84" s="1"/>
      <c r="I84" s="1"/>
      <c r="J84" s="1"/>
      <c r="K84" s="1"/>
      <c r="L84" s="1"/>
      <c r="M84" s="47">
        <f t="shared" si="4"/>
        <v>1</v>
      </c>
      <c r="N84" s="116">
        <v>74</v>
      </c>
      <c r="O84" s="34">
        <v>74846000</v>
      </c>
      <c r="P84" s="81" t="s">
        <v>30</v>
      </c>
      <c r="Q84" s="117">
        <v>74881999</v>
      </c>
      <c r="R84" s="1"/>
      <c r="S84" s="36">
        <f t="shared" si="1"/>
        <v>74</v>
      </c>
      <c r="T84" s="37">
        <f t="shared" si="2"/>
        <v>74882000</v>
      </c>
      <c r="U84" s="38" t="s">
        <v>30</v>
      </c>
      <c r="V84" s="37">
        <f t="shared" si="3"/>
        <v>74917999</v>
      </c>
      <c r="W84" s="51">
        <v>36000</v>
      </c>
      <c r="X84" s="39">
        <v>74</v>
      </c>
      <c r="Y84" s="39"/>
      <c r="Z84" s="39">
        <v>74</v>
      </c>
      <c r="AA84" s="39"/>
      <c r="AB84" s="40">
        <v>74</v>
      </c>
      <c r="AC84" s="65">
        <v>74</v>
      </c>
      <c r="AD84" s="102">
        <v>74</v>
      </c>
      <c r="AE84" s="50"/>
      <c r="AF84" s="39"/>
      <c r="AG84" s="39">
        <v>74</v>
      </c>
      <c r="AH84" s="51"/>
      <c r="AI84" s="53"/>
      <c r="AJ84" s="1"/>
      <c r="AK84" s="1"/>
      <c r="AL84" s="51"/>
      <c r="AM84" s="1"/>
      <c r="AN84" s="1"/>
      <c r="AO84" s="1"/>
      <c r="AP84" s="1"/>
      <c r="AQ84" s="1"/>
    </row>
    <row r="85" spans="1:43" ht="12.75" customHeight="1" x14ac:dyDescent="0.2">
      <c r="A85" s="1"/>
      <c r="B85" s="42"/>
      <c r="C85" s="43"/>
      <c r="D85" s="44"/>
      <c r="E85" s="2"/>
      <c r="F85" s="46"/>
      <c r="G85" s="120"/>
      <c r="H85" s="1"/>
      <c r="I85" s="1"/>
      <c r="J85" s="1"/>
      <c r="K85" s="1"/>
      <c r="L85" s="1"/>
      <c r="M85" s="47">
        <f t="shared" si="4"/>
        <v>1</v>
      </c>
      <c r="N85" s="116">
        <v>75</v>
      </c>
      <c r="O85" s="34">
        <v>75828000</v>
      </c>
      <c r="P85" s="81" t="s">
        <v>30</v>
      </c>
      <c r="Q85" s="117">
        <v>75863999</v>
      </c>
      <c r="R85" s="1"/>
      <c r="S85" s="36">
        <f t="shared" si="1"/>
        <v>75</v>
      </c>
      <c r="T85" s="37">
        <f t="shared" si="2"/>
        <v>75864000</v>
      </c>
      <c r="U85" s="38" t="s">
        <v>30</v>
      </c>
      <c r="V85" s="37">
        <f t="shared" si="3"/>
        <v>75899999</v>
      </c>
      <c r="W85" s="51">
        <v>36000</v>
      </c>
      <c r="X85" s="39">
        <v>75</v>
      </c>
      <c r="Y85" s="39"/>
      <c r="Z85" s="39">
        <v>75</v>
      </c>
      <c r="AA85" s="39"/>
      <c r="AB85" s="40">
        <v>75</v>
      </c>
      <c r="AC85" s="65">
        <v>75</v>
      </c>
      <c r="AD85" s="102">
        <v>75</v>
      </c>
      <c r="AE85" s="50"/>
      <c r="AF85" s="39"/>
      <c r="AG85" s="39">
        <v>75</v>
      </c>
      <c r="AH85" s="51"/>
      <c r="AI85" s="53"/>
      <c r="AJ85" s="1"/>
      <c r="AK85" s="1"/>
      <c r="AL85" s="51"/>
      <c r="AM85" s="1"/>
      <c r="AN85" s="1"/>
      <c r="AO85" s="1"/>
      <c r="AP85" s="1"/>
      <c r="AQ85" s="1"/>
    </row>
    <row r="86" spans="1:43" ht="12.75" customHeight="1" x14ac:dyDescent="0.2">
      <c r="A86" s="1"/>
      <c r="B86" s="42"/>
      <c r="C86" s="43"/>
      <c r="D86" s="44"/>
      <c r="E86" s="2"/>
      <c r="F86" s="46"/>
      <c r="G86" s="120"/>
      <c r="H86" s="1"/>
      <c r="I86" s="1"/>
      <c r="J86" s="1"/>
      <c r="K86" s="1"/>
      <c r="L86" s="1"/>
      <c r="M86" s="47">
        <f t="shared" si="4"/>
        <v>1</v>
      </c>
      <c r="N86" s="116">
        <v>76</v>
      </c>
      <c r="O86" s="34">
        <v>76828000</v>
      </c>
      <c r="P86" s="81" t="s">
        <v>30</v>
      </c>
      <c r="Q86" s="117">
        <v>76863999</v>
      </c>
      <c r="R86" s="1"/>
      <c r="S86" s="36">
        <f t="shared" si="1"/>
        <v>76</v>
      </c>
      <c r="T86" s="37">
        <f t="shared" si="2"/>
        <v>76864000</v>
      </c>
      <c r="U86" s="38" t="s">
        <v>30</v>
      </c>
      <c r="V86" s="37">
        <f t="shared" si="3"/>
        <v>76899999</v>
      </c>
      <c r="W86" s="51">
        <v>36000</v>
      </c>
      <c r="X86" s="39">
        <v>76</v>
      </c>
      <c r="Y86" s="39"/>
      <c r="Z86" s="39">
        <v>76</v>
      </c>
      <c r="AA86" s="39"/>
      <c r="AB86" s="40">
        <v>76</v>
      </c>
      <c r="AC86" s="65">
        <v>76</v>
      </c>
      <c r="AD86" s="102">
        <v>76</v>
      </c>
      <c r="AE86" s="50"/>
      <c r="AF86" s="83">
        <v>76</v>
      </c>
      <c r="AG86" s="39"/>
      <c r="AH86" s="51"/>
      <c r="AI86" s="53"/>
      <c r="AJ86" s="1"/>
      <c r="AK86" s="1"/>
      <c r="AL86" s="51"/>
      <c r="AM86" s="1"/>
      <c r="AN86" s="1"/>
      <c r="AO86" s="1"/>
      <c r="AP86" s="1"/>
      <c r="AQ86" s="1"/>
    </row>
    <row r="87" spans="1:43" ht="12.75" customHeight="1" x14ac:dyDescent="0.2">
      <c r="A87" s="1"/>
      <c r="B87" s="42"/>
      <c r="C87" s="43"/>
      <c r="D87" s="44"/>
      <c r="E87" s="2"/>
      <c r="F87" s="46"/>
      <c r="G87" s="120"/>
      <c r="H87" s="1"/>
      <c r="I87" s="1"/>
      <c r="J87" s="1"/>
      <c r="K87" s="1"/>
      <c r="L87" s="1"/>
      <c r="M87" s="47">
        <f t="shared" si="4"/>
        <v>1</v>
      </c>
      <c r="N87" s="116">
        <v>77</v>
      </c>
      <c r="O87" s="34">
        <v>77000001</v>
      </c>
      <c r="P87" s="81" t="s">
        <v>30</v>
      </c>
      <c r="Q87" s="117">
        <v>77036000</v>
      </c>
      <c r="R87" s="1"/>
      <c r="S87" s="36">
        <f t="shared" si="1"/>
        <v>77</v>
      </c>
      <c r="T87" s="37">
        <f t="shared" si="2"/>
        <v>77036001</v>
      </c>
      <c r="U87" s="38" t="s">
        <v>30</v>
      </c>
      <c r="V87" s="37">
        <f t="shared" si="3"/>
        <v>77072000</v>
      </c>
      <c r="W87" s="51">
        <v>36000</v>
      </c>
      <c r="X87" s="40">
        <v>77</v>
      </c>
      <c r="Y87" s="40"/>
      <c r="Z87" s="39">
        <v>77</v>
      </c>
      <c r="AA87" s="39"/>
      <c r="AB87" s="39"/>
      <c r="AC87" s="39"/>
      <c r="AD87" s="102"/>
      <c r="AE87" s="50"/>
      <c r="AF87" s="56"/>
      <c r="AG87" s="39"/>
      <c r="AH87" s="51"/>
      <c r="AI87" s="53"/>
      <c r="AJ87" s="1"/>
      <c r="AK87" s="1"/>
      <c r="AL87" s="51"/>
      <c r="AM87" s="1"/>
      <c r="AN87" s="1"/>
      <c r="AO87" s="1"/>
      <c r="AP87" s="1"/>
      <c r="AQ87" s="1"/>
    </row>
    <row r="88" spans="1:43" ht="12.75" customHeight="1" x14ac:dyDescent="0.2">
      <c r="A88" s="1"/>
      <c r="B88" s="42"/>
      <c r="C88" s="43"/>
      <c r="D88" s="44"/>
      <c r="E88" s="2"/>
      <c r="F88" s="46"/>
      <c r="G88" s="120"/>
      <c r="H88" s="1"/>
      <c r="I88" s="1"/>
      <c r="J88" s="1"/>
      <c r="K88" s="1"/>
      <c r="L88" s="1"/>
      <c r="M88" s="47">
        <f t="shared" si="4"/>
        <v>1</v>
      </c>
      <c r="N88" s="116">
        <v>78</v>
      </c>
      <c r="O88" s="34">
        <v>78771000</v>
      </c>
      <c r="P88" s="81" t="s">
        <v>30</v>
      </c>
      <c r="Q88" s="117">
        <v>78806999</v>
      </c>
      <c r="R88" s="1"/>
      <c r="S88" s="36">
        <f t="shared" si="1"/>
        <v>78</v>
      </c>
      <c r="T88" s="37">
        <f t="shared" si="2"/>
        <v>78807000</v>
      </c>
      <c r="U88" s="38" t="s">
        <v>30</v>
      </c>
      <c r="V88" s="37">
        <f t="shared" si="3"/>
        <v>78842999</v>
      </c>
      <c r="W88" s="51">
        <v>36000</v>
      </c>
      <c r="X88" s="39"/>
      <c r="Y88" s="39">
        <v>78</v>
      </c>
      <c r="Z88" s="39"/>
      <c r="AA88" s="65">
        <v>78</v>
      </c>
      <c r="AB88" s="40">
        <v>78</v>
      </c>
      <c r="AC88" s="39"/>
      <c r="AD88" s="102">
        <v>78</v>
      </c>
      <c r="AE88" s="50"/>
      <c r="AF88" s="83">
        <v>78</v>
      </c>
      <c r="AG88" s="39"/>
      <c r="AH88" s="51"/>
      <c r="AI88" s="53"/>
      <c r="AJ88" s="1"/>
      <c r="AK88" s="1"/>
      <c r="AL88" s="51"/>
      <c r="AM88" s="1"/>
      <c r="AN88" s="1"/>
      <c r="AO88" s="1"/>
      <c r="AP88" s="1"/>
      <c r="AQ88" s="1"/>
    </row>
    <row r="89" spans="1:43" ht="12.75" customHeight="1" x14ac:dyDescent="0.2">
      <c r="A89" s="1"/>
      <c r="B89" s="42"/>
      <c r="C89" s="43"/>
      <c r="D89" s="44"/>
      <c r="E89" s="2"/>
      <c r="F89" s="46"/>
      <c r="G89" s="120"/>
      <c r="H89" s="1"/>
      <c r="I89" s="1"/>
      <c r="J89" s="1"/>
      <c r="K89" s="1"/>
      <c r="L89" s="1"/>
      <c r="M89" s="47">
        <f t="shared" si="4"/>
        <v>1</v>
      </c>
      <c r="N89" s="116">
        <v>79</v>
      </c>
      <c r="O89" s="34">
        <v>79924000</v>
      </c>
      <c r="P89" s="81" t="s">
        <v>30</v>
      </c>
      <c r="Q89" s="117">
        <v>79959999</v>
      </c>
      <c r="R89" s="1"/>
      <c r="S89" s="36">
        <f t="shared" si="1"/>
        <v>79</v>
      </c>
      <c r="T89" s="37">
        <f t="shared" si="2"/>
        <v>79960000</v>
      </c>
      <c r="U89" s="38" t="s">
        <v>30</v>
      </c>
      <c r="V89" s="37">
        <f t="shared" si="3"/>
        <v>79995999</v>
      </c>
      <c r="W89" s="51">
        <v>36000</v>
      </c>
      <c r="X89" s="39"/>
      <c r="Y89" s="39">
        <v>79</v>
      </c>
      <c r="Z89" s="39"/>
      <c r="AA89" s="65">
        <v>79</v>
      </c>
      <c r="AB89" s="40">
        <v>79</v>
      </c>
      <c r="AC89" s="65">
        <v>79</v>
      </c>
      <c r="AD89" s="102">
        <v>79</v>
      </c>
      <c r="AE89" s="50"/>
      <c r="AF89" s="83">
        <v>79</v>
      </c>
      <c r="AG89" s="39"/>
      <c r="AH89" s="51"/>
      <c r="AI89" s="53"/>
      <c r="AJ89" s="1"/>
      <c r="AK89" s="1"/>
      <c r="AL89" s="51"/>
      <c r="AM89" s="1"/>
      <c r="AN89" s="1"/>
      <c r="AO89" s="1"/>
      <c r="AP89" s="1"/>
      <c r="AQ89" s="1"/>
    </row>
    <row r="90" spans="1:43" ht="12.75" customHeight="1" x14ac:dyDescent="0.2">
      <c r="A90" s="1"/>
      <c r="B90" s="42"/>
      <c r="C90" s="43"/>
      <c r="D90" s="44"/>
      <c r="E90" s="2"/>
      <c r="F90" s="46"/>
      <c r="G90" s="120"/>
      <c r="H90" s="1"/>
      <c r="I90" s="1"/>
      <c r="J90" s="1"/>
      <c r="K90" s="1"/>
      <c r="L90" s="1"/>
      <c r="M90" s="47">
        <f t="shared" si="4"/>
        <v>1</v>
      </c>
      <c r="N90" s="116">
        <v>80</v>
      </c>
      <c r="O90" s="34">
        <v>80762000</v>
      </c>
      <c r="P90" s="81" t="s">
        <v>30</v>
      </c>
      <c r="Q90" s="117">
        <v>80797999</v>
      </c>
      <c r="R90" s="1"/>
      <c r="S90" s="36">
        <f t="shared" si="1"/>
        <v>80</v>
      </c>
      <c r="T90" s="37">
        <f t="shared" si="2"/>
        <v>80798000</v>
      </c>
      <c r="U90" s="38" t="s">
        <v>30</v>
      </c>
      <c r="V90" s="37">
        <f t="shared" si="3"/>
        <v>80833999</v>
      </c>
      <c r="W90" s="51">
        <v>36000</v>
      </c>
      <c r="X90" s="39">
        <v>80</v>
      </c>
      <c r="Y90" s="39"/>
      <c r="Z90" s="39">
        <v>80</v>
      </c>
      <c r="AA90" s="39"/>
      <c r="AB90" s="40">
        <v>80</v>
      </c>
      <c r="AC90" s="65">
        <v>80</v>
      </c>
      <c r="AD90" s="102">
        <v>80</v>
      </c>
      <c r="AE90" s="50"/>
      <c r="AF90" s="83">
        <v>80</v>
      </c>
      <c r="AG90" s="39"/>
      <c r="AH90" s="51"/>
      <c r="AI90" s="53"/>
      <c r="AJ90" s="1"/>
      <c r="AK90" s="1"/>
      <c r="AL90" s="1"/>
      <c r="AM90" s="1"/>
      <c r="AN90" s="1"/>
      <c r="AO90" s="1"/>
      <c r="AP90" s="1"/>
      <c r="AQ90" s="1"/>
    </row>
    <row r="91" spans="1:43" ht="15.75" customHeight="1" x14ac:dyDescent="0.2">
      <c r="A91" s="1"/>
      <c r="B91" s="124"/>
      <c r="C91" s="43"/>
      <c r="D91" s="44"/>
      <c r="E91" s="2"/>
      <c r="F91" s="44"/>
      <c r="G91" s="125"/>
      <c r="H91" s="1"/>
      <c r="I91" s="1"/>
      <c r="J91" s="1"/>
      <c r="K91" s="1"/>
      <c r="L91" s="1"/>
      <c r="M91" s="47">
        <f t="shared" si="4"/>
        <v>1</v>
      </c>
      <c r="N91" s="116">
        <v>81</v>
      </c>
      <c r="O91" s="34">
        <v>81834000</v>
      </c>
      <c r="P91" s="81" t="s">
        <v>30</v>
      </c>
      <c r="Q91" s="117">
        <v>81869999</v>
      </c>
      <c r="R91" s="1"/>
      <c r="S91" s="36">
        <f t="shared" si="1"/>
        <v>81</v>
      </c>
      <c r="T91" s="37">
        <f t="shared" si="2"/>
        <v>81870000</v>
      </c>
      <c r="U91" s="38" t="s">
        <v>30</v>
      </c>
      <c r="V91" s="37">
        <f t="shared" si="3"/>
        <v>81905999</v>
      </c>
      <c r="W91" s="51">
        <v>36000</v>
      </c>
      <c r="X91" s="39">
        <v>81</v>
      </c>
      <c r="Y91" s="39"/>
      <c r="Z91" s="39">
        <v>81</v>
      </c>
      <c r="AA91" s="65">
        <v>81</v>
      </c>
      <c r="AB91" s="39"/>
      <c r="AC91" s="65">
        <v>81</v>
      </c>
      <c r="AD91" s="102">
        <v>81</v>
      </c>
      <c r="AE91" s="50"/>
      <c r="AF91" s="83">
        <v>81</v>
      </c>
      <c r="AG91" s="39"/>
      <c r="AH91" s="51"/>
      <c r="AI91" s="53"/>
      <c r="AJ91" s="1"/>
      <c r="AK91" s="1"/>
      <c r="AL91" s="1"/>
      <c r="AM91" s="1"/>
      <c r="AN91" s="1"/>
      <c r="AO91" s="1"/>
      <c r="AP91" s="1"/>
      <c r="AQ91" s="1"/>
    </row>
    <row r="92" spans="1:43" ht="12.75" customHeight="1" x14ac:dyDescent="0.2">
      <c r="A92" s="1"/>
      <c r="B92" s="124"/>
      <c r="C92" s="43"/>
      <c r="D92" s="44"/>
      <c r="E92" s="2"/>
      <c r="F92" s="44"/>
      <c r="G92" s="125"/>
      <c r="H92" s="1"/>
      <c r="I92" s="1"/>
      <c r="J92" s="1"/>
      <c r="K92" s="1"/>
      <c r="L92" s="1"/>
      <c r="M92" s="47">
        <f t="shared" si="4"/>
        <v>1</v>
      </c>
      <c r="N92" s="116">
        <v>82</v>
      </c>
      <c r="O92" s="34">
        <v>82792000</v>
      </c>
      <c r="P92" s="81" t="s">
        <v>30</v>
      </c>
      <c r="Q92" s="117">
        <v>82827999</v>
      </c>
      <c r="R92" s="1"/>
      <c r="S92" s="36">
        <f t="shared" si="1"/>
        <v>82</v>
      </c>
      <c r="T92" s="37">
        <f t="shared" si="2"/>
        <v>82828000</v>
      </c>
      <c r="U92" s="38" t="s">
        <v>30</v>
      </c>
      <c r="V92" s="37">
        <f t="shared" si="3"/>
        <v>82863999</v>
      </c>
      <c r="W92" s="51">
        <v>36000</v>
      </c>
      <c r="X92" s="39">
        <v>82</v>
      </c>
      <c r="Y92" s="39"/>
      <c r="Z92" s="39">
        <v>82</v>
      </c>
      <c r="AA92" s="39"/>
      <c r="AB92" s="39"/>
      <c r="AC92" s="65">
        <v>82</v>
      </c>
      <c r="AD92" s="102">
        <v>82</v>
      </c>
      <c r="AE92" s="50"/>
      <c r="AF92" s="83">
        <v>82</v>
      </c>
      <c r="AG92" s="39">
        <v>82</v>
      </c>
      <c r="AH92" s="51"/>
      <c r="AI92" s="53"/>
      <c r="AJ92" s="1"/>
      <c r="AK92" s="1"/>
      <c r="AL92" s="1"/>
      <c r="AM92" s="1"/>
      <c r="AN92" s="1"/>
      <c r="AO92" s="1"/>
      <c r="AP92" s="1"/>
      <c r="AQ92" s="1"/>
    </row>
    <row r="93" spans="1:43" ht="12.75" customHeight="1" x14ac:dyDescent="0.25">
      <c r="A93" s="1"/>
      <c r="B93" s="126"/>
      <c r="C93" s="68"/>
      <c r="D93" s="127"/>
      <c r="E93" s="127"/>
      <c r="F93" s="1"/>
      <c r="G93" s="66"/>
      <c r="H93" s="1"/>
      <c r="I93" s="1"/>
      <c r="J93" s="1"/>
      <c r="K93" s="1"/>
      <c r="L93" s="1"/>
      <c r="M93" s="47">
        <f t="shared" si="4"/>
        <v>1</v>
      </c>
      <c r="N93" s="116">
        <v>83</v>
      </c>
      <c r="O93" s="34">
        <v>83796000</v>
      </c>
      <c r="P93" s="81" t="s">
        <v>30</v>
      </c>
      <c r="Q93" s="117">
        <v>83831999</v>
      </c>
      <c r="R93" s="1"/>
      <c r="S93" s="36">
        <f t="shared" si="1"/>
        <v>83</v>
      </c>
      <c r="T93" s="37">
        <f t="shared" si="2"/>
        <v>83832000</v>
      </c>
      <c r="U93" s="38" t="s">
        <v>30</v>
      </c>
      <c r="V93" s="37">
        <f t="shared" si="3"/>
        <v>83867999</v>
      </c>
      <c r="W93" s="51">
        <v>36000</v>
      </c>
      <c r="X93" s="39"/>
      <c r="Y93" s="39">
        <v>83</v>
      </c>
      <c r="Z93" s="39"/>
      <c r="AA93" s="65">
        <v>83</v>
      </c>
      <c r="AB93" s="40">
        <v>83</v>
      </c>
      <c r="AC93" s="39"/>
      <c r="AD93" s="102">
        <v>83</v>
      </c>
      <c r="AE93" s="50">
        <v>83</v>
      </c>
      <c r="AF93" s="83">
        <v>83</v>
      </c>
      <c r="AG93" s="39"/>
      <c r="AH93" s="51"/>
      <c r="AI93" s="53"/>
      <c r="AJ93" s="1"/>
      <c r="AK93" s="1"/>
      <c r="AL93" s="1"/>
      <c r="AM93" s="1"/>
      <c r="AN93" s="1"/>
      <c r="AO93" s="1"/>
      <c r="AP93" s="1"/>
      <c r="AQ93" s="1"/>
    </row>
    <row r="94" spans="1:43" ht="12.75" customHeight="1" x14ac:dyDescent="0.2">
      <c r="A94" s="1"/>
      <c r="B94" s="1"/>
      <c r="C94" s="1"/>
      <c r="D94" s="1"/>
      <c r="E94" s="1"/>
      <c r="F94" s="128"/>
      <c r="G94" s="128"/>
      <c r="H94" s="1"/>
      <c r="I94" s="1"/>
      <c r="J94" s="1"/>
      <c r="K94" s="1"/>
      <c r="L94" s="1"/>
      <c r="M94" s="47">
        <f t="shared" si="4"/>
        <v>1</v>
      </c>
      <c r="N94" s="116">
        <v>84</v>
      </c>
      <c r="O94" s="34">
        <v>84864000</v>
      </c>
      <c r="P94" s="81" t="s">
        <v>30</v>
      </c>
      <c r="Q94" s="117">
        <v>84899999</v>
      </c>
      <c r="R94" s="1"/>
      <c r="S94" s="36">
        <f t="shared" si="1"/>
        <v>84</v>
      </c>
      <c r="T94" s="37">
        <f t="shared" si="2"/>
        <v>84900000</v>
      </c>
      <c r="U94" s="38" t="s">
        <v>30</v>
      </c>
      <c r="V94" s="37">
        <f t="shared" si="3"/>
        <v>84935999</v>
      </c>
      <c r="W94" s="51">
        <v>36000</v>
      </c>
      <c r="X94" s="39">
        <v>84</v>
      </c>
      <c r="Y94" s="39"/>
      <c r="Z94" s="39">
        <v>84</v>
      </c>
      <c r="AA94" s="39"/>
      <c r="AB94" s="40">
        <v>84</v>
      </c>
      <c r="AC94" s="65">
        <v>84</v>
      </c>
      <c r="AD94" s="102">
        <v>84</v>
      </c>
      <c r="AE94" s="50"/>
      <c r="AF94" s="39"/>
      <c r="AG94" s="39">
        <v>84</v>
      </c>
      <c r="AH94" s="51"/>
      <c r="AI94" s="53"/>
      <c r="AJ94" s="1"/>
      <c r="AK94" s="1"/>
      <c r="AL94" s="1"/>
      <c r="AM94" s="1"/>
      <c r="AN94" s="1"/>
      <c r="AO94" s="1"/>
      <c r="AP94" s="1"/>
      <c r="AQ94" s="1"/>
    </row>
    <row r="95" spans="1:43" ht="12.75" customHeight="1" x14ac:dyDescent="0.2">
      <c r="A95" s="1"/>
      <c r="B95" s="1"/>
      <c r="C95" s="1"/>
      <c r="D95" s="1"/>
      <c r="E95" s="1"/>
      <c r="F95" s="68" t="s">
        <v>53</v>
      </c>
      <c r="G95" s="129">
        <f>SUM(G11:G94)</f>
        <v>1980020</v>
      </c>
      <c r="H95" s="1"/>
      <c r="I95" s="1"/>
      <c r="J95" s="1"/>
      <c r="K95" s="1"/>
      <c r="L95" s="1"/>
      <c r="M95" s="122">
        <f t="shared" si="4"/>
        <v>1</v>
      </c>
      <c r="N95" s="116">
        <v>85</v>
      </c>
      <c r="O95" s="34">
        <v>85792000</v>
      </c>
      <c r="P95" s="81" t="s">
        <v>30</v>
      </c>
      <c r="Q95" s="117">
        <v>85827999</v>
      </c>
      <c r="R95" s="1"/>
      <c r="S95" s="36">
        <f t="shared" si="1"/>
        <v>85</v>
      </c>
      <c r="T95" s="37">
        <f t="shared" si="2"/>
        <v>85828000</v>
      </c>
      <c r="U95" s="38" t="s">
        <v>30</v>
      </c>
      <c r="V95" s="37">
        <f t="shared" si="3"/>
        <v>85863999</v>
      </c>
      <c r="W95" s="51">
        <v>36000</v>
      </c>
      <c r="X95" s="39"/>
      <c r="Y95" s="39">
        <v>85</v>
      </c>
      <c r="Z95" s="54" t="s">
        <v>46</v>
      </c>
      <c r="AA95" s="65">
        <v>85</v>
      </c>
      <c r="AB95" s="40">
        <v>85</v>
      </c>
      <c r="AC95" s="39"/>
      <c r="AD95" s="102">
        <v>85</v>
      </c>
      <c r="AE95" s="50"/>
      <c r="AF95" s="83">
        <v>85</v>
      </c>
      <c r="AG95" s="39">
        <v>85</v>
      </c>
      <c r="AH95" s="51"/>
      <c r="AI95" s="53"/>
      <c r="AJ95" s="1"/>
      <c r="AK95" s="1"/>
      <c r="AL95" s="1"/>
      <c r="AM95" s="1"/>
      <c r="AN95" s="1"/>
      <c r="AO95" s="1"/>
      <c r="AP95" s="1"/>
      <c r="AQ95" s="1"/>
    </row>
    <row r="96" spans="1:43" ht="12.75" customHeight="1" x14ac:dyDescent="0.2">
      <c r="A96" s="1"/>
      <c r="B96" s="1"/>
      <c r="C96" s="1"/>
      <c r="D96" s="1"/>
      <c r="E96" s="1"/>
      <c r="F96" s="70" t="s">
        <v>54</v>
      </c>
      <c r="G96" s="130">
        <f>G95</f>
        <v>1980020</v>
      </c>
      <c r="H96" s="1"/>
      <c r="I96" s="1"/>
      <c r="J96" s="1"/>
      <c r="K96" s="1"/>
      <c r="L96" s="1"/>
      <c r="M96" s="47">
        <f t="shared" si="4"/>
        <v>1</v>
      </c>
      <c r="N96" s="116">
        <v>86</v>
      </c>
      <c r="O96" s="34">
        <v>86792000</v>
      </c>
      <c r="P96" s="81" t="s">
        <v>30</v>
      </c>
      <c r="Q96" s="117">
        <v>86827999</v>
      </c>
      <c r="R96" s="1"/>
      <c r="S96" s="36">
        <f t="shared" si="1"/>
        <v>86</v>
      </c>
      <c r="T96" s="37">
        <f t="shared" si="2"/>
        <v>86828000</v>
      </c>
      <c r="U96" s="38" t="s">
        <v>30</v>
      </c>
      <c r="V96" s="37">
        <f t="shared" si="3"/>
        <v>86863999</v>
      </c>
      <c r="W96" s="51">
        <v>36000</v>
      </c>
      <c r="X96" s="39">
        <v>86</v>
      </c>
      <c r="Y96" s="39"/>
      <c r="Z96" s="39">
        <v>86</v>
      </c>
      <c r="AA96" s="39"/>
      <c r="AB96" s="40">
        <v>86</v>
      </c>
      <c r="AC96" s="65">
        <v>86</v>
      </c>
      <c r="AD96" s="102"/>
      <c r="AE96" s="50">
        <v>86</v>
      </c>
      <c r="AF96" s="83">
        <v>86</v>
      </c>
      <c r="AG96" s="39"/>
      <c r="AH96" s="51"/>
      <c r="AI96" s="53"/>
      <c r="AJ96" s="1"/>
      <c r="AK96" s="1"/>
      <c r="AL96" s="1"/>
      <c r="AM96" s="1"/>
      <c r="AN96" s="1"/>
      <c r="AO96" s="1"/>
      <c r="AP96" s="1"/>
      <c r="AQ96" s="1"/>
    </row>
    <row r="97" spans="1:43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47">
        <f t="shared" si="4"/>
        <v>1</v>
      </c>
      <c r="N97" s="116">
        <v>87</v>
      </c>
      <c r="O97" s="34">
        <v>87858000</v>
      </c>
      <c r="P97" s="81" t="s">
        <v>30</v>
      </c>
      <c r="Q97" s="117">
        <v>87893999</v>
      </c>
      <c r="R97" s="1"/>
      <c r="S97" s="36">
        <f t="shared" si="1"/>
        <v>87</v>
      </c>
      <c r="T97" s="37">
        <f t="shared" si="2"/>
        <v>87894000</v>
      </c>
      <c r="U97" s="38" t="s">
        <v>30</v>
      </c>
      <c r="V97" s="37">
        <f t="shared" si="3"/>
        <v>87929999</v>
      </c>
      <c r="W97" s="51">
        <v>36000</v>
      </c>
      <c r="X97" s="39">
        <v>87</v>
      </c>
      <c r="Y97" s="39"/>
      <c r="Z97" s="39">
        <v>87</v>
      </c>
      <c r="AA97" s="39"/>
      <c r="AB97" s="40">
        <v>87</v>
      </c>
      <c r="AC97" s="65">
        <v>87</v>
      </c>
      <c r="AD97" s="102"/>
      <c r="AE97" s="50">
        <v>87</v>
      </c>
      <c r="AF97" s="39"/>
      <c r="AG97" s="39">
        <v>87</v>
      </c>
      <c r="AH97" s="51"/>
      <c r="AI97" s="53"/>
      <c r="AJ97" s="1"/>
      <c r="AK97" s="1"/>
      <c r="AL97" s="1"/>
      <c r="AM97" s="1"/>
      <c r="AN97" s="1"/>
      <c r="AO97" s="1"/>
      <c r="AP97" s="1"/>
      <c r="AQ97" s="1"/>
    </row>
    <row r="98" spans="1:43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22">
        <f t="shared" si="4"/>
        <v>1</v>
      </c>
      <c r="N98" s="116">
        <v>88</v>
      </c>
      <c r="O98" s="34">
        <v>88696000</v>
      </c>
      <c r="P98" s="81" t="s">
        <v>30</v>
      </c>
      <c r="Q98" s="117">
        <v>88731999</v>
      </c>
      <c r="R98" s="1"/>
      <c r="S98" s="36">
        <f t="shared" si="1"/>
        <v>88</v>
      </c>
      <c r="T98" s="37">
        <f t="shared" si="2"/>
        <v>88732000</v>
      </c>
      <c r="U98" s="38" t="s">
        <v>30</v>
      </c>
      <c r="V98" s="37">
        <f t="shared" si="3"/>
        <v>88767999</v>
      </c>
      <c r="W98" s="51">
        <v>36000</v>
      </c>
      <c r="X98" s="39"/>
      <c r="Y98" s="39">
        <v>88</v>
      </c>
      <c r="Z98" s="54" t="s">
        <v>47</v>
      </c>
      <c r="AA98" s="39"/>
      <c r="AB98" s="39"/>
      <c r="AC98" s="65">
        <v>88</v>
      </c>
      <c r="AD98" s="102"/>
      <c r="AE98" s="50">
        <v>88</v>
      </c>
      <c r="AF98" s="83">
        <v>88</v>
      </c>
      <c r="AG98" s="39">
        <v>88</v>
      </c>
      <c r="AH98" s="51"/>
      <c r="AI98" s="53"/>
      <c r="AJ98" s="1"/>
      <c r="AK98" s="1"/>
      <c r="AL98" s="1"/>
      <c r="AM98" s="1"/>
      <c r="AN98" s="1"/>
      <c r="AO98" s="1"/>
      <c r="AP98" s="1"/>
      <c r="AQ98" s="1"/>
    </row>
    <row r="99" spans="1:43" ht="19.5" customHeight="1" x14ac:dyDescent="0.25">
      <c r="A99" s="1"/>
      <c r="B99" s="1"/>
      <c r="C99" s="1"/>
      <c r="D99" s="72" t="s">
        <v>56</v>
      </c>
      <c r="E99" s="1"/>
      <c r="F99" s="1"/>
      <c r="G99" s="1"/>
      <c r="H99" s="1"/>
      <c r="I99" s="1"/>
      <c r="J99" s="1"/>
      <c r="K99" s="1"/>
      <c r="L99" s="1"/>
      <c r="M99" s="47">
        <f t="shared" si="4"/>
        <v>1</v>
      </c>
      <c r="N99" s="116">
        <v>89</v>
      </c>
      <c r="O99" s="34">
        <v>89796000</v>
      </c>
      <c r="P99" s="81" t="s">
        <v>30</v>
      </c>
      <c r="Q99" s="117">
        <v>89831999</v>
      </c>
      <c r="R99" s="1"/>
      <c r="S99" s="36">
        <f t="shared" si="1"/>
        <v>89</v>
      </c>
      <c r="T99" s="37">
        <f t="shared" si="2"/>
        <v>89832000</v>
      </c>
      <c r="U99" s="38" t="s">
        <v>30</v>
      </c>
      <c r="V99" s="37">
        <f t="shared" si="3"/>
        <v>89867999</v>
      </c>
      <c r="W99" s="51">
        <v>36000</v>
      </c>
      <c r="X99" s="39"/>
      <c r="Y99" s="39">
        <v>89</v>
      </c>
      <c r="Z99" s="39"/>
      <c r="AA99" s="65">
        <v>89</v>
      </c>
      <c r="AB99" s="39"/>
      <c r="AC99" s="65">
        <v>89</v>
      </c>
      <c r="AD99" s="102">
        <v>89</v>
      </c>
      <c r="AE99" s="50"/>
      <c r="AF99" s="83">
        <v>89</v>
      </c>
      <c r="AG99" s="39"/>
      <c r="AH99" s="51"/>
      <c r="AI99" s="53"/>
      <c r="AJ99" s="1"/>
      <c r="AK99" s="1"/>
      <c r="AL99" s="1"/>
      <c r="AM99" s="1"/>
      <c r="AN99" s="1"/>
      <c r="AO99" s="1"/>
      <c r="AP99" s="1"/>
      <c r="AQ99" s="1"/>
    </row>
    <row r="100" spans="1:43" ht="20.25" customHeight="1" x14ac:dyDescent="0.2">
      <c r="A100" s="1"/>
      <c r="B100" s="1"/>
      <c r="C100" s="1"/>
      <c r="D100" s="5">
        <f>F2+45</f>
        <v>42457</v>
      </c>
      <c r="E100" s="1"/>
      <c r="F100" s="1"/>
      <c r="G100" s="1"/>
      <c r="H100" s="1"/>
      <c r="I100" s="1"/>
      <c r="J100" s="1"/>
      <c r="K100" s="1"/>
      <c r="L100" s="1"/>
      <c r="M100" s="122">
        <f t="shared" si="4"/>
        <v>1</v>
      </c>
      <c r="N100" s="116">
        <v>90</v>
      </c>
      <c r="O100" s="34">
        <v>90948000</v>
      </c>
      <c r="P100" s="81" t="s">
        <v>30</v>
      </c>
      <c r="Q100" s="117">
        <v>90983999</v>
      </c>
      <c r="R100" s="1"/>
      <c r="S100" s="36">
        <f t="shared" si="1"/>
        <v>90</v>
      </c>
      <c r="T100" s="37">
        <f t="shared" si="2"/>
        <v>90984000</v>
      </c>
      <c r="U100" s="38" t="s">
        <v>30</v>
      </c>
      <c r="V100" s="37">
        <f t="shared" si="3"/>
        <v>91019999</v>
      </c>
      <c r="W100" s="51">
        <v>36000</v>
      </c>
      <c r="X100" s="39"/>
      <c r="Y100" s="39">
        <v>90</v>
      </c>
      <c r="Z100" s="54" t="s">
        <v>48</v>
      </c>
      <c r="AA100" s="65">
        <v>90</v>
      </c>
      <c r="AB100" s="39"/>
      <c r="AC100" s="65">
        <v>90</v>
      </c>
      <c r="AD100" s="102">
        <v>90</v>
      </c>
      <c r="AE100" s="50">
        <v>90</v>
      </c>
      <c r="AF100" s="83">
        <v>90</v>
      </c>
      <c r="AG100" s="39">
        <v>90</v>
      </c>
      <c r="AH100" s="51"/>
      <c r="AI100" s="53"/>
      <c r="AJ100" s="1"/>
      <c r="AK100" s="1"/>
      <c r="AL100" s="1"/>
      <c r="AM100" s="1"/>
      <c r="AN100" s="1"/>
      <c r="AO100" s="1"/>
      <c r="AP100" s="1"/>
      <c r="AQ100" s="1"/>
    </row>
    <row r="101" spans="1:43" ht="12.75" customHeight="1" x14ac:dyDescent="0.2">
      <c r="A101" s="1"/>
      <c r="B101" s="1" t="s">
        <v>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7">
        <f t="shared" si="4"/>
        <v>1</v>
      </c>
      <c r="N101" s="116">
        <v>91</v>
      </c>
      <c r="O101" s="34">
        <v>91912000</v>
      </c>
      <c r="P101" s="81" t="s">
        <v>30</v>
      </c>
      <c r="Q101" s="117">
        <v>91947999</v>
      </c>
      <c r="R101" s="1"/>
      <c r="S101" s="36">
        <f t="shared" si="1"/>
        <v>91</v>
      </c>
      <c r="T101" s="37">
        <f t="shared" si="2"/>
        <v>91948000</v>
      </c>
      <c r="U101" s="38" t="s">
        <v>30</v>
      </c>
      <c r="V101" s="37">
        <f t="shared" si="3"/>
        <v>91983999</v>
      </c>
      <c r="W101" s="51">
        <v>36000</v>
      </c>
      <c r="X101" s="39">
        <v>91</v>
      </c>
      <c r="Y101" s="39"/>
      <c r="Z101" s="39">
        <v>91</v>
      </c>
      <c r="AA101" s="39"/>
      <c r="AB101" s="40">
        <v>91</v>
      </c>
      <c r="AC101" s="65">
        <v>91</v>
      </c>
      <c r="AD101" s="102">
        <v>91</v>
      </c>
      <c r="AE101" s="50">
        <v>91</v>
      </c>
      <c r="AF101" s="83">
        <v>91</v>
      </c>
      <c r="AG101" s="39">
        <v>91</v>
      </c>
      <c r="AH101" s="51"/>
      <c r="AI101" s="53"/>
      <c r="AJ101" s="1"/>
      <c r="AK101" s="1"/>
      <c r="AL101" s="1"/>
      <c r="AM101" s="1"/>
      <c r="AN101" s="1"/>
      <c r="AO101" s="1"/>
      <c r="AP101" s="1"/>
      <c r="AQ101" s="1"/>
    </row>
    <row r="102" spans="1:43" ht="29.25" customHeight="1" x14ac:dyDescent="0.25">
      <c r="A102" s="1"/>
      <c r="B102" s="1" t="s">
        <v>57</v>
      </c>
      <c r="C102" s="1"/>
      <c r="D102" s="114" t="s">
        <v>59</v>
      </c>
      <c r="E102" s="1"/>
      <c r="F102" s="1"/>
      <c r="G102" s="1"/>
      <c r="H102" s="1"/>
      <c r="I102" s="1"/>
      <c r="J102" s="1"/>
      <c r="K102" s="1"/>
      <c r="L102" s="1"/>
      <c r="M102" s="47">
        <f t="shared" si="4"/>
        <v>1</v>
      </c>
      <c r="N102" s="116">
        <v>92</v>
      </c>
      <c r="O102" s="34">
        <v>92804000</v>
      </c>
      <c r="P102" s="81" t="s">
        <v>30</v>
      </c>
      <c r="Q102" s="117">
        <v>92839999</v>
      </c>
      <c r="R102" s="1"/>
      <c r="S102" s="36">
        <f t="shared" si="1"/>
        <v>92</v>
      </c>
      <c r="T102" s="37">
        <f t="shared" si="2"/>
        <v>92840000</v>
      </c>
      <c r="U102" s="38" t="s">
        <v>30</v>
      </c>
      <c r="V102" s="37">
        <f t="shared" si="3"/>
        <v>92875999</v>
      </c>
      <c r="W102" s="51">
        <v>36000</v>
      </c>
      <c r="X102" s="39">
        <v>92</v>
      </c>
      <c r="Y102" s="39"/>
      <c r="Z102" s="39">
        <v>92</v>
      </c>
      <c r="AA102" s="39"/>
      <c r="AB102" s="40">
        <v>92</v>
      </c>
      <c r="AC102" s="65">
        <v>92</v>
      </c>
      <c r="AD102" s="102"/>
      <c r="AE102" s="50"/>
      <c r="AF102" s="83">
        <v>92</v>
      </c>
      <c r="AG102" s="39"/>
      <c r="AH102" s="51"/>
      <c r="AI102" s="53"/>
      <c r="AJ102" s="1"/>
      <c r="AK102" s="1"/>
      <c r="AL102" s="1"/>
      <c r="AM102" s="1"/>
      <c r="AN102" s="1"/>
      <c r="AO102" s="1"/>
      <c r="AP102" s="1"/>
      <c r="AQ102" s="1"/>
    </row>
    <row r="103" spans="1:43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22">
        <f t="shared" si="4"/>
        <v>1</v>
      </c>
      <c r="N103" s="116">
        <v>93</v>
      </c>
      <c r="O103" s="34">
        <v>93828000</v>
      </c>
      <c r="P103" s="81" t="s">
        <v>30</v>
      </c>
      <c r="Q103" s="117">
        <v>93863999</v>
      </c>
      <c r="R103" s="1"/>
      <c r="S103" s="36">
        <f t="shared" si="1"/>
        <v>93</v>
      </c>
      <c r="T103" s="37">
        <f t="shared" si="2"/>
        <v>93864000</v>
      </c>
      <c r="U103" s="38" t="s">
        <v>30</v>
      </c>
      <c r="V103" s="37">
        <f t="shared" si="3"/>
        <v>93899999</v>
      </c>
      <c r="W103" s="51">
        <v>36000</v>
      </c>
      <c r="X103" s="39"/>
      <c r="Y103" s="39">
        <v>93</v>
      </c>
      <c r="Z103" s="54" t="s">
        <v>49</v>
      </c>
      <c r="AA103" s="65">
        <v>93</v>
      </c>
      <c r="AB103" s="40">
        <v>93</v>
      </c>
      <c r="AC103" s="39"/>
      <c r="AD103" s="102">
        <v>93</v>
      </c>
      <c r="AE103" s="50">
        <v>93</v>
      </c>
      <c r="AF103" s="39"/>
      <c r="AG103" s="39">
        <v>93</v>
      </c>
      <c r="AH103" s="51"/>
      <c r="AI103" s="53"/>
      <c r="AJ103" s="1"/>
      <c r="AK103" s="1"/>
      <c r="AL103" s="1"/>
      <c r="AM103" s="1"/>
      <c r="AN103" s="1"/>
      <c r="AO103" s="1"/>
      <c r="AP103" s="1"/>
      <c r="AQ103" s="1"/>
    </row>
    <row r="104" spans="1:43" ht="12.75" customHeight="1" x14ac:dyDescent="0.2">
      <c r="A104" s="1"/>
      <c r="B104" s="1" t="s">
        <v>58</v>
      </c>
      <c r="C104" s="1"/>
      <c r="D104" s="75"/>
      <c r="E104" s="1"/>
      <c r="F104" s="1"/>
      <c r="G104" s="1"/>
      <c r="H104" s="1"/>
      <c r="I104" s="1"/>
      <c r="J104" s="1"/>
      <c r="K104" s="1"/>
      <c r="L104" s="1"/>
      <c r="M104" s="47">
        <f t="shared" si="4"/>
        <v>1</v>
      </c>
      <c r="N104" s="116">
        <v>94</v>
      </c>
      <c r="O104" s="34">
        <v>94180000</v>
      </c>
      <c r="P104" s="81" t="s">
        <v>30</v>
      </c>
      <c r="Q104" s="117">
        <v>94215999</v>
      </c>
      <c r="R104" s="1"/>
      <c r="S104" s="36">
        <f t="shared" si="1"/>
        <v>94</v>
      </c>
      <c r="T104" s="37">
        <f t="shared" si="2"/>
        <v>94216000</v>
      </c>
      <c r="U104" s="38" t="s">
        <v>30</v>
      </c>
      <c r="V104" s="37">
        <f t="shared" si="3"/>
        <v>94251999</v>
      </c>
      <c r="W104" s="51">
        <v>36000</v>
      </c>
      <c r="X104" s="39">
        <v>94</v>
      </c>
      <c r="Y104" s="39"/>
      <c r="Z104" s="39">
        <v>94</v>
      </c>
      <c r="AA104" s="39"/>
      <c r="AB104" s="40">
        <v>94</v>
      </c>
      <c r="AC104" s="65">
        <v>94</v>
      </c>
      <c r="AD104" s="102"/>
      <c r="AE104" s="50"/>
      <c r="AF104" s="83">
        <v>94</v>
      </c>
      <c r="AG104" s="39">
        <v>94</v>
      </c>
      <c r="AH104" s="51"/>
      <c r="AI104" s="53"/>
      <c r="AJ104" s="1"/>
      <c r="AK104" s="1"/>
      <c r="AL104" s="1"/>
      <c r="AM104" s="1"/>
      <c r="AN104" s="1"/>
      <c r="AO104" s="1"/>
      <c r="AP104" s="1"/>
      <c r="AQ104" s="1"/>
    </row>
    <row r="105" spans="1:43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22">
        <f t="shared" si="4"/>
        <v>1</v>
      </c>
      <c r="N105" s="116">
        <v>95</v>
      </c>
      <c r="O105" s="34">
        <v>95792000</v>
      </c>
      <c r="P105" s="81" t="s">
        <v>30</v>
      </c>
      <c r="Q105" s="117">
        <v>95827999</v>
      </c>
      <c r="R105" s="1"/>
      <c r="S105" s="36">
        <f t="shared" si="1"/>
        <v>95</v>
      </c>
      <c r="T105" s="37">
        <f t="shared" si="2"/>
        <v>95828000</v>
      </c>
      <c r="U105" s="38" t="s">
        <v>30</v>
      </c>
      <c r="V105" s="37">
        <f t="shared" si="3"/>
        <v>95863999</v>
      </c>
      <c r="W105" s="51">
        <v>36000</v>
      </c>
      <c r="X105" s="39"/>
      <c r="Y105" s="39">
        <v>95</v>
      </c>
      <c r="Z105" s="54" t="s">
        <v>50</v>
      </c>
      <c r="AA105" s="65">
        <v>95</v>
      </c>
      <c r="AB105" s="39"/>
      <c r="AC105" s="65">
        <v>95</v>
      </c>
      <c r="AD105" s="102"/>
      <c r="AE105" s="50">
        <v>95</v>
      </c>
      <c r="AF105" s="83">
        <v>95</v>
      </c>
      <c r="AG105" s="39">
        <v>95</v>
      </c>
      <c r="AH105" s="51"/>
      <c r="AI105" s="53"/>
      <c r="AJ105" s="1"/>
      <c r="AK105" s="1"/>
      <c r="AL105" s="1"/>
      <c r="AM105" s="1"/>
      <c r="AN105" s="1"/>
      <c r="AO105" s="1"/>
      <c r="AP105" s="1"/>
      <c r="AQ105" s="1"/>
    </row>
    <row r="106" spans="1:43" ht="12.75" customHeight="1" x14ac:dyDescent="0.25">
      <c r="A106" s="1"/>
      <c r="B106" s="74" t="s">
        <v>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7">
        <f t="shared" si="4"/>
        <v>1</v>
      </c>
      <c r="N106" s="116">
        <v>96</v>
      </c>
      <c r="O106" s="34">
        <v>96894000</v>
      </c>
      <c r="P106" s="81" t="s">
        <v>30</v>
      </c>
      <c r="Q106" s="117">
        <v>96929999</v>
      </c>
      <c r="R106" s="1"/>
      <c r="S106" s="36">
        <f t="shared" si="1"/>
        <v>96</v>
      </c>
      <c r="T106" s="37">
        <f t="shared" si="2"/>
        <v>96930000</v>
      </c>
      <c r="U106" s="38" t="s">
        <v>30</v>
      </c>
      <c r="V106" s="37">
        <f t="shared" si="3"/>
        <v>96965999</v>
      </c>
      <c r="W106" s="51">
        <v>36000</v>
      </c>
      <c r="X106" s="39">
        <v>96</v>
      </c>
      <c r="Y106" s="39"/>
      <c r="Z106" s="39">
        <v>96</v>
      </c>
      <c r="AA106" s="39"/>
      <c r="AB106" s="40">
        <v>96</v>
      </c>
      <c r="AC106" s="65">
        <v>96</v>
      </c>
      <c r="AD106" s="102">
        <v>96</v>
      </c>
      <c r="AE106" s="50"/>
      <c r="AF106" s="83">
        <v>96</v>
      </c>
      <c r="AG106" s="39">
        <v>96</v>
      </c>
      <c r="AH106" s="51"/>
      <c r="AI106" s="53"/>
      <c r="AJ106" s="1"/>
      <c r="AK106" s="1"/>
      <c r="AL106" s="1"/>
      <c r="AM106" s="1"/>
      <c r="AN106" s="1"/>
      <c r="AO106" s="1"/>
      <c r="AP106" s="1"/>
      <c r="AQ106" s="1"/>
    </row>
    <row r="107" spans="1:43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22">
        <f t="shared" si="4"/>
        <v>1</v>
      </c>
      <c r="N107" s="116">
        <v>97</v>
      </c>
      <c r="O107" s="34">
        <v>97900000</v>
      </c>
      <c r="P107" s="81" t="s">
        <v>30</v>
      </c>
      <c r="Q107" s="117">
        <v>97935999</v>
      </c>
      <c r="R107" s="1"/>
      <c r="S107" s="36">
        <f t="shared" si="1"/>
        <v>97</v>
      </c>
      <c r="T107" s="37">
        <f t="shared" si="2"/>
        <v>97936000</v>
      </c>
      <c r="U107" s="38" t="s">
        <v>30</v>
      </c>
      <c r="V107" s="37">
        <f t="shared" si="3"/>
        <v>97971999</v>
      </c>
      <c r="W107" s="51">
        <v>36000</v>
      </c>
      <c r="X107" s="39"/>
      <c r="Y107" s="39">
        <v>97</v>
      </c>
      <c r="Z107" s="54" t="s">
        <v>51</v>
      </c>
      <c r="AA107" s="65">
        <v>97</v>
      </c>
      <c r="AB107" s="39"/>
      <c r="AC107" s="65">
        <v>97</v>
      </c>
      <c r="AD107" s="102">
        <v>97</v>
      </c>
      <c r="AE107" s="50"/>
      <c r="AF107" s="39"/>
      <c r="AG107" s="39">
        <v>97</v>
      </c>
      <c r="AH107" s="51"/>
      <c r="AI107" s="53"/>
      <c r="AJ107" s="1"/>
      <c r="AK107" s="1"/>
      <c r="AL107" s="1"/>
      <c r="AM107" s="1"/>
      <c r="AN107" s="1"/>
      <c r="AO107" s="1"/>
      <c r="AP107" s="1"/>
      <c r="AQ107" s="1"/>
    </row>
    <row r="108" spans="1:43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7">
        <f t="shared" si="4"/>
        <v>1</v>
      </c>
      <c r="N108" s="116">
        <v>98</v>
      </c>
      <c r="O108" s="34">
        <v>98828000</v>
      </c>
      <c r="P108" s="81" t="s">
        <v>30</v>
      </c>
      <c r="Q108" s="117">
        <v>98863999</v>
      </c>
      <c r="R108" s="1"/>
      <c r="S108" s="36">
        <f t="shared" si="1"/>
        <v>98</v>
      </c>
      <c r="T108" s="37">
        <f t="shared" si="2"/>
        <v>98864000</v>
      </c>
      <c r="U108" s="38" t="s">
        <v>30</v>
      </c>
      <c r="V108" s="37">
        <f t="shared" si="3"/>
        <v>98899999</v>
      </c>
      <c r="W108" s="51">
        <v>36000</v>
      </c>
      <c r="X108" s="39">
        <v>98</v>
      </c>
      <c r="Y108" s="39"/>
      <c r="Z108" s="39">
        <v>98</v>
      </c>
      <c r="AA108" s="39"/>
      <c r="AB108" s="40">
        <v>98</v>
      </c>
      <c r="AC108" s="65">
        <v>98</v>
      </c>
      <c r="AD108" s="102">
        <v>98</v>
      </c>
      <c r="AE108" s="50"/>
      <c r="AF108" s="83">
        <v>98</v>
      </c>
      <c r="AG108" s="39">
        <v>98</v>
      </c>
      <c r="AH108" s="51"/>
      <c r="AI108" s="53"/>
      <c r="AJ108" s="1"/>
      <c r="AK108" s="1"/>
      <c r="AL108" s="1"/>
      <c r="AM108" s="1"/>
      <c r="AN108" s="1"/>
      <c r="AO108" s="1"/>
      <c r="AP108" s="1"/>
      <c r="AQ108" s="1"/>
    </row>
    <row r="109" spans="1:43" ht="12.75" customHeight="1" x14ac:dyDescent="0.25">
      <c r="A109" s="1"/>
      <c r="B109" s="7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7">
        <f t="shared" si="4"/>
        <v>1</v>
      </c>
      <c r="N109" s="116">
        <v>99</v>
      </c>
      <c r="O109" s="34">
        <v>98864000</v>
      </c>
      <c r="P109" s="81" t="s">
        <v>30</v>
      </c>
      <c r="Q109" s="117">
        <v>98899999</v>
      </c>
      <c r="R109" s="1"/>
      <c r="S109" s="36">
        <f t="shared" si="1"/>
        <v>99</v>
      </c>
      <c r="T109" s="37">
        <f t="shared" si="2"/>
        <v>98900000</v>
      </c>
      <c r="U109" s="38" t="s">
        <v>30</v>
      </c>
      <c r="V109" s="37">
        <f t="shared" si="3"/>
        <v>98935999</v>
      </c>
      <c r="W109" s="51">
        <v>36000</v>
      </c>
      <c r="X109" s="39">
        <v>99</v>
      </c>
      <c r="Y109" s="39"/>
      <c r="Z109" s="39">
        <v>99</v>
      </c>
      <c r="AA109" s="39"/>
      <c r="AB109" s="40">
        <v>99</v>
      </c>
      <c r="AC109" s="65">
        <v>99</v>
      </c>
      <c r="AD109" s="102"/>
      <c r="AE109" s="50">
        <v>99</v>
      </c>
      <c r="AF109" s="39"/>
      <c r="AG109" s="39">
        <v>99</v>
      </c>
      <c r="AH109" s="51"/>
      <c r="AI109" s="53"/>
      <c r="AJ109" s="1"/>
      <c r="AK109" s="1"/>
      <c r="AL109" s="1"/>
      <c r="AM109" s="1"/>
      <c r="AN109" s="1"/>
      <c r="AO109" s="1"/>
      <c r="AP109" s="1"/>
      <c r="AQ109" s="1"/>
    </row>
    <row r="110" spans="1:43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7"/>
      <c r="N110" s="1"/>
      <c r="O110" s="1"/>
      <c r="P110" s="1"/>
      <c r="Q110" s="1"/>
      <c r="R110" s="1"/>
      <c r="S110" s="1"/>
      <c r="T110" s="1"/>
      <c r="U110" s="1"/>
      <c r="V110" s="1"/>
      <c r="W110" s="63" t="s">
        <v>52</v>
      </c>
      <c r="X110" s="64">
        <f t="shared" ref="X110:AG110" si="5">COUNT(X11:X109)</f>
        <v>61</v>
      </c>
      <c r="Y110" s="64">
        <f t="shared" si="5"/>
        <v>63</v>
      </c>
      <c r="Z110" s="64">
        <f t="shared" si="5"/>
        <v>48</v>
      </c>
      <c r="AA110" s="64">
        <f t="shared" si="5"/>
        <v>52</v>
      </c>
      <c r="AB110" s="64">
        <f t="shared" si="5"/>
        <v>67</v>
      </c>
      <c r="AC110" s="65">
        <f t="shared" si="5"/>
        <v>74</v>
      </c>
      <c r="AD110" s="65">
        <f t="shared" si="5"/>
        <v>70</v>
      </c>
      <c r="AE110" s="65">
        <f t="shared" si="5"/>
        <v>35</v>
      </c>
      <c r="AF110" s="65">
        <f t="shared" si="5"/>
        <v>70</v>
      </c>
      <c r="AG110" s="65">
        <f t="shared" si="5"/>
        <v>50</v>
      </c>
      <c r="AH110" s="51"/>
      <c r="AI110" s="53"/>
      <c r="AJ110" s="1"/>
      <c r="AK110" s="1"/>
      <c r="AL110" s="1"/>
      <c r="AM110" s="1"/>
      <c r="AN110" s="1"/>
      <c r="AO110" s="1"/>
      <c r="AP110" s="1"/>
      <c r="AQ110" s="1"/>
    </row>
    <row r="111" spans="1:43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31" t="s">
        <v>13</v>
      </c>
      <c r="T114" s="132" t="s">
        <v>14</v>
      </c>
      <c r="U114" s="20"/>
      <c r="V114" s="21" t="s">
        <v>15</v>
      </c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9">
        <v>1</v>
      </c>
      <c r="T115" s="37">
        <v>1819000</v>
      </c>
      <c r="U115" s="38" t="s">
        <v>30</v>
      </c>
      <c r="V115" s="37">
        <v>1890999</v>
      </c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9">
        <v>2</v>
      </c>
      <c r="T116" s="37">
        <v>2792000</v>
      </c>
      <c r="U116" s="38" t="s">
        <v>30</v>
      </c>
      <c r="V116" s="37">
        <v>2863999</v>
      </c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9">
        <v>4</v>
      </c>
      <c r="T117" s="37">
        <v>4621000</v>
      </c>
      <c r="U117" s="38" t="s">
        <v>30</v>
      </c>
      <c r="V117" s="37">
        <v>4692999</v>
      </c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9">
        <v>5</v>
      </c>
      <c r="T118" s="37">
        <v>5945000</v>
      </c>
      <c r="U118" s="38" t="s">
        <v>30</v>
      </c>
      <c r="V118" s="37">
        <v>6016999</v>
      </c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9">
        <v>8</v>
      </c>
      <c r="T119" s="37">
        <v>8792000</v>
      </c>
      <c r="U119" s="38" t="s">
        <v>30</v>
      </c>
      <c r="V119" s="37">
        <v>8863999</v>
      </c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9">
        <v>12</v>
      </c>
      <c r="T120" s="37">
        <v>12791000</v>
      </c>
      <c r="U120" s="38" t="s">
        <v>30</v>
      </c>
      <c r="V120" s="37">
        <v>12826999</v>
      </c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9">
        <v>13</v>
      </c>
      <c r="T121" s="37">
        <v>13864000</v>
      </c>
      <c r="U121" s="38" t="s">
        <v>30</v>
      </c>
      <c r="V121" s="37">
        <v>13899999</v>
      </c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9">
        <v>14</v>
      </c>
      <c r="T122" s="37">
        <v>14056000</v>
      </c>
      <c r="U122" s="38" t="s">
        <v>30</v>
      </c>
      <c r="V122" s="37">
        <v>14091999</v>
      </c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9">
        <v>15</v>
      </c>
      <c r="T123" s="37">
        <v>15846000</v>
      </c>
      <c r="U123" s="38" t="s">
        <v>30</v>
      </c>
      <c r="V123" s="37">
        <v>15881999</v>
      </c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9">
        <v>17</v>
      </c>
      <c r="T124" s="37">
        <v>17783000</v>
      </c>
      <c r="U124" s="38" t="s">
        <v>30</v>
      </c>
      <c r="V124" s="37">
        <v>17818999</v>
      </c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9">
        <v>18</v>
      </c>
      <c r="T125" s="37">
        <v>18945000</v>
      </c>
      <c r="U125" s="38" t="s">
        <v>30</v>
      </c>
      <c r="V125" s="37">
        <v>18980999</v>
      </c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9">
        <v>21</v>
      </c>
      <c r="T126" s="37">
        <v>21846000</v>
      </c>
      <c r="U126" s="38" t="s">
        <v>30</v>
      </c>
      <c r="V126" s="37">
        <v>21881999</v>
      </c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9">
        <v>22</v>
      </c>
      <c r="T127" s="37">
        <v>22801000</v>
      </c>
      <c r="U127" s="38" t="s">
        <v>30</v>
      </c>
      <c r="V127" s="37">
        <v>22836999</v>
      </c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9">
        <v>23</v>
      </c>
      <c r="T128" s="37">
        <v>23837000</v>
      </c>
      <c r="U128" s="38" t="s">
        <v>30</v>
      </c>
      <c r="V128" s="37">
        <v>23872999</v>
      </c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9">
        <v>27</v>
      </c>
      <c r="T129" s="37">
        <v>27783000</v>
      </c>
      <c r="U129" s="38" t="s">
        <v>30</v>
      </c>
      <c r="V129" s="37">
        <v>27818999</v>
      </c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9">
        <v>28</v>
      </c>
      <c r="T130" s="37">
        <v>28837000</v>
      </c>
      <c r="U130" s="38" t="s">
        <v>30</v>
      </c>
      <c r="V130" s="37">
        <v>28872999</v>
      </c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9">
        <v>29</v>
      </c>
      <c r="T131" s="37">
        <v>29810000</v>
      </c>
      <c r="U131" s="38" t="s">
        <v>30</v>
      </c>
      <c r="V131" s="37">
        <v>29845999</v>
      </c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9">
        <v>30</v>
      </c>
      <c r="T132" s="37">
        <v>30882000</v>
      </c>
      <c r="U132" s="38" t="s">
        <v>30</v>
      </c>
      <c r="V132" s="37">
        <v>30917999</v>
      </c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9">
        <v>33</v>
      </c>
      <c r="T133" s="37">
        <v>33846000</v>
      </c>
      <c r="U133" s="38" t="s">
        <v>30</v>
      </c>
      <c r="V133" s="37">
        <v>33881999</v>
      </c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9">
        <v>34</v>
      </c>
      <c r="T134" s="37">
        <v>34747000</v>
      </c>
      <c r="U134" s="38" t="s">
        <v>30</v>
      </c>
      <c r="V134" s="37">
        <v>34782999</v>
      </c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9">
        <v>37</v>
      </c>
      <c r="T135" s="37">
        <v>37882000</v>
      </c>
      <c r="U135" s="38" t="s">
        <v>30</v>
      </c>
      <c r="V135" s="37">
        <v>37917999</v>
      </c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9">
        <v>38</v>
      </c>
      <c r="T136" s="37">
        <v>38945000</v>
      </c>
      <c r="U136" s="38" t="s">
        <v>30</v>
      </c>
      <c r="V136" s="37">
        <v>38980999</v>
      </c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9">
        <v>40</v>
      </c>
      <c r="T137" s="37">
        <v>40792000</v>
      </c>
      <c r="U137" s="38" t="s">
        <v>30</v>
      </c>
      <c r="V137" s="37">
        <v>40827999</v>
      </c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9">
        <v>42</v>
      </c>
      <c r="T138" s="37">
        <v>42819000</v>
      </c>
      <c r="U138" s="38" t="s">
        <v>30</v>
      </c>
      <c r="V138" s="37">
        <v>42854999</v>
      </c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9">
        <v>43</v>
      </c>
      <c r="T139" s="37">
        <v>43873000</v>
      </c>
      <c r="U139" s="38" t="s">
        <v>30</v>
      </c>
      <c r="V139" s="37">
        <v>43908999</v>
      </c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9">
        <v>44</v>
      </c>
      <c r="T140" s="37">
        <v>44873000</v>
      </c>
      <c r="U140" s="38" t="s">
        <v>30</v>
      </c>
      <c r="V140" s="37">
        <v>44908999</v>
      </c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9">
        <v>46</v>
      </c>
      <c r="T141" s="37">
        <v>46918000</v>
      </c>
      <c r="U141" s="38" t="s">
        <v>30</v>
      </c>
      <c r="V141" s="37">
        <v>46953999</v>
      </c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9">
        <v>57</v>
      </c>
      <c r="T142" s="37">
        <v>57774000</v>
      </c>
      <c r="U142" s="38" t="s">
        <v>30</v>
      </c>
      <c r="V142" s="37">
        <v>57809999</v>
      </c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9">
        <v>60</v>
      </c>
      <c r="T143" s="37">
        <v>60864000</v>
      </c>
      <c r="U143" s="38" t="s">
        <v>30</v>
      </c>
      <c r="V143" s="37">
        <v>60899999</v>
      </c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9">
        <v>64</v>
      </c>
      <c r="T144" s="37">
        <v>64846000</v>
      </c>
      <c r="U144" s="38" t="s">
        <v>30</v>
      </c>
      <c r="V144" s="37">
        <v>64881999</v>
      </c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9">
        <v>68</v>
      </c>
      <c r="T145" s="37">
        <v>68792000</v>
      </c>
      <c r="U145" s="38" t="s">
        <v>30</v>
      </c>
      <c r="V145" s="37">
        <v>68827999</v>
      </c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9">
        <v>70</v>
      </c>
      <c r="T146" s="37">
        <v>70828000</v>
      </c>
      <c r="U146" s="38" t="s">
        <v>30</v>
      </c>
      <c r="V146" s="37">
        <v>70863999</v>
      </c>
      <c r="W146" s="2"/>
      <c r="X146" s="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9">
        <v>71</v>
      </c>
      <c r="T147" s="37">
        <v>71232000</v>
      </c>
      <c r="U147" s="38" t="s">
        <v>30</v>
      </c>
      <c r="V147" s="37">
        <v>71267999</v>
      </c>
      <c r="W147" s="2"/>
      <c r="X147" s="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9">
        <v>72</v>
      </c>
      <c r="T148" s="37">
        <v>72828000</v>
      </c>
      <c r="U148" s="38" t="s">
        <v>30</v>
      </c>
      <c r="V148" s="37">
        <v>72863999</v>
      </c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9">
        <v>74</v>
      </c>
      <c r="T149" s="37">
        <v>74882000</v>
      </c>
      <c r="U149" s="38" t="s">
        <v>30</v>
      </c>
      <c r="V149" s="37">
        <v>74917999</v>
      </c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9">
        <v>75</v>
      </c>
      <c r="T150" s="37">
        <v>75864000</v>
      </c>
      <c r="U150" s="38" t="s">
        <v>30</v>
      </c>
      <c r="V150" s="37">
        <v>75899999</v>
      </c>
      <c r="W150" s="2"/>
      <c r="X150" s="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9">
        <v>82</v>
      </c>
      <c r="T151" s="37">
        <v>82828000</v>
      </c>
      <c r="U151" s="38" t="s">
        <v>30</v>
      </c>
      <c r="V151" s="37">
        <v>82863999</v>
      </c>
      <c r="W151" s="2"/>
      <c r="X151" s="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9">
        <v>84</v>
      </c>
      <c r="T152" s="37">
        <v>84900000</v>
      </c>
      <c r="U152" s="38" t="s">
        <v>30</v>
      </c>
      <c r="V152" s="37">
        <v>84935999</v>
      </c>
      <c r="W152" s="2"/>
      <c r="X152" s="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9">
        <v>85</v>
      </c>
      <c r="T153" s="37">
        <v>85828000</v>
      </c>
      <c r="U153" s="38" t="s">
        <v>30</v>
      </c>
      <c r="V153" s="37">
        <v>85863999</v>
      </c>
      <c r="W153" s="2"/>
      <c r="X153" s="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9">
        <v>87</v>
      </c>
      <c r="T154" s="37">
        <v>87894000</v>
      </c>
      <c r="U154" s="38" t="s">
        <v>30</v>
      </c>
      <c r="V154" s="37">
        <v>87929999</v>
      </c>
      <c r="W154" s="2"/>
      <c r="X154" s="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9">
        <v>88</v>
      </c>
      <c r="T155" s="37">
        <v>88732000</v>
      </c>
      <c r="U155" s="38" t="s">
        <v>30</v>
      </c>
      <c r="V155" s="37">
        <v>88767999</v>
      </c>
      <c r="W155" s="2"/>
      <c r="X155" s="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9">
        <v>90</v>
      </c>
      <c r="T156" s="37">
        <v>90984000</v>
      </c>
      <c r="U156" s="38" t="s">
        <v>30</v>
      </c>
      <c r="V156" s="37">
        <v>91019999</v>
      </c>
      <c r="W156" s="2"/>
      <c r="X156" s="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9">
        <v>91</v>
      </c>
      <c r="T157" s="37">
        <v>91948000</v>
      </c>
      <c r="U157" s="38" t="s">
        <v>30</v>
      </c>
      <c r="V157" s="37">
        <v>91983999</v>
      </c>
      <c r="W157" s="2"/>
      <c r="X157" s="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9">
        <v>93</v>
      </c>
      <c r="T158" s="37">
        <v>93864000</v>
      </c>
      <c r="U158" s="38" t="s">
        <v>30</v>
      </c>
      <c r="V158" s="37">
        <v>93899999</v>
      </c>
      <c r="W158" s="2"/>
      <c r="X158" s="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9">
        <v>94</v>
      </c>
      <c r="T159" s="37">
        <v>94216000</v>
      </c>
      <c r="U159" s="38" t="s">
        <v>30</v>
      </c>
      <c r="V159" s="37">
        <v>94251999</v>
      </c>
      <c r="W159" s="2"/>
      <c r="X159" s="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9">
        <v>95</v>
      </c>
      <c r="T160" s="37">
        <v>95828000</v>
      </c>
      <c r="U160" s="38" t="s">
        <v>30</v>
      </c>
      <c r="V160" s="37">
        <v>95863999</v>
      </c>
      <c r="W160" s="2"/>
      <c r="X160" s="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9">
        <v>96</v>
      </c>
      <c r="T161" s="37">
        <v>96930000</v>
      </c>
      <c r="U161" s="38" t="s">
        <v>30</v>
      </c>
      <c r="V161" s="37">
        <v>96965999</v>
      </c>
      <c r="W161" s="2"/>
      <c r="X161" s="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9">
        <v>97</v>
      </c>
      <c r="T162" s="37">
        <v>97936000</v>
      </c>
      <c r="U162" s="38" t="s">
        <v>30</v>
      </c>
      <c r="V162" s="37">
        <v>97971999</v>
      </c>
      <c r="W162" s="2"/>
      <c r="X162" s="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9">
        <v>98</v>
      </c>
      <c r="T163" s="37">
        <v>98864000</v>
      </c>
      <c r="U163" s="38" t="s">
        <v>30</v>
      </c>
      <c r="V163" s="37">
        <v>98899999</v>
      </c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9">
        <v>99</v>
      </c>
      <c r="T164" s="37">
        <v>98900000</v>
      </c>
      <c r="U164" s="38" t="s">
        <v>30</v>
      </c>
      <c r="V164" s="37">
        <v>98935999</v>
      </c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6"/>
      <c r="T165" s="37"/>
      <c r="U165" s="133"/>
      <c r="V165" s="37"/>
      <c r="W165" s="2"/>
      <c r="X165" s="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6"/>
      <c r="T166" s="37"/>
      <c r="U166" s="133"/>
      <c r="V166" s="37"/>
      <c r="W166" s="2"/>
      <c r="X166" s="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6"/>
      <c r="T167" s="37"/>
      <c r="U167" s="133"/>
      <c r="V167" s="37"/>
      <c r="W167" s="2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6"/>
      <c r="T168" s="37"/>
      <c r="U168" s="133"/>
      <c r="V168" s="37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6"/>
      <c r="T169" s="37"/>
      <c r="U169" s="133"/>
      <c r="V169" s="37"/>
      <c r="W169" s="2"/>
      <c r="X169" s="2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6"/>
      <c r="T170" s="37"/>
      <c r="U170" s="133"/>
      <c r="V170" s="37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6"/>
      <c r="T171" s="37"/>
      <c r="U171" s="133"/>
      <c r="V171" s="37"/>
      <c r="W171" s="2"/>
      <c r="X171" s="2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6"/>
      <c r="T172" s="37"/>
      <c r="U172" s="133"/>
      <c r="V172" s="37"/>
      <c r="W172" s="2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6"/>
      <c r="T173" s="37"/>
      <c r="U173" s="133"/>
      <c r="V173" s="37"/>
      <c r="W173" s="2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6"/>
      <c r="T174" s="37"/>
      <c r="U174" s="133"/>
      <c r="V174" s="37"/>
      <c r="W174" s="1"/>
      <c r="X174" s="2"/>
      <c r="Y174" s="1"/>
      <c r="Z174" s="1"/>
      <c r="AA174" s="2"/>
      <c r="AB174" s="2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6"/>
      <c r="T175" s="37"/>
      <c r="U175" s="133"/>
      <c r="V175" s="37"/>
      <c r="W175" s="1"/>
      <c r="X175" s="2"/>
      <c r="Y175" s="1"/>
      <c r="Z175" s="1"/>
      <c r="AA175" s="2"/>
      <c r="AB175" s="2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6"/>
      <c r="T176" s="37"/>
      <c r="U176" s="133"/>
      <c r="V176" s="37"/>
      <c r="W176" s="1"/>
      <c r="X176" s="2"/>
      <c r="Y176" s="1"/>
      <c r="Z176" s="1"/>
      <c r="AA176" s="2"/>
      <c r="AB176" s="2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6"/>
      <c r="T177" s="37"/>
      <c r="U177" s="133"/>
      <c r="V177" s="37"/>
      <c r="W177" s="1"/>
      <c r="X177" s="2"/>
      <c r="Y177" s="1"/>
      <c r="Z177" s="1"/>
      <c r="AA177" s="2"/>
      <c r="AB177" s="2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6"/>
      <c r="T178" s="37"/>
      <c r="U178" s="133"/>
      <c r="V178" s="37"/>
      <c r="W178" s="1"/>
      <c r="X178" s="2"/>
      <c r="Y178" s="1"/>
      <c r="Z178" s="2"/>
      <c r="AA178" s="2"/>
      <c r="AB178" s="2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6"/>
      <c r="T179" s="37"/>
      <c r="U179" s="133"/>
      <c r="V179" s="37"/>
      <c r="W179" s="1"/>
      <c r="X179" s="2"/>
      <c r="Y179" s="1"/>
      <c r="Z179" s="2"/>
      <c r="AA179" s="2"/>
      <c r="AB179" s="2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6"/>
      <c r="T180" s="37"/>
      <c r="U180" s="133"/>
      <c r="V180" s="37"/>
      <c r="W180" s="1"/>
      <c r="X180" s="2"/>
      <c r="Y180" s="1"/>
      <c r="Z180" s="2"/>
      <c r="AA180" s="2"/>
      <c r="AB180" s="2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6"/>
      <c r="T181" s="37"/>
      <c r="U181" s="133"/>
      <c r="V181" s="37"/>
      <c r="W181" s="1"/>
      <c r="X181" s="2"/>
      <c r="Y181" s="1"/>
      <c r="Z181" s="2"/>
      <c r="AA181" s="2"/>
      <c r="AB181" s="2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6"/>
      <c r="T182" s="37"/>
      <c r="U182" s="133"/>
      <c r="V182" s="37"/>
      <c r="W182" s="1"/>
      <c r="X182" s="2"/>
      <c r="Y182" s="1"/>
      <c r="Z182" s="2"/>
      <c r="AA182" s="2"/>
      <c r="AB182" s="2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6"/>
      <c r="T183" s="37"/>
      <c r="U183" s="133"/>
      <c r="V183" s="37"/>
      <c r="W183" s="1"/>
      <c r="X183" s="2"/>
      <c r="Y183" s="1"/>
      <c r="Z183" s="2"/>
      <c r="AA183" s="2"/>
      <c r="AB183" s="2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6"/>
      <c r="T184" s="37"/>
      <c r="U184" s="133"/>
      <c r="V184" s="37"/>
      <c r="W184" s="1"/>
      <c r="X184" s="2"/>
      <c r="Y184" s="1"/>
      <c r="Z184" s="2"/>
      <c r="AA184" s="2"/>
      <c r="AB184" s="2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6"/>
      <c r="T185" s="37"/>
      <c r="U185" s="133"/>
      <c r="V185" s="37"/>
      <c r="W185" s="1"/>
      <c r="X185" s="2"/>
      <c r="Y185" s="1"/>
      <c r="Z185" s="2"/>
      <c r="AA185" s="2"/>
      <c r="AB185" s="2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6"/>
      <c r="T186" s="37"/>
      <c r="U186" s="133"/>
      <c r="V186" s="37"/>
      <c r="W186" s="1"/>
      <c r="X186" s="2"/>
      <c r="Y186" s="1"/>
      <c r="Z186" s="2"/>
      <c r="AA186" s="2"/>
      <c r="AB186" s="2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6"/>
      <c r="T187" s="37"/>
      <c r="U187" s="133"/>
      <c r="V187" s="37"/>
      <c r="W187" s="1"/>
      <c r="X187" s="2"/>
      <c r="Y187" s="1"/>
      <c r="Z187" s="2"/>
      <c r="AA187" s="2"/>
      <c r="AB187" s="2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6"/>
      <c r="T188" s="37"/>
      <c r="U188" s="133"/>
      <c r="V188" s="37"/>
      <c r="W188" s="1"/>
      <c r="X188" s="2"/>
      <c r="Y188" s="2"/>
      <c r="Z188" s="2"/>
      <c r="AA188" s="2"/>
      <c r="AB188" s="2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6"/>
      <c r="T189" s="37"/>
      <c r="U189" s="133"/>
      <c r="V189" s="37"/>
      <c r="W189" s="1"/>
      <c r="X189" s="2"/>
      <c r="Y189" s="2"/>
      <c r="Z189" s="2"/>
      <c r="AA189" s="2"/>
      <c r="AB189" s="2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6"/>
      <c r="T190" s="37"/>
      <c r="U190" s="133"/>
      <c r="V190" s="37"/>
      <c r="W190" s="1"/>
      <c r="X190" s="2"/>
      <c r="Y190" s="2"/>
      <c r="Z190" s="2"/>
      <c r="AA190" s="2"/>
      <c r="AB190" s="2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6"/>
      <c r="T191" s="37"/>
      <c r="U191" s="133"/>
      <c r="V191" s="37"/>
      <c r="W191" s="1"/>
      <c r="X191" s="2"/>
      <c r="Y191" s="2"/>
      <c r="Z191" s="2"/>
      <c r="AA191" s="2"/>
      <c r="AB191" s="2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6"/>
      <c r="T192" s="37"/>
      <c r="U192" s="133"/>
      <c r="V192" s="37"/>
      <c r="W192" s="1"/>
      <c r="X192" s="2"/>
      <c r="Y192" s="2"/>
      <c r="Z192" s="2"/>
      <c r="AA192" s="2"/>
      <c r="AB192" s="2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6"/>
      <c r="T193" s="37"/>
      <c r="U193" s="133"/>
      <c r="V193" s="37"/>
      <c r="W193" s="1"/>
      <c r="X193" s="2"/>
      <c r="Y193" s="2"/>
      <c r="Z193" s="2"/>
      <c r="AA193" s="2"/>
      <c r="AB193" s="2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6"/>
      <c r="T194" s="37"/>
      <c r="U194" s="133"/>
      <c r="V194" s="37"/>
      <c r="W194" s="1"/>
      <c r="X194" s="2"/>
      <c r="Y194" s="2"/>
      <c r="Z194" s="2"/>
      <c r="AA194" s="2"/>
      <c r="AB194" s="2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</sheetData>
  <mergeCells count="4">
    <mergeCell ref="M5:Q9"/>
    <mergeCell ref="X9:AG9"/>
    <mergeCell ref="O10:Q10"/>
    <mergeCell ref="T10:V10"/>
  </mergeCells>
  <printOptions horizontalCentered="1"/>
  <pageMargins left="0.31496062992126" right="0.15748031496063" top="0.27559055118110198" bottom="0.15748031496063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AQ1000"/>
  <sheetViews>
    <sheetView showGridLines="0" workbookViewId="0"/>
  </sheetViews>
  <sheetFormatPr baseColWidth="10" defaultColWidth="12.6640625" defaultRowHeight="15" customHeight="1" x14ac:dyDescent="0.15"/>
  <cols>
    <col min="1" max="1" width="7.83203125" customWidth="1"/>
    <col min="2" max="2" width="19" customWidth="1"/>
    <col min="3" max="3" width="8.6640625" customWidth="1"/>
    <col min="4" max="4" width="13.1640625" customWidth="1"/>
    <col min="5" max="5" width="5.1640625" customWidth="1"/>
    <col min="6" max="6" width="11.1640625" customWidth="1"/>
    <col min="7" max="7" width="9.6640625" customWidth="1"/>
    <col min="8" max="12" width="1.5" customWidth="1"/>
    <col min="13" max="13" width="2.6640625" customWidth="1"/>
    <col min="14" max="14" width="7.1640625" customWidth="1"/>
    <col min="15" max="15" width="8.83203125" customWidth="1"/>
    <col min="16" max="16" width="5.83203125" customWidth="1"/>
    <col min="17" max="17" width="8.83203125" customWidth="1"/>
    <col min="18" max="18" width="8.6640625" customWidth="1"/>
    <col min="19" max="20" width="8.83203125" customWidth="1"/>
    <col min="21" max="21" width="3.33203125" customWidth="1"/>
    <col min="22" max="22" width="8.83203125" customWidth="1"/>
    <col min="23" max="23" width="7.5" customWidth="1"/>
    <col min="24" max="25" width="9.1640625" hidden="1" customWidth="1"/>
    <col min="26" max="26" width="10.1640625" hidden="1" customWidth="1"/>
    <col min="27" max="29" width="9.1640625" hidden="1" customWidth="1"/>
    <col min="30" max="31" width="7.83203125" hidden="1" customWidth="1"/>
    <col min="32" max="38" width="7.83203125" customWidth="1"/>
    <col min="39" max="39" width="5.6640625" customWidth="1"/>
    <col min="40" max="42" width="7.83203125" hidden="1" customWidth="1"/>
    <col min="43" max="43" width="7.83203125" customWidth="1"/>
  </cols>
  <sheetData>
    <row r="1" spans="1:43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3" t="s">
        <v>0</v>
      </c>
      <c r="B2" s="3" t="s">
        <v>61</v>
      </c>
      <c r="C2" s="1"/>
      <c r="D2" s="1"/>
      <c r="E2" s="4" t="s">
        <v>1</v>
      </c>
      <c r="F2" s="5">
        <v>42320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2.75" customHeight="1" x14ac:dyDescent="0.2">
      <c r="A4" s="3" t="s">
        <v>2</v>
      </c>
      <c r="B4" s="3" t="s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74" t="s">
        <v>4</v>
      </c>
      <c r="N5" s="175"/>
      <c r="O5" s="175"/>
      <c r="P5" s="175"/>
      <c r="Q5" s="176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" customHeight="1" x14ac:dyDescent="0.2">
      <c r="A6" s="6" t="s">
        <v>5</v>
      </c>
      <c r="B6" s="6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77"/>
      <c r="N6" s="178"/>
      <c r="O6" s="178"/>
      <c r="P6" s="178"/>
      <c r="Q6" s="179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7"/>
      <c r="N7" s="178"/>
      <c r="O7" s="178"/>
      <c r="P7" s="178"/>
      <c r="Q7" s="179"/>
      <c r="R7" s="1"/>
      <c r="S7" s="1"/>
      <c r="T7" s="1"/>
      <c r="U7" s="1"/>
      <c r="V7" s="1"/>
      <c r="W7" s="1"/>
      <c r="X7" s="2"/>
      <c r="Y7" s="2"/>
      <c r="Z7" s="8" t="s">
        <v>8</v>
      </c>
      <c r="AA7" s="2"/>
      <c r="AB7" s="2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" customHeight="1" x14ac:dyDescent="0.2">
      <c r="A8" s="1"/>
      <c r="B8" s="1"/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77"/>
      <c r="N8" s="178"/>
      <c r="O8" s="178"/>
      <c r="P8" s="178"/>
      <c r="Q8" s="179"/>
      <c r="R8" s="1"/>
      <c r="S8" s="1"/>
      <c r="T8" s="1"/>
      <c r="U8" s="1"/>
      <c r="V8" s="1"/>
      <c r="W8" s="1"/>
      <c r="X8" s="2"/>
      <c r="Y8" s="2"/>
      <c r="Z8" s="9" t="s">
        <v>10</v>
      </c>
      <c r="AA8" s="2"/>
      <c r="AB8" s="2"/>
      <c r="AC8" s="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2.75" customHeight="1" x14ac:dyDescent="0.2">
      <c r="A9" s="1"/>
      <c r="B9" s="2"/>
      <c r="C9" s="10"/>
      <c r="D9" s="11"/>
      <c r="E9" s="12"/>
      <c r="F9" s="1"/>
      <c r="G9" s="1"/>
      <c r="H9" s="1"/>
      <c r="I9" s="1"/>
      <c r="J9" s="1"/>
      <c r="K9" s="1"/>
      <c r="L9" s="1"/>
      <c r="M9" s="180"/>
      <c r="N9" s="181"/>
      <c r="O9" s="181"/>
      <c r="P9" s="181"/>
      <c r="Q9" s="182"/>
      <c r="R9" s="1"/>
      <c r="S9" s="13" t="s">
        <v>11</v>
      </c>
      <c r="T9" s="14"/>
      <c r="U9" s="14"/>
      <c r="V9" s="14"/>
      <c r="W9" s="14"/>
      <c r="X9" s="183" t="s">
        <v>12</v>
      </c>
      <c r="Y9" s="184"/>
      <c r="Z9" s="184"/>
      <c r="AA9" s="184"/>
      <c r="AB9" s="184"/>
      <c r="AC9" s="184"/>
      <c r="AD9" s="184"/>
      <c r="AE9" s="184"/>
      <c r="AF9" s="184"/>
      <c r="AG9" s="189"/>
      <c r="AH9" s="15"/>
      <c r="AI9" s="16"/>
      <c r="AJ9" s="15"/>
      <c r="AK9" s="15"/>
      <c r="AL9" s="15"/>
      <c r="AM9" s="15"/>
      <c r="AN9" s="15"/>
      <c r="AO9" s="15"/>
      <c r="AP9" s="15"/>
      <c r="AQ9" s="16"/>
    </row>
    <row r="10" spans="1:43" ht="12.75" customHeight="1" x14ac:dyDescent="0.25">
      <c r="A10" s="1"/>
      <c r="B10" s="17"/>
      <c r="C10" s="18" t="s">
        <v>13</v>
      </c>
      <c r="D10" s="19" t="s">
        <v>14</v>
      </c>
      <c r="E10" s="20"/>
      <c r="F10" s="21" t="s">
        <v>15</v>
      </c>
      <c r="G10" s="22"/>
      <c r="H10" s="1"/>
      <c r="I10" s="1"/>
      <c r="J10" s="1"/>
      <c r="K10" s="1"/>
      <c r="L10" s="1"/>
      <c r="M10" s="1"/>
      <c r="N10" s="23" t="s">
        <v>16</v>
      </c>
      <c r="O10" s="186" t="s">
        <v>64</v>
      </c>
      <c r="P10" s="187"/>
      <c r="Q10" s="188"/>
      <c r="R10" s="1"/>
      <c r="S10" s="24" t="s">
        <v>18</v>
      </c>
      <c r="T10" s="186" t="s">
        <v>19</v>
      </c>
      <c r="U10" s="187"/>
      <c r="V10" s="188"/>
      <c r="W10" s="25" t="s">
        <v>20</v>
      </c>
      <c r="X10" s="26" t="s">
        <v>21</v>
      </c>
      <c r="Y10" s="26" t="s">
        <v>22</v>
      </c>
      <c r="Z10" s="26" t="s">
        <v>23</v>
      </c>
      <c r="AA10" s="26" t="s">
        <v>24</v>
      </c>
      <c r="AB10" s="77" t="s">
        <v>25</v>
      </c>
      <c r="AC10" s="77" t="s">
        <v>26</v>
      </c>
      <c r="AD10" s="78">
        <v>42186</v>
      </c>
      <c r="AE10" s="78">
        <v>42248</v>
      </c>
      <c r="AF10" s="78">
        <v>42309</v>
      </c>
      <c r="AG10" s="78">
        <v>42401</v>
      </c>
      <c r="AH10" s="78"/>
      <c r="AI10" s="78"/>
      <c r="AJ10" s="1"/>
      <c r="AK10" s="1"/>
      <c r="AL10" s="51">
        <v>8</v>
      </c>
      <c r="AM10" s="1"/>
      <c r="AN10" s="1"/>
      <c r="AO10" s="1"/>
      <c r="AP10" s="1"/>
      <c r="AQ10" s="1"/>
    </row>
    <row r="11" spans="1:43" ht="12.75" customHeight="1" x14ac:dyDescent="0.2">
      <c r="A11" s="1"/>
      <c r="B11" s="42" t="s">
        <v>28</v>
      </c>
      <c r="C11" s="43" t="s">
        <v>32</v>
      </c>
      <c r="D11" s="44">
        <v>3850000</v>
      </c>
      <c r="E11" s="45" t="s">
        <v>30</v>
      </c>
      <c r="F11" s="46">
        <v>3921999</v>
      </c>
      <c r="G11" s="115">
        <f t="shared" ref="G11:G80" si="0">F11-D11+1</f>
        <v>72000</v>
      </c>
      <c r="H11" s="1"/>
      <c r="I11" s="1"/>
      <c r="J11" s="1"/>
      <c r="K11" s="1"/>
      <c r="L11" s="1"/>
      <c r="M11" s="1"/>
      <c r="N11" s="116" t="s">
        <v>29</v>
      </c>
      <c r="O11" s="34">
        <v>1747000</v>
      </c>
      <c r="P11" s="81" t="s">
        <v>30</v>
      </c>
      <c r="Q11" s="117">
        <v>1818999</v>
      </c>
      <c r="S11" s="36" t="str">
        <f t="shared" ref="S11:S109" si="1">N11</f>
        <v>01</v>
      </c>
      <c r="T11" s="37">
        <f t="shared" ref="T11:T109" si="2">Q11+1</f>
        <v>1819000</v>
      </c>
      <c r="U11" s="38" t="s">
        <v>30</v>
      </c>
      <c r="V11" s="37">
        <f t="shared" ref="V11:V109" si="3">T11+W11-1</f>
        <v>1890999</v>
      </c>
      <c r="W11" s="82">
        <v>72000</v>
      </c>
      <c r="X11" s="39"/>
      <c r="Y11" s="39">
        <v>1</v>
      </c>
      <c r="Z11" s="39"/>
      <c r="AA11" s="65">
        <v>1</v>
      </c>
      <c r="AB11" s="39"/>
      <c r="AC11" s="65">
        <v>1</v>
      </c>
      <c r="AD11" s="41"/>
      <c r="AE11" s="39">
        <v>1</v>
      </c>
      <c r="AF11" s="39"/>
      <c r="AG11" s="39">
        <v>1</v>
      </c>
      <c r="AH11" s="51"/>
      <c r="AI11" s="53"/>
      <c r="AJ11" s="1"/>
      <c r="AK11" s="1"/>
      <c r="AL11" s="51">
        <v>3</v>
      </c>
      <c r="AM11" s="1"/>
      <c r="AN11" s="1"/>
      <c r="AO11" s="1"/>
      <c r="AP11" s="1"/>
      <c r="AQ11" s="1"/>
    </row>
    <row r="12" spans="1:43" ht="12.75" customHeight="1" x14ac:dyDescent="0.2">
      <c r="A12" s="1"/>
      <c r="B12" s="42"/>
      <c r="C12" s="43" t="s">
        <v>34</v>
      </c>
      <c r="D12" s="44">
        <v>5873000</v>
      </c>
      <c r="E12" s="45" t="s">
        <v>30</v>
      </c>
      <c r="F12" s="46">
        <v>5944999</v>
      </c>
      <c r="G12" s="115">
        <f t="shared" si="0"/>
        <v>72000</v>
      </c>
      <c r="H12" s="1"/>
      <c r="I12" s="1"/>
      <c r="J12" s="1"/>
      <c r="K12" s="1"/>
      <c r="L12" s="1"/>
      <c r="M12" s="47">
        <f t="shared" ref="M12:M109" si="4">N12-N11</f>
        <v>1</v>
      </c>
      <c r="N12" s="116" t="s">
        <v>31</v>
      </c>
      <c r="O12" s="34">
        <v>2720000</v>
      </c>
      <c r="P12" s="81" t="s">
        <v>30</v>
      </c>
      <c r="Q12" s="117">
        <v>2791999</v>
      </c>
      <c r="S12" s="49" t="str">
        <f t="shared" si="1"/>
        <v>02</v>
      </c>
      <c r="T12" s="37">
        <f t="shared" si="2"/>
        <v>2792000</v>
      </c>
      <c r="U12" s="38" t="s">
        <v>30</v>
      </c>
      <c r="V12" s="37">
        <f t="shared" si="3"/>
        <v>2863999</v>
      </c>
      <c r="W12" s="82">
        <v>72000</v>
      </c>
      <c r="X12" s="39"/>
      <c r="Y12" s="39">
        <v>2</v>
      </c>
      <c r="Z12" s="39"/>
      <c r="AA12" s="65">
        <v>2</v>
      </c>
      <c r="AB12" s="40">
        <v>2</v>
      </c>
      <c r="AC12" s="65">
        <v>2</v>
      </c>
      <c r="AD12" s="41"/>
      <c r="AE12" s="41"/>
      <c r="AF12" s="39"/>
      <c r="AG12" s="39"/>
      <c r="AH12" s="51"/>
      <c r="AI12" s="53"/>
      <c r="AJ12" s="1"/>
      <c r="AK12" s="1"/>
      <c r="AL12" s="51">
        <v>5</v>
      </c>
      <c r="AM12" s="1"/>
      <c r="AN12" s="118">
        <v>1</v>
      </c>
      <c r="AO12" s="63">
        <v>73798</v>
      </c>
      <c r="AP12" s="1"/>
      <c r="AQ12" s="1"/>
    </row>
    <row r="13" spans="1:43" ht="12.75" customHeight="1" x14ac:dyDescent="0.2">
      <c r="A13" s="1"/>
      <c r="B13" s="42"/>
      <c r="C13" s="43" t="s">
        <v>35</v>
      </c>
      <c r="D13" s="44">
        <v>6738000</v>
      </c>
      <c r="E13" s="45" t="s">
        <v>30</v>
      </c>
      <c r="F13" s="46">
        <v>6809999</v>
      </c>
      <c r="G13" s="115">
        <f t="shared" si="0"/>
        <v>72000</v>
      </c>
      <c r="H13" s="1"/>
      <c r="I13" s="1"/>
      <c r="J13" s="1"/>
      <c r="K13" s="1"/>
      <c r="L13" s="1"/>
      <c r="M13" s="47">
        <f t="shared" si="4"/>
        <v>1</v>
      </c>
      <c r="N13" s="116" t="s">
        <v>32</v>
      </c>
      <c r="O13" s="34">
        <v>3778000</v>
      </c>
      <c r="P13" s="81" t="s">
        <v>30</v>
      </c>
      <c r="Q13" s="117">
        <v>3849999</v>
      </c>
      <c r="S13" s="49" t="str">
        <f t="shared" si="1"/>
        <v>03</v>
      </c>
      <c r="T13" s="37">
        <f t="shared" si="2"/>
        <v>3850000</v>
      </c>
      <c r="U13" s="38" t="s">
        <v>30</v>
      </c>
      <c r="V13" s="37">
        <f t="shared" si="3"/>
        <v>3921999</v>
      </c>
      <c r="W13" s="82">
        <v>72000</v>
      </c>
      <c r="X13" s="39">
        <v>3</v>
      </c>
      <c r="Y13" s="39">
        <v>3</v>
      </c>
      <c r="Z13" s="39"/>
      <c r="AA13" s="65">
        <v>3</v>
      </c>
      <c r="AB13" s="40">
        <v>3</v>
      </c>
      <c r="AC13" s="65">
        <v>3</v>
      </c>
      <c r="AD13" s="50"/>
      <c r="AE13" s="50"/>
      <c r="AF13" s="83">
        <v>3</v>
      </c>
      <c r="AG13" s="39"/>
      <c r="AH13" s="51"/>
      <c r="AI13" s="53"/>
      <c r="AJ13" s="1"/>
      <c r="AK13" s="1"/>
      <c r="AL13" s="51">
        <v>6</v>
      </c>
      <c r="AM13" s="1"/>
      <c r="AN13" s="118">
        <v>2</v>
      </c>
      <c r="AO13" s="63">
        <v>69000</v>
      </c>
      <c r="AP13" s="1"/>
      <c r="AQ13" s="1"/>
    </row>
    <row r="14" spans="1:43" ht="12.75" customHeight="1" x14ac:dyDescent="0.2">
      <c r="A14" s="1"/>
      <c r="B14" s="42"/>
      <c r="C14" s="43" t="s">
        <v>36</v>
      </c>
      <c r="D14" s="44">
        <v>7882000</v>
      </c>
      <c r="E14" s="45" t="s">
        <v>30</v>
      </c>
      <c r="F14" s="46">
        <v>7953999</v>
      </c>
      <c r="G14" s="115">
        <f t="shared" si="0"/>
        <v>72000</v>
      </c>
      <c r="H14" s="1"/>
      <c r="I14" s="1"/>
      <c r="J14" s="1"/>
      <c r="K14" s="1"/>
      <c r="L14" s="1"/>
      <c r="M14" s="47">
        <f t="shared" si="4"/>
        <v>1</v>
      </c>
      <c r="N14" s="116" t="s">
        <v>33</v>
      </c>
      <c r="O14" s="34">
        <v>4549000</v>
      </c>
      <c r="P14" s="81" t="s">
        <v>30</v>
      </c>
      <c r="Q14" s="117">
        <v>4620999</v>
      </c>
      <c r="S14" s="49" t="str">
        <f t="shared" si="1"/>
        <v>04</v>
      </c>
      <c r="T14" s="37">
        <f t="shared" si="2"/>
        <v>4621000</v>
      </c>
      <c r="U14" s="38" t="s">
        <v>30</v>
      </c>
      <c r="V14" s="37">
        <f t="shared" si="3"/>
        <v>4692999</v>
      </c>
      <c r="W14" s="82">
        <v>72000</v>
      </c>
      <c r="X14" s="39"/>
      <c r="Y14" s="39">
        <v>4</v>
      </c>
      <c r="Z14" s="39">
        <v>4</v>
      </c>
      <c r="AA14" s="39"/>
      <c r="AB14" s="40">
        <v>4</v>
      </c>
      <c r="AC14" s="65">
        <v>4</v>
      </c>
      <c r="AD14" s="50"/>
      <c r="AE14" s="50"/>
      <c r="AF14" s="39"/>
      <c r="AG14" s="39">
        <v>4</v>
      </c>
      <c r="AH14" s="51"/>
      <c r="AI14" s="53"/>
      <c r="AJ14" s="1"/>
      <c r="AK14" s="1"/>
      <c r="AL14" s="51">
        <v>7</v>
      </c>
      <c r="AM14" s="1"/>
      <c r="AN14" s="118">
        <v>29</v>
      </c>
      <c r="AO14" s="63">
        <v>68135</v>
      </c>
      <c r="AP14" s="1"/>
      <c r="AQ14" s="1"/>
    </row>
    <row r="15" spans="1:43" ht="12.75" customHeight="1" x14ac:dyDescent="0.2">
      <c r="A15" s="1"/>
      <c r="B15" s="42"/>
      <c r="C15" s="43" t="s">
        <v>37</v>
      </c>
      <c r="D15" s="44">
        <v>8720000</v>
      </c>
      <c r="E15" s="45" t="s">
        <v>30</v>
      </c>
      <c r="F15" s="46">
        <v>8791999</v>
      </c>
      <c r="G15" s="115">
        <f t="shared" si="0"/>
        <v>72000</v>
      </c>
      <c r="H15" s="1"/>
      <c r="I15" s="1"/>
      <c r="J15" s="1"/>
      <c r="K15" s="1"/>
      <c r="L15" s="1"/>
      <c r="M15" s="47">
        <f t="shared" si="4"/>
        <v>1</v>
      </c>
      <c r="N15" s="116" t="s">
        <v>34</v>
      </c>
      <c r="O15" s="34">
        <v>5801000</v>
      </c>
      <c r="P15" s="81" t="s">
        <v>30</v>
      </c>
      <c r="Q15" s="117">
        <v>5872999</v>
      </c>
      <c r="S15" s="49" t="str">
        <f t="shared" si="1"/>
        <v>05</v>
      </c>
      <c r="T15" s="37">
        <f t="shared" si="2"/>
        <v>5873000</v>
      </c>
      <c r="U15" s="38" t="s">
        <v>30</v>
      </c>
      <c r="V15" s="37">
        <f t="shared" si="3"/>
        <v>5944999</v>
      </c>
      <c r="W15" s="82">
        <v>72000</v>
      </c>
      <c r="X15" s="39">
        <v>5</v>
      </c>
      <c r="Y15" s="39">
        <v>5</v>
      </c>
      <c r="Z15" s="39">
        <v>5</v>
      </c>
      <c r="AA15" s="39"/>
      <c r="AB15" s="40">
        <v>5</v>
      </c>
      <c r="AC15" s="65">
        <v>5</v>
      </c>
      <c r="AD15" s="50"/>
      <c r="AE15" s="50"/>
      <c r="AF15" s="83">
        <v>5</v>
      </c>
      <c r="AG15" s="39"/>
      <c r="AH15" s="51"/>
      <c r="AI15" s="53"/>
      <c r="AJ15" s="1"/>
      <c r="AK15" s="1"/>
      <c r="AL15" s="51">
        <v>9</v>
      </c>
      <c r="AM15" s="1"/>
      <c r="AN15" s="118">
        <v>34</v>
      </c>
      <c r="AO15" s="63">
        <v>69000</v>
      </c>
      <c r="AP15" s="1"/>
      <c r="AQ15" s="1"/>
    </row>
    <row r="16" spans="1:43" ht="12.75" customHeight="1" x14ac:dyDescent="0.2">
      <c r="A16" s="1"/>
      <c r="B16" s="42"/>
      <c r="C16" s="43" t="s">
        <v>38</v>
      </c>
      <c r="D16" s="44">
        <v>9886000</v>
      </c>
      <c r="E16" s="45" t="s">
        <v>30</v>
      </c>
      <c r="F16" s="46">
        <v>9957999</v>
      </c>
      <c r="G16" s="115">
        <f t="shared" si="0"/>
        <v>72000</v>
      </c>
      <c r="H16" s="1"/>
      <c r="I16" s="1"/>
      <c r="J16" s="1"/>
      <c r="K16" s="1"/>
      <c r="L16" s="1"/>
      <c r="M16" s="47">
        <f t="shared" si="4"/>
        <v>1</v>
      </c>
      <c r="N16" s="116" t="s">
        <v>35</v>
      </c>
      <c r="O16" s="34">
        <v>6666000</v>
      </c>
      <c r="P16" s="81" t="s">
        <v>30</v>
      </c>
      <c r="Q16" s="117">
        <v>6737999</v>
      </c>
      <c r="S16" s="49" t="str">
        <f t="shared" si="1"/>
        <v>06</v>
      </c>
      <c r="T16" s="37">
        <f t="shared" si="2"/>
        <v>6738000</v>
      </c>
      <c r="U16" s="38" t="s">
        <v>30</v>
      </c>
      <c r="V16" s="37">
        <f t="shared" si="3"/>
        <v>6809999</v>
      </c>
      <c r="W16" s="82">
        <v>72000</v>
      </c>
      <c r="X16" s="39">
        <v>6</v>
      </c>
      <c r="Y16" s="39">
        <v>6</v>
      </c>
      <c r="Z16" s="39"/>
      <c r="AA16" s="65">
        <v>6</v>
      </c>
      <c r="AB16" s="39"/>
      <c r="AC16" s="65">
        <v>6</v>
      </c>
      <c r="AD16" s="50"/>
      <c r="AE16" s="50"/>
      <c r="AF16" s="83">
        <v>6</v>
      </c>
      <c r="AG16" s="39"/>
      <c r="AH16" s="51"/>
      <c r="AI16" s="53"/>
      <c r="AJ16" s="1"/>
      <c r="AK16" s="1"/>
      <c r="AL16" s="51">
        <v>10</v>
      </c>
      <c r="AM16" s="1"/>
      <c r="AN16" s="118">
        <v>57</v>
      </c>
      <c r="AO16" s="63">
        <v>71734</v>
      </c>
      <c r="AP16" s="1"/>
      <c r="AQ16" s="1"/>
    </row>
    <row r="17" spans="1:43" ht="12.75" customHeight="1" x14ac:dyDescent="0.2">
      <c r="A17" s="1"/>
      <c r="B17" s="42"/>
      <c r="C17" s="43">
        <v>10</v>
      </c>
      <c r="D17" s="44">
        <v>10756000</v>
      </c>
      <c r="E17" s="45" t="s">
        <v>30</v>
      </c>
      <c r="F17" s="46">
        <v>10827999</v>
      </c>
      <c r="G17" s="115">
        <f t="shared" si="0"/>
        <v>72000</v>
      </c>
      <c r="H17" s="1"/>
      <c r="I17" s="1"/>
      <c r="J17" s="1"/>
      <c r="K17" s="1"/>
      <c r="L17" s="1"/>
      <c r="M17" s="47">
        <f t="shared" si="4"/>
        <v>1</v>
      </c>
      <c r="N17" s="116" t="s">
        <v>36</v>
      </c>
      <c r="O17" s="34">
        <v>7846000</v>
      </c>
      <c r="P17" s="81" t="s">
        <v>30</v>
      </c>
      <c r="Q17" s="117">
        <v>7881999</v>
      </c>
      <c r="S17" s="49" t="str">
        <f t="shared" si="1"/>
        <v>07</v>
      </c>
      <c r="T17" s="37">
        <f t="shared" si="2"/>
        <v>7882000</v>
      </c>
      <c r="U17" s="38" t="s">
        <v>30</v>
      </c>
      <c r="V17" s="37">
        <f t="shared" si="3"/>
        <v>7953999</v>
      </c>
      <c r="W17" s="82">
        <v>72000</v>
      </c>
      <c r="X17" s="39">
        <v>7</v>
      </c>
      <c r="Y17" s="39">
        <v>7</v>
      </c>
      <c r="Z17" s="39">
        <v>7</v>
      </c>
      <c r="AA17" s="39"/>
      <c r="AB17" s="40">
        <v>7</v>
      </c>
      <c r="AC17" s="65">
        <v>7</v>
      </c>
      <c r="AD17" s="50"/>
      <c r="AE17" s="50">
        <v>7</v>
      </c>
      <c r="AF17" s="83">
        <v>7</v>
      </c>
      <c r="AG17" s="39"/>
      <c r="AH17" s="51"/>
      <c r="AI17" s="53"/>
      <c r="AJ17" s="1"/>
      <c r="AK17" s="1"/>
      <c r="AL17" s="51">
        <v>11</v>
      </c>
      <c r="AM17" s="1"/>
      <c r="AN17" s="118">
        <v>64</v>
      </c>
      <c r="AO17" s="63">
        <v>66058</v>
      </c>
      <c r="AP17" s="1"/>
      <c r="AQ17" s="1"/>
    </row>
    <row r="18" spans="1:43" ht="12.75" customHeight="1" x14ac:dyDescent="0.2">
      <c r="A18" s="1"/>
      <c r="B18" s="42"/>
      <c r="C18" s="43">
        <v>11</v>
      </c>
      <c r="D18" s="44">
        <v>11850000</v>
      </c>
      <c r="E18" s="45" t="s">
        <v>30</v>
      </c>
      <c r="F18" s="46">
        <v>11885999</v>
      </c>
      <c r="G18" s="120">
        <f t="shared" si="0"/>
        <v>36000</v>
      </c>
      <c r="H18" s="1"/>
      <c r="I18" s="1"/>
      <c r="J18" s="1"/>
      <c r="K18" s="1"/>
      <c r="L18" s="1"/>
      <c r="M18" s="47">
        <f t="shared" si="4"/>
        <v>1</v>
      </c>
      <c r="N18" s="116" t="s">
        <v>37</v>
      </c>
      <c r="O18" s="34">
        <v>8648000</v>
      </c>
      <c r="P18" s="81" t="s">
        <v>30</v>
      </c>
      <c r="Q18" s="117">
        <v>8719999</v>
      </c>
      <c r="S18" s="49" t="str">
        <f t="shared" si="1"/>
        <v>08</v>
      </c>
      <c r="T18" s="37">
        <f t="shared" si="2"/>
        <v>8720000</v>
      </c>
      <c r="U18" s="38" t="s">
        <v>30</v>
      </c>
      <c r="V18" s="37">
        <f t="shared" si="3"/>
        <v>8791999</v>
      </c>
      <c r="W18" s="82">
        <v>72000</v>
      </c>
      <c r="X18" s="39">
        <v>8</v>
      </c>
      <c r="Y18" s="39">
        <v>8</v>
      </c>
      <c r="Z18" s="39"/>
      <c r="AA18" s="39"/>
      <c r="AB18" s="40">
        <v>8</v>
      </c>
      <c r="AC18" s="65">
        <v>8</v>
      </c>
      <c r="AD18" s="50"/>
      <c r="AE18" s="50"/>
      <c r="AF18" s="83">
        <v>8</v>
      </c>
      <c r="AG18" s="39">
        <v>8</v>
      </c>
      <c r="AH18" s="51"/>
      <c r="AI18" s="51"/>
      <c r="AJ18" s="1"/>
      <c r="AK18" s="1"/>
      <c r="AL18" s="51">
        <v>12</v>
      </c>
      <c r="AM18" s="1"/>
      <c r="AN18" s="118">
        <v>72</v>
      </c>
      <c r="AO18" s="63">
        <v>73042</v>
      </c>
      <c r="AP18" s="1"/>
      <c r="AQ18" s="1"/>
    </row>
    <row r="19" spans="1:43" ht="12.75" customHeight="1" x14ac:dyDescent="0.2">
      <c r="A19" s="1"/>
      <c r="B19" s="42"/>
      <c r="C19" s="43">
        <v>12</v>
      </c>
      <c r="D19" s="44">
        <v>12755000</v>
      </c>
      <c r="E19" s="45" t="s">
        <v>30</v>
      </c>
      <c r="F19" s="46">
        <v>12790999</v>
      </c>
      <c r="G19" s="120">
        <f t="shared" si="0"/>
        <v>36000</v>
      </c>
      <c r="H19" s="1"/>
      <c r="I19" s="1"/>
      <c r="J19" s="1"/>
      <c r="K19" s="1"/>
      <c r="L19" s="1"/>
      <c r="M19" s="47">
        <f t="shared" si="4"/>
        <v>1</v>
      </c>
      <c r="N19" s="116" t="s">
        <v>38</v>
      </c>
      <c r="O19" s="34">
        <v>9814000</v>
      </c>
      <c r="P19" s="81" t="s">
        <v>30</v>
      </c>
      <c r="Q19" s="117">
        <v>9885999</v>
      </c>
      <c r="S19" s="49" t="str">
        <f t="shared" si="1"/>
        <v>09</v>
      </c>
      <c r="T19" s="37">
        <f t="shared" si="2"/>
        <v>9886000</v>
      </c>
      <c r="U19" s="38" t="s">
        <v>30</v>
      </c>
      <c r="V19" s="37">
        <f t="shared" si="3"/>
        <v>9957999</v>
      </c>
      <c r="W19" s="82">
        <v>72000</v>
      </c>
      <c r="X19" s="39"/>
      <c r="Y19" s="39">
        <v>9</v>
      </c>
      <c r="Z19" s="39">
        <v>9</v>
      </c>
      <c r="AA19" s="39"/>
      <c r="AB19" s="40">
        <v>9</v>
      </c>
      <c r="AC19" s="65">
        <v>9</v>
      </c>
      <c r="AD19" s="50"/>
      <c r="AE19" s="50"/>
      <c r="AF19" s="83">
        <v>9</v>
      </c>
      <c r="AG19" s="39"/>
      <c r="AH19" s="51"/>
      <c r="AI19" s="53"/>
      <c r="AJ19" s="1"/>
      <c r="AK19" s="1"/>
      <c r="AL19" s="51">
        <v>13</v>
      </c>
      <c r="AM19" s="1"/>
      <c r="AN19" s="118">
        <v>87</v>
      </c>
      <c r="AO19" s="63">
        <v>74570</v>
      </c>
      <c r="AP19" s="1"/>
      <c r="AQ19" s="1"/>
    </row>
    <row r="20" spans="1:43" ht="12.75" customHeight="1" x14ac:dyDescent="0.2">
      <c r="A20" s="1"/>
      <c r="B20" s="42"/>
      <c r="C20" s="43">
        <v>13</v>
      </c>
      <c r="D20" s="44">
        <v>13828000</v>
      </c>
      <c r="E20" s="45" t="s">
        <v>30</v>
      </c>
      <c r="F20" s="46">
        <v>13863999</v>
      </c>
      <c r="G20" s="120">
        <f t="shared" si="0"/>
        <v>36000</v>
      </c>
      <c r="H20" s="1"/>
      <c r="I20" s="1"/>
      <c r="J20" s="1"/>
      <c r="K20" s="1"/>
      <c r="L20" s="1"/>
      <c r="M20" s="47">
        <f t="shared" si="4"/>
        <v>1</v>
      </c>
      <c r="N20" s="116">
        <v>10</v>
      </c>
      <c r="O20" s="34">
        <v>10720000</v>
      </c>
      <c r="P20" s="81" t="s">
        <v>30</v>
      </c>
      <c r="Q20" s="117">
        <v>10755999</v>
      </c>
      <c r="S20" s="36">
        <f t="shared" si="1"/>
        <v>10</v>
      </c>
      <c r="T20" s="37">
        <f t="shared" si="2"/>
        <v>10756000</v>
      </c>
      <c r="U20" s="38" t="s">
        <v>30</v>
      </c>
      <c r="V20" s="37">
        <f t="shared" si="3"/>
        <v>10827999</v>
      </c>
      <c r="W20" s="82">
        <v>72000</v>
      </c>
      <c r="X20" s="39"/>
      <c r="Y20" s="39">
        <v>10</v>
      </c>
      <c r="Z20" s="39"/>
      <c r="AA20" s="65">
        <v>10</v>
      </c>
      <c r="AB20" s="40">
        <v>10</v>
      </c>
      <c r="AC20" s="65">
        <v>10</v>
      </c>
      <c r="AD20" s="50"/>
      <c r="AE20" s="50">
        <v>10</v>
      </c>
      <c r="AF20" s="83">
        <v>10</v>
      </c>
      <c r="AG20" s="39"/>
      <c r="AH20" s="51"/>
      <c r="AI20" s="51"/>
      <c r="AJ20" s="1"/>
      <c r="AK20" s="1"/>
      <c r="AL20" s="51">
        <v>15</v>
      </c>
      <c r="AM20" s="1"/>
      <c r="AN20" s="118">
        <v>93</v>
      </c>
      <c r="AO20" s="63">
        <v>72000</v>
      </c>
      <c r="AP20" s="1"/>
      <c r="AQ20" s="1"/>
    </row>
    <row r="21" spans="1:43" ht="12.75" customHeight="1" x14ac:dyDescent="0.2">
      <c r="A21" s="1"/>
      <c r="B21" s="42"/>
      <c r="C21" s="43">
        <v>15</v>
      </c>
      <c r="D21" s="44">
        <v>15810000</v>
      </c>
      <c r="E21" s="45" t="s">
        <v>30</v>
      </c>
      <c r="F21" s="46">
        <v>15845999</v>
      </c>
      <c r="G21" s="120">
        <f t="shared" si="0"/>
        <v>36000</v>
      </c>
      <c r="H21" s="1"/>
      <c r="I21" s="1"/>
      <c r="J21" s="1"/>
      <c r="K21" s="1"/>
      <c r="L21" s="1"/>
      <c r="M21" s="47">
        <f t="shared" si="4"/>
        <v>1</v>
      </c>
      <c r="N21" s="116">
        <v>11</v>
      </c>
      <c r="O21" s="34">
        <v>11814000</v>
      </c>
      <c r="P21" s="81" t="s">
        <v>30</v>
      </c>
      <c r="Q21" s="117">
        <v>11849999</v>
      </c>
      <c r="S21" s="36">
        <f t="shared" si="1"/>
        <v>11</v>
      </c>
      <c r="T21" s="37">
        <f t="shared" si="2"/>
        <v>11850000</v>
      </c>
      <c r="U21" s="38" t="s">
        <v>30</v>
      </c>
      <c r="V21" s="37">
        <f t="shared" si="3"/>
        <v>11885999</v>
      </c>
      <c r="W21" s="51">
        <v>36000</v>
      </c>
      <c r="X21" s="39">
        <v>11</v>
      </c>
      <c r="Y21" s="39">
        <v>11</v>
      </c>
      <c r="Z21" s="39"/>
      <c r="AA21" s="65">
        <v>11</v>
      </c>
      <c r="AB21" s="40">
        <v>11</v>
      </c>
      <c r="AC21" s="65">
        <v>11</v>
      </c>
      <c r="AD21" s="100">
        <v>11</v>
      </c>
      <c r="AE21" s="39"/>
      <c r="AF21" s="83">
        <v>11</v>
      </c>
      <c r="AG21" s="39"/>
      <c r="AH21" s="51"/>
      <c r="AI21" s="53"/>
      <c r="AJ21" s="1"/>
      <c r="AK21" s="1"/>
      <c r="AL21" s="51">
        <v>16</v>
      </c>
      <c r="AM21" s="1"/>
      <c r="AN21" s="118">
        <v>97</v>
      </c>
      <c r="AO21" s="63">
        <v>71820</v>
      </c>
      <c r="AP21" s="1"/>
      <c r="AQ21" s="1"/>
    </row>
    <row r="22" spans="1:43" ht="12.75" customHeight="1" x14ac:dyDescent="0.2">
      <c r="A22" s="1"/>
      <c r="B22" s="42"/>
      <c r="C22" s="43">
        <v>16</v>
      </c>
      <c r="D22" s="44">
        <v>16756000</v>
      </c>
      <c r="E22" s="45" t="s">
        <v>30</v>
      </c>
      <c r="F22" s="46">
        <v>16791999</v>
      </c>
      <c r="G22" s="120">
        <f t="shared" si="0"/>
        <v>36000</v>
      </c>
      <c r="H22" s="1"/>
      <c r="I22" s="1"/>
      <c r="J22" s="1"/>
      <c r="K22" s="1"/>
      <c r="L22" s="1"/>
      <c r="M22" s="47">
        <f t="shared" si="4"/>
        <v>1</v>
      </c>
      <c r="N22" s="116">
        <v>12</v>
      </c>
      <c r="O22" s="34">
        <v>12719000</v>
      </c>
      <c r="P22" s="81" t="s">
        <v>30</v>
      </c>
      <c r="Q22" s="117">
        <v>12754999</v>
      </c>
      <c r="S22" s="36">
        <f t="shared" si="1"/>
        <v>12</v>
      </c>
      <c r="T22" s="37">
        <f t="shared" si="2"/>
        <v>12755000</v>
      </c>
      <c r="U22" s="38" t="s">
        <v>30</v>
      </c>
      <c r="V22" s="37">
        <f t="shared" si="3"/>
        <v>12790999</v>
      </c>
      <c r="W22" s="51">
        <v>36000</v>
      </c>
      <c r="X22" s="39">
        <v>12</v>
      </c>
      <c r="Y22" s="39">
        <v>12</v>
      </c>
      <c r="Z22" s="39"/>
      <c r="AA22" s="65">
        <v>12</v>
      </c>
      <c r="AB22" s="39"/>
      <c r="AC22" s="65">
        <v>12</v>
      </c>
      <c r="AD22" s="102">
        <v>12</v>
      </c>
      <c r="AE22" s="50"/>
      <c r="AF22" s="83">
        <v>12</v>
      </c>
      <c r="AG22" s="39">
        <v>12</v>
      </c>
      <c r="AH22" s="51"/>
      <c r="AI22" s="53"/>
      <c r="AJ22" s="1"/>
      <c r="AK22" s="1"/>
      <c r="AL22" s="51">
        <v>19</v>
      </c>
      <c r="AM22" s="1"/>
      <c r="AN22" s="1"/>
      <c r="AO22" s="1"/>
      <c r="AP22" s="1"/>
      <c r="AQ22" s="1"/>
    </row>
    <row r="23" spans="1:43" ht="12.75" customHeight="1" x14ac:dyDescent="0.2">
      <c r="A23" s="1"/>
      <c r="B23" s="42"/>
      <c r="C23" s="43">
        <v>19</v>
      </c>
      <c r="D23" s="44">
        <v>19810000</v>
      </c>
      <c r="E23" s="45" t="s">
        <v>30</v>
      </c>
      <c r="F23" s="46">
        <v>19845999</v>
      </c>
      <c r="G23" s="120">
        <f t="shared" si="0"/>
        <v>36000</v>
      </c>
      <c r="H23" s="1"/>
      <c r="I23" s="1"/>
      <c r="J23" s="1"/>
      <c r="K23" s="1"/>
      <c r="L23" s="1"/>
      <c r="M23" s="47">
        <f t="shared" si="4"/>
        <v>1</v>
      </c>
      <c r="N23" s="116">
        <v>13</v>
      </c>
      <c r="O23" s="34">
        <v>13792000</v>
      </c>
      <c r="P23" s="81" t="s">
        <v>30</v>
      </c>
      <c r="Q23" s="117">
        <v>13827999</v>
      </c>
      <c r="R23" s="121"/>
      <c r="S23" s="36">
        <f t="shared" si="1"/>
        <v>13</v>
      </c>
      <c r="T23" s="37">
        <f t="shared" si="2"/>
        <v>13828000</v>
      </c>
      <c r="U23" s="38" t="s">
        <v>30</v>
      </c>
      <c r="V23" s="37">
        <f t="shared" si="3"/>
        <v>13863999</v>
      </c>
      <c r="W23" s="51">
        <v>36000</v>
      </c>
      <c r="X23" s="39"/>
      <c r="Y23" s="39">
        <v>13</v>
      </c>
      <c r="Z23" s="39"/>
      <c r="AA23" s="65">
        <v>13</v>
      </c>
      <c r="AB23" s="40">
        <v>13</v>
      </c>
      <c r="AC23" s="65">
        <v>13</v>
      </c>
      <c r="AD23" s="102">
        <v>13</v>
      </c>
      <c r="AE23" s="50"/>
      <c r="AF23" s="83">
        <v>13</v>
      </c>
      <c r="AG23" s="39"/>
      <c r="AH23" s="51"/>
      <c r="AI23" s="53"/>
      <c r="AJ23" s="1"/>
      <c r="AK23" s="1"/>
      <c r="AL23" s="51">
        <v>20</v>
      </c>
      <c r="AM23" s="1"/>
      <c r="AN23" s="1"/>
      <c r="AO23" s="1"/>
      <c r="AP23" s="1"/>
      <c r="AQ23" s="1"/>
    </row>
    <row r="24" spans="1:43" ht="12.75" customHeight="1" x14ac:dyDescent="0.2">
      <c r="A24" s="1"/>
      <c r="B24" s="42"/>
      <c r="C24" s="43">
        <v>20</v>
      </c>
      <c r="D24" s="44">
        <v>20873000</v>
      </c>
      <c r="E24" s="45" t="s">
        <v>30</v>
      </c>
      <c r="F24" s="46">
        <v>20908999</v>
      </c>
      <c r="G24" s="120">
        <f t="shared" si="0"/>
        <v>36000</v>
      </c>
      <c r="H24" s="1"/>
      <c r="I24" s="1"/>
      <c r="J24" s="1"/>
      <c r="K24" s="1"/>
      <c r="L24" s="1"/>
      <c r="M24" s="47">
        <f t="shared" si="4"/>
        <v>1</v>
      </c>
      <c r="N24" s="116">
        <v>14</v>
      </c>
      <c r="O24" s="34">
        <v>14020000</v>
      </c>
      <c r="P24" s="81" t="s">
        <v>30</v>
      </c>
      <c r="Q24" s="117">
        <v>14055999</v>
      </c>
      <c r="S24" s="36">
        <f t="shared" si="1"/>
        <v>14</v>
      </c>
      <c r="T24" s="37">
        <f t="shared" si="2"/>
        <v>14056000</v>
      </c>
      <c r="U24" s="38" t="s">
        <v>30</v>
      </c>
      <c r="V24" s="37">
        <f t="shared" si="3"/>
        <v>14091999</v>
      </c>
      <c r="W24" s="51">
        <v>36000</v>
      </c>
      <c r="X24" s="39">
        <v>14</v>
      </c>
      <c r="Y24" s="39">
        <v>14</v>
      </c>
      <c r="Z24" s="39">
        <v>14</v>
      </c>
      <c r="AA24" s="39"/>
      <c r="AB24" s="39"/>
      <c r="AC24" s="65">
        <v>14</v>
      </c>
      <c r="AD24" s="102">
        <v>14</v>
      </c>
      <c r="AE24" s="50">
        <v>14</v>
      </c>
      <c r="AF24" s="39"/>
      <c r="AG24" s="39">
        <v>14</v>
      </c>
      <c r="AH24" s="51"/>
      <c r="AI24" s="53"/>
      <c r="AJ24" s="1"/>
      <c r="AK24" s="1"/>
      <c r="AL24" s="51">
        <v>23</v>
      </c>
      <c r="AM24" s="1"/>
      <c r="AN24" s="1"/>
      <c r="AO24" s="1"/>
      <c r="AP24" s="1"/>
      <c r="AQ24" s="1"/>
    </row>
    <row r="25" spans="1:43" ht="12.75" customHeight="1" x14ac:dyDescent="0.2">
      <c r="A25" s="1"/>
      <c r="B25" s="42"/>
      <c r="C25" s="43">
        <v>23</v>
      </c>
      <c r="D25" s="44">
        <v>23801000</v>
      </c>
      <c r="E25" s="45" t="s">
        <v>30</v>
      </c>
      <c r="F25" s="46">
        <v>23836999</v>
      </c>
      <c r="G25" s="120">
        <f t="shared" si="0"/>
        <v>36000</v>
      </c>
      <c r="H25" s="1"/>
      <c r="I25" s="1"/>
      <c r="J25" s="1"/>
      <c r="K25" s="1"/>
      <c r="L25" s="1"/>
      <c r="M25" s="47">
        <f t="shared" si="4"/>
        <v>1</v>
      </c>
      <c r="N25" s="116">
        <v>15</v>
      </c>
      <c r="O25" s="34">
        <v>15774000</v>
      </c>
      <c r="P25" s="81" t="s">
        <v>30</v>
      </c>
      <c r="Q25" s="117">
        <v>15809999</v>
      </c>
      <c r="S25" s="36">
        <f t="shared" si="1"/>
        <v>15</v>
      </c>
      <c r="T25" s="37">
        <f t="shared" si="2"/>
        <v>15810000</v>
      </c>
      <c r="U25" s="38" t="s">
        <v>30</v>
      </c>
      <c r="V25" s="37">
        <f t="shared" si="3"/>
        <v>15845999</v>
      </c>
      <c r="W25" s="51">
        <v>36000</v>
      </c>
      <c r="X25" s="39">
        <v>15</v>
      </c>
      <c r="Y25" s="39">
        <v>15</v>
      </c>
      <c r="Z25" s="39">
        <v>15</v>
      </c>
      <c r="AA25" s="65">
        <v>15</v>
      </c>
      <c r="AB25" s="40">
        <v>15</v>
      </c>
      <c r="AC25" s="65">
        <v>15</v>
      </c>
      <c r="AD25" s="102">
        <v>15</v>
      </c>
      <c r="AE25" s="50"/>
      <c r="AF25" s="83">
        <v>15</v>
      </c>
      <c r="AG25" s="39"/>
      <c r="AH25" s="51"/>
      <c r="AI25" s="53"/>
      <c r="AJ25" s="1"/>
      <c r="AK25" s="1"/>
      <c r="AL25" s="51">
        <v>24</v>
      </c>
      <c r="AM25" s="1"/>
      <c r="AN25" s="1"/>
      <c r="AO25" s="1"/>
      <c r="AP25" s="1"/>
      <c r="AQ25" s="1"/>
    </row>
    <row r="26" spans="1:43" ht="12.75" customHeight="1" x14ac:dyDescent="0.2">
      <c r="A26" s="1"/>
      <c r="B26" s="42"/>
      <c r="C26" s="43">
        <v>24</v>
      </c>
      <c r="D26" s="44">
        <v>24837000</v>
      </c>
      <c r="E26" s="45" t="s">
        <v>30</v>
      </c>
      <c r="F26" s="46">
        <v>24872999</v>
      </c>
      <c r="G26" s="120">
        <f t="shared" si="0"/>
        <v>36000</v>
      </c>
      <c r="H26" s="1"/>
      <c r="I26" s="1"/>
      <c r="J26" s="1"/>
      <c r="K26" s="1"/>
      <c r="L26" s="1"/>
      <c r="M26" s="47">
        <f t="shared" si="4"/>
        <v>1</v>
      </c>
      <c r="N26" s="116">
        <v>16</v>
      </c>
      <c r="O26" s="34">
        <v>16720000</v>
      </c>
      <c r="P26" s="81" t="s">
        <v>30</v>
      </c>
      <c r="Q26" s="117">
        <v>16755999</v>
      </c>
      <c r="S26" s="36">
        <f t="shared" si="1"/>
        <v>16</v>
      </c>
      <c r="T26" s="37">
        <f t="shared" si="2"/>
        <v>16756000</v>
      </c>
      <c r="U26" s="38" t="s">
        <v>30</v>
      </c>
      <c r="V26" s="37">
        <f t="shared" si="3"/>
        <v>16791999</v>
      </c>
      <c r="W26" s="51">
        <v>36000</v>
      </c>
      <c r="X26" s="39"/>
      <c r="Y26" s="39">
        <v>16</v>
      </c>
      <c r="Z26" s="39"/>
      <c r="AA26" s="65">
        <v>16</v>
      </c>
      <c r="AB26" s="40">
        <v>16</v>
      </c>
      <c r="AC26" s="65">
        <v>16</v>
      </c>
      <c r="AD26" s="102">
        <v>16</v>
      </c>
      <c r="AE26" s="50"/>
      <c r="AF26" s="83">
        <v>16</v>
      </c>
      <c r="AG26" s="39"/>
      <c r="AH26" s="51"/>
      <c r="AI26" s="53"/>
      <c r="AJ26" s="1"/>
      <c r="AK26" s="1"/>
      <c r="AL26" s="51">
        <v>25</v>
      </c>
      <c r="AM26" s="1"/>
      <c r="AN26" s="1"/>
      <c r="AO26" s="1"/>
      <c r="AP26" s="1"/>
      <c r="AQ26" s="1"/>
    </row>
    <row r="27" spans="1:43" ht="12.75" customHeight="1" x14ac:dyDescent="0.2">
      <c r="A27" s="1"/>
      <c r="B27" s="42"/>
      <c r="C27" s="43">
        <v>25</v>
      </c>
      <c r="D27" s="44">
        <v>25792000</v>
      </c>
      <c r="E27" s="45" t="s">
        <v>30</v>
      </c>
      <c r="F27" s="46">
        <v>25827999</v>
      </c>
      <c r="G27" s="120">
        <f t="shared" si="0"/>
        <v>36000</v>
      </c>
      <c r="H27" s="1"/>
      <c r="I27" s="1"/>
      <c r="J27" s="1"/>
      <c r="K27" s="1"/>
      <c r="L27" s="1"/>
      <c r="M27" s="47">
        <f t="shared" si="4"/>
        <v>1</v>
      </c>
      <c r="N27" s="116">
        <v>17</v>
      </c>
      <c r="O27" s="34">
        <v>17747000</v>
      </c>
      <c r="P27" s="81" t="s">
        <v>30</v>
      </c>
      <c r="Q27" s="117">
        <v>17782999</v>
      </c>
      <c r="S27" s="36">
        <f t="shared" si="1"/>
        <v>17</v>
      </c>
      <c r="T27" s="37">
        <f t="shared" si="2"/>
        <v>17783000</v>
      </c>
      <c r="U27" s="38" t="s">
        <v>30</v>
      </c>
      <c r="V27" s="37">
        <f t="shared" si="3"/>
        <v>17818999</v>
      </c>
      <c r="W27" s="51">
        <v>36000</v>
      </c>
      <c r="X27" s="39">
        <v>17</v>
      </c>
      <c r="Y27" s="39">
        <v>17</v>
      </c>
      <c r="Z27" s="39"/>
      <c r="AA27" s="65">
        <v>17</v>
      </c>
      <c r="AB27" s="39"/>
      <c r="AC27" s="65">
        <v>17</v>
      </c>
      <c r="AD27" s="102">
        <v>17</v>
      </c>
      <c r="AE27" s="50">
        <v>17</v>
      </c>
      <c r="AF27" s="39"/>
      <c r="AG27" s="39">
        <v>17</v>
      </c>
      <c r="AH27" s="51"/>
      <c r="AI27" s="51"/>
      <c r="AJ27" s="1"/>
      <c r="AK27" s="1"/>
      <c r="AL27" s="51">
        <v>26</v>
      </c>
      <c r="AM27" s="1"/>
      <c r="AN27" s="1"/>
      <c r="AO27" s="1"/>
      <c r="AP27" s="1"/>
      <c r="AQ27" s="1"/>
    </row>
    <row r="28" spans="1:43" ht="12.75" customHeight="1" x14ac:dyDescent="0.2">
      <c r="A28" s="1"/>
      <c r="B28" s="42"/>
      <c r="C28" s="43">
        <v>26</v>
      </c>
      <c r="D28" s="44">
        <v>26824000</v>
      </c>
      <c r="E28" s="45" t="s">
        <v>30</v>
      </c>
      <c r="F28" s="46">
        <v>26859999</v>
      </c>
      <c r="G28" s="120">
        <f t="shared" si="0"/>
        <v>36000</v>
      </c>
      <c r="H28" s="1"/>
      <c r="I28" s="1"/>
      <c r="J28" s="1"/>
      <c r="K28" s="1"/>
      <c r="L28" s="1"/>
      <c r="M28" s="47">
        <f t="shared" si="4"/>
        <v>1</v>
      </c>
      <c r="N28" s="116">
        <v>18</v>
      </c>
      <c r="O28" s="34">
        <v>18909000</v>
      </c>
      <c r="P28" s="81" t="s">
        <v>30</v>
      </c>
      <c r="Q28" s="117">
        <v>18944999</v>
      </c>
      <c r="S28" s="36">
        <f t="shared" si="1"/>
        <v>18</v>
      </c>
      <c r="T28" s="37">
        <f t="shared" si="2"/>
        <v>18945000</v>
      </c>
      <c r="U28" s="38" t="s">
        <v>30</v>
      </c>
      <c r="V28" s="37">
        <f t="shared" si="3"/>
        <v>18980999</v>
      </c>
      <c r="W28" s="51">
        <v>36000</v>
      </c>
      <c r="X28" s="39">
        <v>18</v>
      </c>
      <c r="Y28" s="39">
        <v>18</v>
      </c>
      <c r="Z28" s="39"/>
      <c r="AA28" s="65">
        <v>18</v>
      </c>
      <c r="AB28" s="40">
        <v>18</v>
      </c>
      <c r="AC28" s="65">
        <v>18</v>
      </c>
      <c r="AD28" s="102">
        <v>18</v>
      </c>
      <c r="AE28" s="50">
        <v>18</v>
      </c>
      <c r="AF28" s="39"/>
      <c r="AG28" s="39">
        <v>18</v>
      </c>
      <c r="AH28" s="51"/>
      <c r="AI28" s="53"/>
      <c r="AJ28" s="1"/>
      <c r="AK28" s="1"/>
      <c r="AL28" s="51">
        <v>28</v>
      </c>
      <c r="AM28" s="1"/>
      <c r="AN28" s="1"/>
      <c r="AO28" s="1"/>
      <c r="AP28" s="1"/>
      <c r="AQ28" s="1"/>
    </row>
    <row r="29" spans="1:43" ht="12.75" customHeight="1" x14ac:dyDescent="0.2">
      <c r="A29" s="1"/>
      <c r="B29" s="42"/>
      <c r="C29" s="43">
        <v>28</v>
      </c>
      <c r="D29" s="44">
        <v>28801000</v>
      </c>
      <c r="E29" s="45" t="s">
        <v>30</v>
      </c>
      <c r="F29" s="46">
        <v>28836999</v>
      </c>
      <c r="G29" s="120">
        <f t="shared" si="0"/>
        <v>36000</v>
      </c>
      <c r="H29" s="1"/>
      <c r="I29" s="1"/>
      <c r="J29" s="1"/>
      <c r="K29" s="1"/>
      <c r="L29" s="1"/>
      <c r="M29" s="47">
        <f t="shared" si="4"/>
        <v>1</v>
      </c>
      <c r="N29" s="116">
        <v>19</v>
      </c>
      <c r="O29" s="34">
        <v>19774000</v>
      </c>
      <c r="P29" s="81" t="s">
        <v>30</v>
      </c>
      <c r="Q29" s="117">
        <v>19809999</v>
      </c>
      <c r="S29" s="36">
        <f t="shared" si="1"/>
        <v>19</v>
      </c>
      <c r="T29" s="37">
        <f t="shared" si="2"/>
        <v>19810000</v>
      </c>
      <c r="U29" s="38" t="s">
        <v>30</v>
      </c>
      <c r="V29" s="37">
        <f t="shared" si="3"/>
        <v>19845999</v>
      </c>
      <c r="W29" s="51">
        <v>36000</v>
      </c>
      <c r="X29" s="39">
        <v>19</v>
      </c>
      <c r="Y29" s="39">
        <v>19</v>
      </c>
      <c r="Z29" s="39"/>
      <c r="AA29" s="65">
        <v>19</v>
      </c>
      <c r="AB29" s="40">
        <v>19</v>
      </c>
      <c r="AC29" s="65">
        <v>19</v>
      </c>
      <c r="AD29" s="102"/>
      <c r="AE29" s="50"/>
      <c r="AF29" s="83">
        <v>19</v>
      </c>
      <c r="AG29" s="39"/>
      <c r="AH29" s="51"/>
      <c r="AI29" s="51"/>
      <c r="AJ29" s="1"/>
      <c r="AK29" s="1"/>
      <c r="AL29" s="51">
        <v>31</v>
      </c>
      <c r="AM29" s="1"/>
      <c r="AN29" s="1"/>
      <c r="AO29" s="1"/>
      <c r="AP29" s="1"/>
      <c r="AQ29" s="1"/>
    </row>
    <row r="30" spans="1:43" ht="12.75" customHeight="1" x14ac:dyDescent="0.2">
      <c r="A30" s="1"/>
      <c r="B30" s="42"/>
      <c r="C30" s="43">
        <v>31</v>
      </c>
      <c r="D30" s="44">
        <v>31846000</v>
      </c>
      <c r="E30" s="45" t="s">
        <v>30</v>
      </c>
      <c r="F30" s="46">
        <v>31881999</v>
      </c>
      <c r="G30" s="120">
        <f t="shared" si="0"/>
        <v>36000</v>
      </c>
      <c r="H30" s="1"/>
      <c r="I30" s="1"/>
      <c r="J30" s="1"/>
      <c r="K30" s="1"/>
      <c r="L30" s="1"/>
      <c r="M30" s="47">
        <f t="shared" si="4"/>
        <v>1</v>
      </c>
      <c r="N30" s="116">
        <v>20</v>
      </c>
      <c r="O30" s="34">
        <v>20837000</v>
      </c>
      <c r="P30" s="81" t="s">
        <v>30</v>
      </c>
      <c r="Q30" s="117">
        <v>20872999</v>
      </c>
      <c r="S30" s="36">
        <f t="shared" si="1"/>
        <v>20</v>
      </c>
      <c r="T30" s="37">
        <f t="shared" si="2"/>
        <v>20873000</v>
      </c>
      <c r="U30" s="38" t="s">
        <v>30</v>
      </c>
      <c r="V30" s="37">
        <f t="shared" si="3"/>
        <v>20908999</v>
      </c>
      <c r="W30" s="51">
        <v>36000</v>
      </c>
      <c r="X30" s="39">
        <v>20</v>
      </c>
      <c r="Y30" s="39">
        <v>20</v>
      </c>
      <c r="Z30" s="39">
        <v>20</v>
      </c>
      <c r="AA30" s="39"/>
      <c r="AB30" s="40">
        <v>20</v>
      </c>
      <c r="AC30" s="65">
        <v>20</v>
      </c>
      <c r="AD30" s="102">
        <v>20</v>
      </c>
      <c r="AE30" s="50"/>
      <c r="AF30" s="83">
        <v>20</v>
      </c>
      <c r="AG30" s="39"/>
      <c r="AH30" s="51"/>
      <c r="AI30" s="51"/>
      <c r="AJ30" s="1"/>
      <c r="AK30" s="1"/>
      <c r="AL30" s="51">
        <v>32</v>
      </c>
      <c r="AM30" s="1"/>
      <c r="AN30" s="1"/>
      <c r="AO30" s="1"/>
      <c r="AP30" s="1"/>
      <c r="AQ30" s="1"/>
    </row>
    <row r="31" spans="1:43" ht="12.75" customHeight="1" x14ac:dyDescent="0.2">
      <c r="A31" s="1"/>
      <c r="B31" s="42"/>
      <c r="C31" s="43">
        <v>32</v>
      </c>
      <c r="D31" s="44">
        <v>32774000</v>
      </c>
      <c r="E31" s="45" t="s">
        <v>30</v>
      </c>
      <c r="F31" s="46">
        <v>32809999</v>
      </c>
      <c r="G31" s="120">
        <f t="shared" si="0"/>
        <v>36000</v>
      </c>
      <c r="H31" s="1"/>
      <c r="I31" s="1"/>
      <c r="J31" s="1"/>
      <c r="K31" s="1"/>
      <c r="L31" s="1"/>
      <c r="M31" s="47">
        <f t="shared" si="4"/>
        <v>1</v>
      </c>
      <c r="N31" s="116">
        <v>21</v>
      </c>
      <c r="O31" s="34">
        <v>21810000</v>
      </c>
      <c r="P31" s="81" t="s">
        <v>30</v>
      </c>
      <c r="Q31" s="117">
        <v>21845999</v>
      </c>
      <c r="S31" s="36">
        <f t="shared" si="1"/>
        <v>21</v>
      </c>
      <c r="T31" s="37">
        <f t="shared" si="2"/>
        <v>21846000</v>
      </c>
      <c r="U31" s="38" t="s">
        <v>30</v>
      </c>
      <c r="V31" s="37">
        <f t="shared" si="3"/>
        <v>21881999</v>
      </c>
      <c r="W31" s="51">
        <v>36000</v>
      </c>
      <c r="X31" s="39"/>
      <c r="Y31" s="39">
        <v>21</v>
      </c>
      <c r="Z31" s="39">
        <v>21</v>
      </c>
      <c r="AA31" s="39"/>
      <c r="AB31" s="40">
        <v>21</v>
      </c>
      <c r="AC31" s="65">
        <v>21</v>
      </c>
      <c r="AD31" s="102">
        <v>21</v>
      </c>
      <c r="AE31" s="50">
        <v>21</v>
      </c>
      <c r="AF31" s="39"/>
      <c r="AG31" s="39"/>
      <c r="AH31" s="51"/>
      <c r="AI31" s="53"/>
      <c r="AJ31" s="1"/>
      <c r="AK31" s="1"/>
      <c r="AL31" s="51">
        <v>33</v>
      </c>
      <c r="AM31" s="1"/>
      <c r="AN31" s="1"/>
      <c r="AO31" s="1"/>
      <c r="AP31" s="1"/>
      <c r="AQ31" s="1"/>
    </row>
    <row r="32" spans="1:43" ht="12.75" customHeight="1" x14ac:dyDescent="0.2">
      <c r="A32" s="1"/>
      <c r="B32" s="42"/>
      <c r="C32" s="43">
        <v>33</v>
      </c>
      <c r="D32" s="44">
        <v>33810000</v>
      </c>
      <c r="E32" s="45" t="s">
        <v>30</v>
      </c>
      <c r="F32" s="46">
        <v>33845999</v>
      </c>
      <c r="G32" s="120">
        <f t="shared" si="0"/>
        <v>36000</v>
      </c>
      <c r="H32" s="1"/>
      <c r="I32" s="1"/>
      <c r="J32" s="1"/>
      <c r="K32" s="1"/>
      <c r="L32" s="1"/>
      <c r="M32" s="47">
        <f t="shared" si="4"/>
        <v>1</v>
      </c>
      <c r="N32" s="116">
        <v>22</v>
      </c>
      <c r="O32" s="34">
        <v>22765000</v>
      </c>
      <c r="P32" s="81" t="s">
        <v>30</v>
      </c>
      <c r="Q32" s="117">
        <v>22800999</v>
      </c>
      <c r="S32" s="36">
        <f t="shared" si="1"/>
        <v>22</v>
      </c>
      <c r="T32" s="37">
        <f t="shared" si="2"/>
        <v>22801000</v>
      </c>
      <c r="U32" s="38" t="s">
        <v>30</v>
      </c>
      <c r="V32" s="37">
        <f t="shared" si="3"/>
        <v>22836999</v>
      </c>
      <c r="W32" s="51">
        <v>36000</v>
      </c>
      <c r="X32" s="39"/>
      <c r="Y32" s="39">
        <v>22</v>
      </c>
      <c r="Z32" s="39">
        <v>22</v>
      </c>
      <c r="AA32" s="39"/>
      <c r="AB32" s="40">
        <v>22</v>
      </c>
      <c r="AC32" s="65">
        <v>22</v>
      </c>
      <c r="AD32" s="102"/>
      <c r="AE32" s="50">
        <v>22</v>
      </c>
      <c r="AF32" s="39"/>
      <c r="AG32" s="39"/>
      <c r="AH32" s="51"/>
      <c r="AI32" s="53"/>
      <c r="AJ32" s="1"/>
      <c r="AK32" s="1"/>
      <c r="AL32" s="51">
        <v>35</v>
      </c>
      <c r="AM32" s="1"/>
      <c r="AN32" s="1"/>
      <c r="AO32" s="1"/>
      <c r="AP32" s="1"/>
      <c r="AQ32" s="1"/>
    </row>
    <row r="33" spans="1:43" ht="12.75" customHeight="1" x14ac:dyDescent="0.2">
      <c r="A33" s="1"/>
      <c r="B33" s="42"/>
      <c r="C33" s="43">
        <v>35</v>
      </c>
      <c r="D33" s="44">
        <v>35702000</v>
      </c>
      <c r="E33" s="45" t="s">
        <v>30</v>
      </c>
      <c r="F33" s="46">
        <v>35737999</v>
      </c>
      <c r="G33" s="120">
        <f t="shared" si="0"/>
        <v>36000</v>
      </c>
      <c r="H33" s="1"/>
      <c r="I33" s="1"/>
      <c r="J33" s="1"/>
      <c r="K33" s="1"/>
      <c r="L33" s="1"/>
      <c r="M33" s="47">
        <f t="shared" si="4"/>
        <v>1</v>
      </c>
      <c r="N33" s="116">
        <v>23</v>
      </c>
      <c r="O33" s="34">
        <v>23765000</v>
      </c>
      <c r="P33" s="81" t="s">
        <v>30</v>
      </c>
      <c r="Q33" s="117">
        <v>23800999</v>
      </c>
      <c r="S33" s="36">
        <f t="shared" si="1"/>
        <v>23</v>
      </c>
      <c r="T33" s="37">
        <f t="shared" si="2"/>
        <v>23801000</v>
      </c>
      <c r="U33" s="38" t="s">
        <v>30</v>
      </c>
      <c r="V33" s="37">
        <f t="shared" si="3"/>
        <v>23836999</v>
      </c>
      <c r="W33" s="51">
        <v>36000</v>
      </c>
      <c r="X33" s="39">
        <v>23</v>
      </c>
      <c r="Y33" s="39">
        <v>23</v>
      </c>
      <c r="Z33" s="39">
        <v>23</v>
      </c>
      <c r="AA33" s="65">
        <v>23</v>
      </c>
      <c r="AB33" s="40">
        <v>23</v>
      </c>
      <c r="AC33" s="39"/>
      <c r="AD33" s="102">
        <v>23</v>
      </c>
      <c r="AE33" s="50"/>
      <c r="AF33" s="83">
        <v>23</v>
      </c>
      <c r="AG33" s="39"/>
      <c r="AH33" s="51"/>
      <c r="AI33" s="51"/>
      <c r="AJ33" s="1"/>
      <c r="AK33" s="1"/>
      <c r="AL33" s="51">
        <v>36</v>
      </c>
      <c r="AM33" s="1"/>
      <c r="AN33" s="1"/>
      <c r="AO33" s="1"/>
      <c r="AP33" s="1"/>
      <c r="AQ33" s="1"/>
    </row>
    <row r="34" spans="1:43" ht="12.75" customHeight="1" x14ac:dyDescent="0.2">
      <c r="A34" s="1"/>
      <c r="B34" s="42"/>
      <c r="C34" s="43">
        <v>36</v>
      </c>
      <c r="D34" s="44">
        <v>36756000</v>
      </c>
      <c r="E34" s="45" t="s">
        <v>30</v>
      </c>
      <c r="F34" s="46">
        <v>36791999</v>
      </c>
      <c r="G34" s="120">
        <f t="shared" si="0"/>
        <v>36000</v>
      </c>
      <c r="H34" s="1"/>
      <c r="I34" s="1"/>
      <c r="J34" s="1"/>
      <c r="K34" s="1"/>
      <c r="L34" s="1"/>
      <c r="M34" s="47">
        <f t="shared" si="4"/>
        <v>1</v>
      </c>
      <c r="N34" s="116">
        <v>24</v>
      </c>
      <c r="O34" s="34">
        <v>24801000</v>
      </c>
      <c r="P34" s="81" t="s">
        <v>30</v>
      </c>
      <c r="Q34" s="117">
        <v>24836999</v>
      </c>
      <c r="S34" s="36">
        <f t="shared" si="1"/>
        <v>24</v>
      </c>
      <c r="T34" s="37">
        <f t="shared" si="2"/>
        <v>24837000</v>
      </c>
      <c r="U34" s="38" t="s">
        <v>30</v>
      </c>
      <c r="V34" s="37">
        <f t="shared" si="3"/>
        <v>24872999</v>
      </c>
      <c r="W34" s="51">
        <v>36000</v>
      </c>
      <c r="X34" s="39"/>
      <c r="Y34" s="39">
        <v>24</v>
      </c>
      <c r="Z34" s="39">
        <v>24</v>
      </c>
      <c r="AA34" s="65">
        <v>24</v>
      </c>
      <c r="AB34" s="40">
        <v>24</v>
      </c>
      <c r="AC34" s="39"/>
      <c r="AD34" s="102">
        <v>24</v>
      </c>
      <c r="AE34" s="50"/>
      <c r="AF34" s="83">
        <v>24</v>
      </c>
      <c r="AG34" s="39"/>
      <c r="AH34" s="51"/>
      <c r="AI34" s="53"/>
      <c r="AJ34" s="1"/>
      <c r="AK34" s="1"/>
      <c r="AL34" s="51">
        <v>38</v>
      </c>
      <c r="AM34" s="1"/>
      <c r="AN34" s="1"/>
      <c r="AO34" s="1"/>
      <c r="AP34" s="1"/>
      <c r="AQ34" s="1"/>
    </row>
    <row r="35" spans="1:43" ht="12.75" customHeight="1" x14ac:dyDescent="0.2">
      <c r="A35" s="1"/>
      <c r="B35" s="42"/>
      <c r="C35" s="43">
        <v>38</v>
      </c>
      <c r="D35" s="44">
        <v>38909000</v>
      </c>
      <c r="E35" s="45" t="s">
        <v>30</v>
      </c>
      <c r="F35" s="46">
        <v>38944999</v>
      </c>
      <c r="G35" s="120">
        <f t="shared" si="0"/>
        <v>36000</v>
      </c>
      <c r="H35" s="1"/>
      <c r="I35" s="1"/>
      <c r="J35" s="1"/>
      <c r="K35" s="1"/>
      <c r="L35" s="1"/>
      <c r="M35" s="47">
        <f t="shared" si="4"/>
        <v>1</v>
      </c>
      <c r="N35" s="116">
        <v>25</v>
      </c>
      <c r="O35" s="34">
        <v>25756000</v>
      </c>
      <c r="P35" s="81" t="s">
        <v>30</v>
      </c>
      <c r="Q35" s="117">
        <v>25791999</v>
      </c>
      <c r="S35" s="36">
        <f t="shared" si="1"/>
        <v>25</v>
      </c>
      <c r="T35" s="37">
        <f t="shared" si="2"/>
        <v>25792000</v>
      </c>
      <c r="U35" s="38" t="s">
        <v>30</v>
      </c>
      <c r="V35" s="37">
        <f t="shared" si="3"/>
        <v>25827999</v>
      </c>
      <c r="W35" s="51">
        <v>36000</v>
      </c>
      <c r="X35" s="39">
        <v>25</v>
      </c>
      <c r="Y35" s="39">
        <v>25</v>
      </c>
      <c r="Z35" s="39"/>
      <c r="AA35" s="39"/>
      <c r="AB35" s="40">
        <v>25</v>
      </c>
      <c r="AC35" s="39"/>
      <c r="AD35" s="102">
        <v>25</v>
      </c>
      <c r="AE35" s="50"/>
      <c r="AF35" s="83">
        <v>25</v>
      </c>
      <c r="AG35" s="39"/>
      <c r="AH35" s="51"/>
      <c r="AI35" s="51"/>
      <c r="AJ35" s="1"/>
      <c r="AK35" s="1"/>
      <c r="AL35" s="51">
        <v>39</v>
      </c>
      <c r="AM35" s="1"/>
      <c r="AN35" s="1"/>
      <c r="AO35" s="1"/>
      <c r="AP35" s="1"/>
      <c r="AQ35" s="1"/>
    </row>
    <row r="36" spans="1:43" ht="12.75" customHeight="1" x14ac:dyDescent="0.2">
      <c r="A36" s="1"/>
      <c r="B36" s="42"/>
      <c r="C36" s="43">
        <v>39</v>
      </c>
      <c r="D36" s="44">
        <v>39873000</v>
      </c>
      <c r="E36" s="45" t="s">
        <v>30</v>
      </c>
      <c r="F36" s="46">
        <v>39908999</v>
      </c>
      <c r="G36" s="120">
        <f t="shared" si="0"/>
        <v>36000</v>
      </c>
      <c r="H36" s="1"/>
      <c r="I36" s="1"/>
      <c r="J36" s="1"/>
      <c r="K36" s="1"/>
      <c r="L36" s="1"/>
      <c r="M36" s="47">
        <f t="shared" si="4"/>
        <v>1</v>
      </c>
      <c r="N36" s="116">
        <v>26</v>
      </c>
      <c r="O36" s="34">
        <v>26788000</v>
      </c>
      <c r="P36" s="81" t="s">
        <v>30</v>
      </c>
      <c r="Q36" s="117">
        <v>26823999</v>
      </c>
      <c r="S36" s="36">
        <f t="shared" si="1"/>
        <v>26</v>
      </c>
      <c r="T36" s="37">
        <f t="shared" si="2"/>
        <v>26824000</v>
      </c>
      <c r="U36" s="38" t="s">
        <v>30</v>
      </c>
      <c r="V36" s="37">
        <f t="shared" si="3"/>
        <v>26859999</v>
      </c>
      <c r="W36" s="51">
        <v>36000</v>
      </c>
      <c r="X36" s="39"/>
      <c r="Y36" s="39">
        <v>26</v>
      </c>
      <c r="Z36" s="39">
        <v>26</v>
      </c>
      <c r="AA36" s="39"/>
      <c r="AB36" s="40">
        <v>26</v>
      </c>
      <c r="AC36" s="39"/>
      <c r="AD36" s="102">
        <v>26</v>
      </c>
      <c r="AE36" s="50">
        <v>26</v>
      </c>
      <c r="AF36" s="83">
        <v>26</v>
      </c>
      <c r="AG36" s="39"/>
      <c r="AH36" s="51"/>
      <c r="AI36" s="51"/>
      <c r="AJ36" s="1"/>
      <c r="AK36" s="1"/>
      <c r="AL36" s="51">
        <v>40</v>
      </c>
      <c r="AM36" s="1"/>
      <c r="AN36" s="1"/>
      <c r="AO36" s="1"/>
      <c r="AP36" s="1"/>
      <c r="AQ36" s="1"/>
    </row>
    <row r="37" spans="1:43" ht="12.75" customHeight="1" x14ac:dyDescent="0.2">
      <c r="A37" s="1"/>
      <c r="B37" s="42"/>
      <c r="C37" s="43">
        <v>40</v>
      </c>
      <c r="D37" s="44">
        <v>40756000</v>
      </c>
      <c r="E37" s="45" t="s">
        <v>30</v>
      </c>
      <c r="F37" s="46">
        <v>40791999</v>
      </c>
      <c r="G37" s="120">
        <f t="shared" si="0"/>
        <v>36000</v>
      </c>
      <c r="H37" s="1"/>
      <c r="I37" s="1"/>
      <c r="J37" s="1"/>
      <c r="K37" s="1"/>
      <c r="L37" s="1"/>
      <c r="M37" s="47">
        <f t="shared" si="4"/>
        <v>1</v>
      </c>
      <c r="N37" s="116">
        <v>27</v>
      </c>
      <c r="O37" s="34">
        <v>27747000</v>
      </c>
      <c r="P37" s="81" t="s">
        <v>30</v>
      </c>
      <c r="Q37" s="117">
        <v>27782999</v>
      </c>
      <c r="S37" s="36">
        <f t="shared" si="1"/>
        <v>27</v>
      </c>
      <c r="T37" s="37">
        <f t="shared" si="2"/>
        <v>27783000</v>
      </c>
      <c r="U37" s="38" t="s">
        <v>30</v>
      </c>
      <c r="V37" s="37">
        <f t="shared" si="3"/>
        <v>27818999</v>
      </c>
      <c r="W37" s="51">
        <v>36000</v>
      </c>
      <c r="X37" s="39">
        <v>27</v>
      </c>
      <c r="Y37" s="39">
        <v>27</v>
      </c>
      <c r="Z37" s="39">
        <v>27</v>
      </c>
      <c r="AA37" s="39"/>
      <c r="AB37" s="40">
        <v>27</v>
      </c>
      <c r="AC37" s="39"/>
      <c r="AD37" s="102">
        <v>27</v>
      </c>
      <c r="AE37" s="50">
        <v>27</v>
      </c>
      <c r="AF37" s="39"/>
      <c r="AG37" s="39"/>
      <c r="AH37" s="51"/>
      <c r="AI37" s="53"/>
      <c r="AJ37" s="1"/>
      <c r="AK37" s="1"/>
      <c r="AL37" s="51">
        <v>41</v>
      </c>
      <c r="AM37" s="1"/>
      <c r="AN37" s="1"/>
      <c r="AO37" s="1"/>
      <c r="AP37" s="1"/>
      <c r="AQ37" s="1"/>
    </row>
    <row r="38" spans="1:43" ht="12.75" customHeight="1" x14ac:dyDescent="0.2">
      <c r="A38" s="1"/>
      <c r="B38" s="42"/>
      <c r="C38" s="43">
        <v>41</v>
      </c>
      <c r="D38" s="44">
        <v>41828000</v>
      </c>
      <c r="E38" s="45" t="s">
        <v>30</v>
      </c>
      <c r="F38" s="46">
        <v>41863999</v>
      </c>
      <c r="G38" s="120">
        <f t="shared" si="0"/>
        <v>36000</v>
      </c>
      <c r="H38" s="1"/>
      <c r="I38" s="1"/>
      <c r="J38" s="1"/>
      <c r="K38" s="1"/>
      <c r="L38" s="1"/>
      <c r="M38" s="47">
        <f t="shared" si="4"/>
        <v>1</v>
      </c>
      <c r="N38" s="116">
        <v>28</v>
      </c>
      <c r="O38" s="34">
        <v>28765000</v>
      </c>
      <c r="P38" s="81" t="s">
        <v>30</v>
      </c>
      <c r="Q38" s="117">
        <v>28800999</v>
      </c>
      <c r="S38" s="36">
        <f t="shared" si="1"/>
        <v>28</v>
      </c>
      <c r="T38" s="37">
        <f t="shared" si="2"/>
        <v>28801000</v>
      </c>
      <c r="U38" s="38" t="s">
        <v>30</v>
      </c>
      <c r="V38" s="37">
        <f t="shared" si="3"/>
        <v>28836999</v>
      </c>
      <c r="W38" s="51">
        <v>36000</v>
      </c>
      <c r="X38" s="39">
        <v>28</v>
      </c>
      <c r="Y38" s="39">
        <v>28</v>
      </c>
      <c r="Z38" s="39"/>
      <c r="AA38" s="65">
        <v>28</v>
      </c>
      <c r="AB38" s="40">
        <v>28</v>
      </c>
      <c r="AC38" s="39"/>
      <c r="AD38" s="102">
        <v>28</v>
      </c>
      <c r="AE38" s="50"/>
      <c r="AF38" s="83">
        <v>28</v>
      </c>
      <c r="AG38" s="39">
        <v>28</v>
      </c>
      <c r="AH38" s="51"/>
      <c r="AI38" s="53"/>
      <c r="AJ38" s="1"/>
      <c r="AK38" s="1"/>
      <c r="AL38" s="51">
        <v>42</v>
      </c>
      <c r="AM38" s="1"/>
      <c r="AN38" s="1"/>
      <c r="AO38" s="1"/>
      <c r="AP38" s="1"/>
      <c r="AQ38" s="1"/>
    </row>
    <row r="39" spans="1:43" ht="12.75" customHeight="1" x14ac:dyDescent="0.2">
      <c r="A39" s="1"/>
      <c r="B39" s="42"/>
      <c r="C39" s="43">
        <v>42</v>
      </c>
      <c r="D39" s="44">
        <v>42783000</v>
      </c>
      <c r="E39" s="45" t="s">
        <v>30</v>
      </c>
      <c r="F39" s="46">
        <v>42818999</v>
      </c>
      <c r="G39" s="120">
        <f t="shared" si="0"/>
        <v>36000</v>
      </c>
      <c r="H39" s="1"/>
      <c r="I39" s="1"/>
      <c r="J39" s="1"/>
      <c r="K39" s="1"/>
      <c r="L39" s="1"/>
      <c r="M39" s="47">
        <f t="shared" si="4"/>
        <v>1</v>
      </c>
      <c r="N39" s="116">
        <v>29</v>
      </c>
      <c r="O39" s="34">
        <v>29774000</v>
      </c>
      <c r="P39" s="81" t="s">
        <v>30</v>
      </c>
      <c r="Q39" s="117">
        <v>29809999</v>
      </c>
      <c r="S39" s="36">
        <f t="shared" si="1"/>
        <v>29</v>
      </c>
      <c r="T39" s="37">
        <f t="shared" si="2"/>
        <v>29810000</v>
      </c>
      <c r="U39" s="38" t="s">
        <v>30</v>
      </c>
      <c r="V39" s="37">
        <f t="shared" si="3"/>
        <v>29845999</v>
      </c>
      <c r="W39" s="51">
        <v>36000</v>
      </c>
      <c r="X39" s="39"/>
      <c r="Y39" s="39">
        <v>29</v>
      </c>
      <c r="Z39" s="39"/>
      <c r="AA39" s="65">
        <v>29</v>
      </c>
      <c r="AB39" s="40">
        <v>29</v>
      </c>
      <c r="AC39" s="39"/>
      <c r="AD39" s="102">
        <v>29</v>
      </c>
      <c r="AE39" s="50">
        <v>29</v>
      </c>
      <c r="AF39" s="39"/>
      <c r="AG39" s="39">
        <v>29</v>
      </c>
      <c r="AH39" s="51"/>
      <c r="AI39" s="53"/>
      <c r="AJ39" s="1"/>
      <c r="AK39" s="1"/>
      <c r="AL39" s="51">
        <v>44</v>
      </c>
      <c r="AM39" s="1"/>
      <c r="AN39" s="1"/>
      <c r="AO39" s="1"/>
      <c r="AP39" s="1"/>
      <c r="AQ39" s="1"/>
    </row>
    <row r="40" spans="1:43" ht="12.75" customHeight="1" x14ac:dyDescent="0.2">
      <c r="A40" s="1"/>
      <c r="B40" s="42"/>
      <c r="C40" s="43">
        <v>44</v>
      </c>
      <c r="D40" s="44">
        <v>44837000</v>
      </c>
      <c r="E40" s="45" t="s">
        <v>30</v>
      </c>
      <c r="F40" s="46">
        <v>44872999</v>
      </c>
      <c r="G40" s="120">
        <f t="shared" si="0"/>
        <v>36000</v>
      </c>
      <c r="H40" s="1"/>
      <c r="I40" s="1"/>
      <c r="J40" s="1"/>
      <c r="K40" s="1"/>
      <c r="L40" s="1"/>
      <c r="M40" s="47">
        <f t="shared" si="4"/>
        <v>1</v>
      </c>
      <c r="N40" s="116">
        <v>30</v>
      </c>
      <c r="O40" s="34">
        <v>30846000</v>
      </c>
      <c r="P40" s="81" t="s">
        <v>30</v>
      </c>
      <c r="Q40" s="117">
        <v>30881999</v>
      </c>
      <c r="S40" s="36">
        <f t="shared" si="1"/>
        <v>30</v>
      </c>
      <c r="T40" s="37">
        <f t="shared" si="2"/>
        <v>30882000</v>
      </c>
      <c r="U40" s="38" t="s">
        <v>30</v>
      </c>
      <c r="V40" s="37">
        <f t="shared" si="3"/>
        <v>30917999</v>
      </c>
      <c r="W40" s="51">
        <v>36000</v>
      </c>
      <c r="X40" s="39">
        <v>30</v>
      </c>
      <c r="Y40" s="39">
        <v>30</v>
      </c>
      <c r="Z40" s="39"/>
      <c r="AA40" s="65">
        <v>30</v>
      </c>
      <c r="AB40" s="40">
        <v>30</v>
      </c>
      <c r="AC40" s="65">
        <v>30</v>
      </c>
      <c r="AD40" s="102">
        <v>30</v>
      </c>
      <c r="AE40" s="50">
        <v>30</v>
      </c>
      <c r="AF40" s="39"/>
      <c r="AG40" s="39"/>
      <c r="AH40" s="51"/>
      <c r="AI40" s="53"/>
      <c r="AJ40" s="1"/>
      <c r="AK40" s="1"/>
      <c r="AL40" s="51">
        <v>45</v>
      </c>
      <c r="AM40" s="1"/>
      <c r="AN40" s="1"/>
      <c r="AO40" s="1"/>
      <c r="AP40" s="1"/>
      <c r="AQ40" s="1"/>
    </row>
    <row r="41" spans="1:43" ht="12.75" customHeight="1" x14ac:dyDescent="0.2">
      <c r="A41" s="1"/>
      <c r="B41" s="42"/>
      <c r="C41" s="43">
        <v>45</v>
      </c>
      <c r="D41" s="44">
        <v>45882000</v>
      </c>
      <c r="E41" s="45" t="s">
        <v>30</v>
      </c>
      <c r="F41" s="46">
        <v>45917999</v>
      </c>
      <c r="G41" s="120">
        <f t="shared" si="0"/>
        <v>36000</v>
      </c>
      <c r="H41" s="1"/>
      <c r="I41" s="1"/>
      <c r="J41" s="1"/>
      <c r="K41" s="1"/>
      <c r="L41" s="1"/>
      <c r="M41" s="47">
        <f t="shared" si="4"/>
        <v>1</v>
      </c>
      <c r="N41" s="116">
        <v>31</v>
      </c>
      <c r="O41" s="34">
        <v>31810000</v>
      </c>
      <c r="P41" s="81" t="s">
        <v>30</v>
      </c>
      <c r="Q41" s="117">
        <v>31845999</v>
      </c>
      <c r="S41" s="36">
        <f t="shared" si="1"/>
        <v>31</v>
      </c>
      <c r="T41" s="37">
        <f t="shared" si="2"/>
        <v>31846000</v>
      </c>
      <c r="U41" s="38" t="s">
        <v>30</v>
      </c>
      <c r="V41" s="37">
        <f t="shared" si="3"/>
        <v>31881999</v>
      </c>
      <c r="W41" s="51">
        <v>36000</v>
      </c>
      <c r="X41" s="39">
        <v>31</v>
      </c>
      <c r="Y41" s="39">
        <v>31</v>
      </c>
      <c r="Z41" s="39"/>
      <c r="AA41" s="65">
        <v>31</v>
      </c>
      <c r="AB41" s="40">
        <v>31</v>
      </c>
      <c r="AC41" s="39"/>
      <c r="AD41" s="102">
        <v>31</v>
      </c>
      <c r="AE41" s="50"/>
      <c r="AF41" s="83">
        <v>31</v>
      </c>
      <c r="AG41" s="39"/>
      <c r="AH41" s="51"/>
      <c r="AI41" s="53"/>
      <c r="AJ41" s="1"/>
      <c r="AK41" s="1"/>
      <c r="AL41" s="51">
        <v>46</v>
      </c>
      <c r="AM41" s="1"/>
      <c r="AN41" s="1"/>
      <c r="AO41" s="1"/>
      <c r="AP41" s="1"/>
      <c r="AQ41" s="1"/>
    </row>
    <row r="42" spans="1:43" ht="12.75" customHeight="1" x14ac:dyDescent="0.2">
      <c r="A42" s="1"/>
      <c r="B42" s="42"/>
      <c r="C42" s="43">
        <v>46</v>
      </c>
      <c r="D42" s="44">
        <v>46882000</v>
      </c>
      <c r="E42" s="45" t="s">
        <v>30</v>
      </c>
      <c r="F42" s="46">
        <v>46917999</v>
      </c>
      <c r="G42" s="120">
        <f t="shared" si="0"/>
        <v>36000</v>
      </c>
      <c r="H42" s="1"/>
      <c r="I42" s="1"/>
      <c r="J42" s="1"/>
      <c r="K42" s="1"/>
      <c r="L42" s="1"/>
      <c r="M42" s="47">
        <f t="shared" si="4"/>
        <v>1</v>
      </c>
      <c r="N42" s="116">
        <v>32</v>
      </c>
      <c r="O42" s="34">
        <v>32738000</v>
      </c>
      <c r="P42" s="81" t="s">
        <v>30</v>
      </c>
      <c r="Q42" s="117">
        <v>32773999</v>
      </c>
      <c r="S42" s="36">
        <f t="shared" si="1"/>
        <v>32</v>
      </c>
      <c r="T42" s="37">
        <f t="shared" si="2"/>
        <v>32774000</v>
      </c>
      <c r="U42" s="38" t="s">
        <v>30</v>
      </c>
      <c r="V42" s="37">
        <f t="shared" si="3"/>
        <v>32809999</v>
      </c>
      <c r="W42" s="51">
        <v>36000</v>
      </c>
      <c r="X42" s="39">
        <v>32</v>
      </c>
      <c r="Y42" s="39"/>
      <c r="Z42" s="39">
        <v>32</v>
      </c>
      <c r="AA42" s="39"/>
      <c r="AB42" s="40">
        <v>32</v>
      </c>
      <c r="AC42" s="39"/>
      <c r="AD42" s="102">
        <v>32</v>
      </c>
      <c r="AE42" s="50">
        <v>32</v>
      </c>
      <c r="AF42" s="83">
        <v>32</v>
      </c>
      <c r="AG42" s="39"/>
      <c r="AH42" s="51"/>
      <c r="AI42" s="53"/>
      <c r="AJ42" s="1"/>
      <c r="AK42" s="1"/>
      <c r="AL42" s="51">
        <v>47</v>
      </c>
      <c r="AM42" s="1"/>
      <c r="AN42" s="1"/>
      <c r="AO42" s="1"/>
      <c r="AP42" s="1"/>
      <c r="AQ42" s="1"/>
    </row>
    <row r="43" spans="1:43" ht="12.75" customHeight="1" x14ac:dyDescent="0.2">
      <c r="A43" s="1"/>
      <c r="B43" s="42"/>
      <c r="C43" s="43">
        <v>47</v>
      </c>
      <c r="D43" s="44">
        <v>47855000</v>
      </c>
      <c r="E43" s="45" t="s">
        <v>30</v>
      </c>
      <c r="F43" s="46">
        <v>47890999</v>
      </c>
      <c r="G43" s="120">
        <f t="shared" si="0"/>
        <v>36000</v>
      </c>
      <c r="H43" s="1"/>
      <c r="I43" s="1"/>
      <c r="J43" s="1"/>
      <c r="K43" s="1"/>
      <c r="L43" s="1"/>
      <c r="M43" s="47">
        <f t="shared" si="4"/>
        <v>1</v>
      </c>
      <c r="N43" s="116">
        <v>33</v>
      </c>
      <c r="O43" s="34">
        <v>33774000</v>
      </c>
      <c r="P43" s="81" t="s">
        <v>30</v>
      </c>
      <c r="Q43" s="117">
        <v>33809999</v>
      </c>
      <c r="S43" s="36">
        <f t="shared" si="1"/>
        <v>33</v>
      </c>
      <c r="T43" s="37">
        <f t="shared" si="2"/>
        <v>33810000</v>
      </c>
      <c r="U43" s="38" t="s">
        <v>30</v>
      </c>
      <c r="V43" s="37">
        <f t="shared" si="3"/>
        <v>33845999</v>
      </c>
      <c r="W43" s="51">
        <v>36000</v>
      </c>
      <c r="X43" s="39">
        <v>33</v>
      </c>
      <c r="Y43" s="39"/>
      <c r="Z43" s="39">
        <v>33</v>
      </c>
      <c r="AA43" s="65">
        <v>33</v>
      </c>
      <c r="AB43" s="40">
        <v>33</v>
      </c>
      <c r="AC43" s="65">
        <v>33</v>
      </c>
      <c r="AD43" s="102"/>
      <c r="AE43" s="50"/>
      <c r="AF43" s="83">
        <v>33</v>
      </c>
      <c r="AG43" s="39"/>
      <c r="AH43" s="51"/>
      <c r="AI43" s="53"/>
      <c r="AJ43" s="1"/>
      <c r="AK43" s="1"/>
      <c r="AL43" s="51">
        <v>48</v>
      </c>
      <c r="AM43" s="1"/>
      <c r="AN43" s="1"/>
      <c r="AO43" s="1"/>
      <c r="AP43" s="1"/>
      <c r="AQ43" s="1"/>
    </row>
    <row r="44" spans="1:43" ht="12.75" customHeight="1" x14ac:dyDescent="0.2">
      <c r="A44" s="1"/>
      <c r="B44" s="42"/>
      <c r="C44" s="43">
        <v>48</v>
      </c>
      <c r="D44" s="44">
        <v>48737000</v>
      </c>
      <c r="E44" s="45" t="s">
        <v>30</v>
      </c>
      <c r="F44" s="46">
        <v>48772999</v>
      </c>
      <c r="G44" s="120">
        <f t="shared" si="0"/>
        <v>36000</v>
      </c>
      <c r="H44" s="1"/>
      <c r="I44" s="1"/>
      <c r="J44" s="1"/>
      <c r="K44" s="1"/>
      <c r="L44" s="1"/>
      <c r="M44" s="47">
        <f t="shared" si="4"/>
        <v>1</v>
      </c>
      <c r="N44" s="116">
        <v>34</v>
      </c>
      <c r="O44" s="34">
        <v>34711000</v>
      </c>
      <c r="P44" s="81" t="s">
        <v>30</v>
      </c>
      <c r="Q44" s="117">
        <v>34746999</v>
      </c>
      <c r="S44" s="36">
        <f t="shared" si="1"/>
        <v>34</v>
      </c>
      <c r="T44" s="37">
        <f t="shared" si="2"/>
        <v>34747000</v>
      </c>
      <c r="U44" s="38" t="s">
        <v>30</v>
      </c>
      <c r="V44" s="37">
        <f t="shared" si="3"/>
        <v>34782999</v>
      </c>
      <c r="W44" s="51">
        <v>36000</v>
      </c>
      <c r="X44" s="39">
        <v>34</v>
      </c>
      <c r="Y44" s="39">
        <v>34</v>
      </c>
      <c r="Z44" s="39"/>
      <c r="AA44" s="65">
        <v>34</v>
      </c>
      <c r="AB44" s="39"/>
      <c r="AC44" s="65">
        <v>34</v>
      </c>
      <c r="AD44" s="102">
        <v>34</v>
      </c>
      <c r="AE44" s="50"/>
      <c r="AF44" s="39"/>
      <c r="AG44" s="39"/>
      <c r="AH44" s="51"/>
      <c r="AI44" s="53"/>
      <c r="AJ44" s="1"/>
      <c r="AK44" s="1"/>
      <c r="AL44" s="51">
        <v>49</v>
      </c>
      <c r="AM44" s="1"/>
      <c r="AN44" s="1"/>
      <c r="AO44" s="1"/>
      <c r="AP44" s="1"/>
      <c r="AQ44" s="1"/>
    </row>
    <row r="45" spans="1:43" ht="12.75" customHeight="1" x14ac:dyDescent="0.2">
      <c r="A45" s="1"/>
      <c r="B45" s="42"/>
      <c r="C45" s="43">
        <v>49</v>
      </c>
      <c r="D45" s="44">
        <v>49873000</v>
      </c>
      <c r="E45" s="45" t="s">
        <v>30</v>
      </c>
      <c r="F45" s="46">
        <v>49908999</v>
      </c>
      <c r="G45" s="120">
        <f t="shared" si="0"/>
        <v>36000</v>
      </c>
      <c r="H45" s="1"/>
      <c r="I45" s="1"/>
      <c r="J45" s="1"/>
      <c r="K45" s="1"/>
      <c r="L45" s="1"/>
      <c r="M45" s="122">
        <f t="shared" si="4"/>
        <v>1</v>
      </c>
      <c r="N45" s="116">
        <v>35</v>
      </c>
      <c r="O45" s="34">
        <v>35666000</v>
      </c>
      <c r="P45" s="81" t="s">
        <v>30</v>
      </c>
      <c r="Q45" s="117">
        <v>35701999</v>
      </c>
      <c r="S45" s="36">
        <f t="shared" si="1"/>
        <v>35</v>
      </c>
      <c r="T45" s="37">
        <f t="shared" si="2"/>
        <v>35702000</v>
      </c>
      <c r="U45" s="38" t="s">
        <v>30</v>
      </c>
      <c r="V45" s="37">
        <f t="shared" si="3"/>
        <v>35737999</v>
      </c>
      <c r="W45" s="51">
        <v>36000</v>
      </c>
      <c r="X45" s="39"/>
      <c r="Y45" s="39">
        <v>35</v>
      </c>
      <c r="Z45" s="54" t="s">
        <v>39</v>
      </c>
      <c r="AA45" s="65">
        <v>35</v>
      </c>
      <c r="AB45" s="39"/>
      <c r="AC45" s="65">
        <v>35</v>
      </c>
      <c r="AD45" s="102"/>
      <c r="AE45" s="50"/>
      <c r="AF45" s="83">
        <v>35</v>
      </c>
      <c r="AG45" s="39"/>
      <c r="AH45" s="51"/>
      <c r="AI45" s="53"/>
      <c r="AJ45" s="1"/>
      <c r="AK45" s="1"/>
      <c r="AL45" s="51">
        <v>51</v>
      </c>
      <c r="AM45" s="1"/>
      <c r="AN45" s="1"/>
      <c r="AO45" s="1"/>
      <c r="AP45" s="1"/>
      <c r="AQ45" s="1"/>
    </row>
    <row r="46" spans="1:43" ht="12.75" customHeight="1" x14ac:dyDescent="0.2">
      <c r="A46" s="1"/>
      <c r="B46" s="42"/>
      <c r="C46" s="43">
        <v>51</v>
      </c>
      <c r="D46" s="44">
        <v>51837000</v>
      </c>
      <c r="E46" s="45" t="s">
        <v>30</v>
      </c>
      <c r="F46" s="46">
        <v>51872999</v>
      </c>
      <c r="G46" s="120">
        <f t="shared" si="0"/>
        <v>36000</v>
      </c>
      <c r="H46" s="1"/>
      <c r="I46" s="1"/>
      <c r="J46" s="1"/>
      <c r="K46" s="1"/>
      <c r="L46" s="1"/>
      <c r="M46" s="47">
        <f t="shared" si="4"/>
        <v>1</v>
      </c>
      <c r="N46" s="116">
        <v>36</v>
      </c>
      <c r="O46" s="34">
        <v>36720000</v>
      </c>
      <c r="P46" s="81" t="s">
        <v>30</v>
      </c>
      <c r="Q46" s="117">
        <v>36755999</v>
      </c>
      <c r="S46" s="36">
        <f t="shared" si="1"/>
        <v>36</v>
      </c>
      <c r="T46" s="37">
        <f t="shared" si="2"/>
        <v>36756000</v>
      </c>
      <c r="U46" s="38" t="s">
        <v>30</v>
      </c>
      <c r="V46" s="37">
        <f t="shared" si="3"/>
        <v>36791999</v>
      </c>
      <c r="W46" s="51">
        <v>36000</v>
      </c>
      <c r="X46" s="39"/>
      <c r="Y46" s="39">
        <v>36</v>
      </c>
      <c r="Z46" s="39"/>
      <c r="AA46" s="65">
        <v>36</v>
      </c>
      <c r="AB46" s="39"/>
      <c r="AC46" s="65">
        <v>36</v>
      </c>
      <c r="AD46" s="102">
        <v>36</v>
      </c>
      <c r="AE46" s="50"/>
      <c r="AF46" s="83">
        <v>36</v>
      </c>
      <c r="AG46" s="39"/>
      <c r="AH46" s="51"/>
      <c r="AI46" s="53"/>
      <c r="AJ46" s="1"/>
      <c r="AK46" s="1"/>
      <c r="AL46" s="51">
        <v>52</v>
      </c>
      <c r="AM46" s="1"/>
      <c r="AN46" s="1"/>
      <c r="AO46" s="1"/>
      <c r="AP46" s="1"/>
      <c r="AQ46" s="1"/>
    </row>
    <row r="47" spans="1:43" ht="12.75" customHeight="1" x14ac:dyDescent="0.2">
      <c r="A47" s="1"/>
      <c r="B47" s="42"/>
      <c r="C47" s="43">
        <v>52</v>
      </c>
      <c r="D47" s="44">
        <v>52756000</v>
      </c>
      <c r="E47" s="45" t="s">
        <v>30</v>
      </c>
      <c r="F47" s="46">
        <v>52791999</v>
      </c>
      <c r="G47" s="120">
        <f t="shared" si="0"/>
        <v>36000</v>
      </c>
      <c r="H47" s="1"/>
      <c r="I47" s="1"/>
      <c r="J47" s="1"/>
      <c r="K47" s="1"/>
      <c r="L47" s="1"/>
      <c r="M47" s="47">
        <f t="shared" si="4"/>
        <v>1</v>
      </c>
      <c r="N47" s="116">
        <v>37</v>
      </c>
      <c r="O47" s="34">
        <v>37846000</v>
      </c>
      <c r="P47" s="81" t="s">
        <v>30</v>
      </c>
      <c r="Q47" s="117">
        <v>37881999</v>
      </c>
      <c r="S47" s="36">
        <f t="shared" si="1"/>
        <v>37</v>
      </c>
      <c r="T47" s="37">
        <f t="shared" si="2"/>
        <v>37882000</v>
      </c>
      <c r="U47" s="38" t="s">
        <v>30</v>
      </c>
      <c r="V47" s="37">
        <f t="shared" si="3"/>
        <v>37917999</v>
      </c>
      <c r="W47" s="51">
        <v>36000</v>
      </c>
      <c r="X47" s="39">
        <v>37</v>
      </c>
      <c r="Y47" s="39"/>
      <c r="Z47" s="39">
        <v>37</v>
      </c>
      <c r="AA47" s="39"/>
      <c r="AB47" s="40">
        <v>37</v>
      </c>
      <c r="AC47" s="39"/>
      <c r="AD47" s="102">
        <v>37</v>
      </c>
      <c r="AE47" s="50">
        <v>37</v>
      </c>
      <c r="AF47" s="39"/>
      <c r="AG47" s="39"/>
      <c r="AH47" s="51"/>
      <c r="AI47" s="53"/>
      <c r="AJ47" s="1"/>
      <c r="AK47" s="1"/>
      <c r="AL47" s="51">
        <v>53</v>
      </c>
      <c r="AM47" s="1"/>
      <c r="AN47" s="1"/>
      <c r="AO47" s="1"/>
      <c r="AP47" s="1"/>
      <c r="AQ47" s="1"/>
    </row>
    <row r="48" spans="1:43" ht="12.75" customHeight="1" x14ac:dyDescent="0.2">
      <c r="A48" s="1"/>
      <c r="B48" s="42"/>
      <c r="C48" s="43">
        <v>53</v>
      </c>
      <c r="D48" s="44">
        <v>53840000</v>
      </c>
      <c r="E48" s="45" t="s">
        <v>30</v>
      </c>
      <c r="F48" s="46">
        <v>53875999</v>
      </c>
      <c r="G48" s="120">
        <f t="shared" si="0"/>
        <v>36000</v>
      </c>
      <c r="H48" s="1"/>
      <c r="I48" s="1"/>
      <c r="J48" s="1"/>
      <c r="K48" s="1"/>
      <c r="L48" s="1"/>
      <c r="M48" s="47">
        <f t="shared" si="4"/>
        <v>1</v>
      </c>
      <c r="N48" s="116">
        <v>38</v>
      </c>
      <c r="O48" s="34">
        <v>38873000</v>
      </c>
      <c r="P48" s="81" t="s">
        <v>30</v>
      </c>
      <c r="Q48" s="117">
        <v>38908999</v>
      </c>
      <c r="S48" s="36">
        <f t="shared" si="1"/>
        <v>38</v>
      </c>
      <c r="T48" s="37">
        <f t="shared" si="2"/>
        <v>38909000</v>
      </c>
      <c r="U48" s="38" t="s">
        <v>30</v>
      </c>
      <c r="V48" s="37">
        <f t="shared" si="3"/>
        <v>38944999</v>
      </c>
      <c r="W48" s="51">
        <v>36000</v>
      </c>
      <c r="X48" s="39">
        <v>38</v>
      </c>
      <c r="Y48" s="39"/>
      <c r="Z48" s="39">
        <v>38</v>
      </c>
      <c r="AA48" s="39"/>
      <c r="AB48" s="40">
        <v>38</v>
      </c>
      <c r="AC48" s="65">
        <v>38</v>
      </c>
      <c r="AD48" s="102">
        <v>38</v>
      </c>
      <c r="AE48" s="50">
        <v>38</v>
      </c>
      <c r="AF48" s="83">
        <v>38</v>
      </c>
      <c r="AG48" s="39"/>
      <c r="AH48" s="51"/>
      <c r="AI48" s="53"/>
      <c r="AJ48" s="1"/>
      <c r="AK48" s="1"/>
      <c r="AL48" s="51">
        <v>54</v>
      </c>
      <c r="AM48" s="1"/>
      <c r="AN48" s="1"/>
      <c r="AO48" s="1"/>
      <c r="AP48" s="1"/>
      <c r="AQ48" s="1"/>
    </row>
    <row r="49" spans="1:43" ht="12.75" customHeight="1" x14ac:dyDescent="0.2">
      <c r="A49" s="1"/>
      <c r="B49" s="42"/>
      <c r="C49" s="43">
        <v>54</v>
      </c>
      <c r="D49" s="44">
        <v>54936000</v>
      </c>
      <c r="E49" s="45" t="s">
        <v>30</v>
      </c>
      <c r="F49" s="46">
        <v>54971999</v>
      </c>
      <c r="G49" s="120">
        <f t="shared" si="0"/>
        <v>36000</v>
      </c>
      <c r="H49" s="1"/>
      <c r="I49" s="1"/>
      <c r="J49" s="1"/>
      <c r="K49" s="1"/>
      <c r="L49" s="1"/>
      <c r="M49" s="47">
        <f t="shared" si="4"/>
        <v>1</v>
      </c>
      <c r="N49" s="116">
        <v>39</v>
      </c>
      <c r="O49" s="34">
        <v>39837000</v>
      </c>
      <c r="P49" s="81" t="s">
        <v>30</v>
      </c>
      <c r="Q49" s="117">
        <v>39872999</v>
      </c>
      <c r="S49" s="36">
        <f t="shared" si="1"/>
        <v>39</v>
      </c>
      <c r="T49" s="37">
        <f t="shared" si="2"/>
        <v>39873000</v>
      </c>
      <c r="U49" s="38" t="s">
        <v>30</v>
      </c>
      <c r="V49" s="37">
        <f t="shared" si="3"/>
        <v>39908999</v>
      </c>
      <c r="W49" s="51">
        <v>36000</v>
      </c>
      <c r="X49" s="39">
        <v>39</v>
      </c>
      <c r="Y49" s="39">
        <v>39</v>
      </c>
      <c r="Z49" s="39"/>
      <c r="AA49" s="65">
        <v>39</v>
      </c>
      <c r="AB49" s="39"/>
      <c r="AC49" s="65">
        <v>39</v>
      </c>
      <c r="AD49" s="102">
        <v>39</v>
      </c>
      <c r="AE49" s="50"/>
      <c r="AF49" s="83">
        <v>39</v>
      </c>
      <c r="AG49" s="39"/>
      <c r="AH49" s="51"/>
      <c r="AI49" s="53"/>
      <c r="AJ49" s="1"/>
      <c r="AK49" s="1"/>
      <c r="AL49" s="51">
        <v>56</v>
      </c>
      <c r="AM49" s="1"/>
      <c r="AN49" s="1"/>
      <c r="AO49" s="1"/>
      <c r="AP49" s="1"/>
      <c r="AQ49" s="1"/>
    </row>
    <row r="50" spans="1:43" ht="12.75" customHeight="1" x14ac:dyDescent="0.2">
      <c r="A50" s="1"/>
      <c r="B50" s="42"/>
      <c r="C50" s="43">
        <v>56</v>
      </c>
      <c r="D50" s="44">
        <v>56832000</v>
      </c>
      <c r="E50" s="45" t="s">
        <v>30</v>
      </c>
      <c r="F50" s="46">
        <v>56867999</v>
      </c>
      <c r="G50" s="120">
        <f t="shared" si="0"/>
        <v>36000</v>
      </c>
      <c r="H50" s="1"/>
      <c r="I50" s="1"/>
      <c r="J50" s="1"/>
      <c r="K50" s="1"/>
      <c r="L50" s="1"/>
      <c r="M50" s="47">
        <f t="shared" si="4"/>
        <v>1</v>
      </c>
      <c r="N50" s="116">
        <v>40</v>
      </c>
      <c r="O50" s="34">
        <v>40720000</v>
      </c>
      <c r="P50" s="81" t="s">
        <v>30</v>
      </c>
      <c r="Q50" s="117">
        <v>40755999</v>
      </c>
      <c r="S50" s="36">
        <f t="shared" si="1"/>
        <v>40</v>
      </c>
      <c r="T50" s="37">
        <f t="shared" si="2"/>
        <v>40756000</v>
      </c>
      <c r="U50" s="38" t="s">
        <v>30</v>
      </c>
      <c r="V50" s="37">
        <f t="shared" si="3"/>
        <v>40791999</v>
      </c>
      <c r="W50" s="51">
        <v>36000</v>
      </c>
      <c r="X50" s="39">
        <v>40</v>
      </c>
      <c r="Y50" s="39"/>
      <c r="Z50" s="39">
        <v>40</v>
      </c>
      <c r="AA50" s="39"/>
      <c r="AB50" s="40">
        <v>40</v>
      </c>
      <c r="AC50" s="65">
        <v>40</v>
      </c>
      <c r="AD50" s="102"/>
      <c r="AE50" s="50"/>
      <c r="AF50" s="83">
        <v>40</v>
      </c>
      <c r="AG50" s="39">
        <v>40</v>
      </c>
      <c r="AH50" s="51"/>
      <c r="AI50" s="53"/>
      <c r="AJ50" s="1"/>
      <c r="AK50" s="1"/>
      <c r="AL50" s="51">
        <v>58</v>
      </c>
      <c r="AM50" s="1"/>
      <c r="AN50" s="1"/>
      <c r="AO50" s="1"/>
      <c r="AP50" s="1"/>
      <c r="AQ50" s="1"/>
    </row>
    <row r="51" spans="1:43" ht="12.75" customHeight="1" x14ac:dyDescent="0.2">
      <c r="A51" s="1"/>
      <c r="B51" s="42"/>
      <c r="C51" s="43">
        <v>58</v>
      </c>
      <c r="D51" s="44">
        <v>58860000</v>
      </c>
      <c r="E51" s="45" t="s">
        <v>30</v>
      </c>
      <c r="F51" s="46">
        <v>58895999</v>
      </c>
      <c r="G51" s="120">
        <f t="shared" si="0"/>
        <v>36000</v>
      </c>
      <c r="H51" s="1"/>
      <c r="I51" s="1"/>
      <c r="J51" s="1"/>
      <c r="K51" s="1"/>
      <c r="L51" s="1"/>
      <c r="M51" s="47">
        <f t="shared" si="4"/>
        <v>1</v>
      </c>
      <c r="N51" s="116">
        <v>41</v>
      </c>
      <c r="O51" s="34">
        <v>41792000</v>
      </c>
      <c r="P51" s="81" t="s">
        <v>30</v>
      </c>
      <c r="Q51" s="117">
        <v>41827999</v>
      </c>
      <c r="S51" s="36">
        <f t="shared" si="1"/>
        <v>41</v>
      </c>
      <c r="T51" s="37">
        <f t="shared" si="2"/>
        <v>41828000</v>
      </c>
      <c r="U51" s="38" t="s">
        <v>30</v>
      </c>
      <c r="V51" s="37">
        <f t="shared" si="3"/>
        <v>41863999</v>
      </c>
      <c r="W51" s="51">
        <v>36000</v>
      </c>
      <c r="X51" s="39">
        <v>41</v>
      </c>
      <c r="Y51" s="39"/>
      <c r="Z51" s="39">
        <v>41</v>
      </c>
      <c r="AA51" s="65">
        <v>41</v>
      </c>
      <c r="AB51" s="39"/>
      <c r="AC51" s="65">
        <v>41</v>
      </c>
      <c r="AD51" s="102">
        <v>41</v>
      </c>
      <c r="AE51" s="50"/>
      <c r="AF51" s="83">
        <v>41</v>
      </c>
      <c r="AG51" s="39"/>
      <c r="AH51" s="51"/>
      <c r="AI51" s="53"/>
      <c r="AJ51" s="1"/>
      <c r="AK51" s="1"/>
      <c r="AL51" s="51">
        <v>59</v>
      </c>
      <c r="AM51" s="1"/>
      <c r="AN51" s="1"/>
      <c r="AO51" s="1"/>
      <c r="AP51" s="1"/>
      <c r="AQ51" s="1"/>
    </row>
    <row r="52" spans="1:43" ht="12.75" customHeight="1" x14ac:dyDescent="0.2">
      <c r="A52" s="1"/>
      <c r="B52" s="42"/>
      <c r="C52" s="43">
        <v>59</v>
      </c>
      <c r="D52" s="44">
        <v>59768000</v>
      </c>
      <c r="E52" s="45" t="s">
        <v>30</v>
      </c>
      <c r="F52" s="46">
        <v>59803999</v>
      </c>
      <c r="G52" s="120">
        <f t="shared" si="0"/>
        <v>36000</v>
      </c>
      <c r="H52" s="1"/>
      <c r="I52" s="1"/>
      <c r="J52" s="1"/>
      <c r="K52" s="1"/>
      <c r="L52" s="1"/>
      <c r="M52" s="47">
        <f t="shared" si="4"/>
        <v>1</v>
      </c>
      <c r="N52" s="116">
        <v>42</v>
      </c>
      <c r="O52" s="34">
        <v>42747000</v>
      </c>
      <c r="P52" s="81" t="s">
        <v>30</v>
      </c>
      <c r="Q52" s="117">
        <v>42782999</v>
      </c>
      <c r="S52" s="36">
        <f t="shared" si="1"/>
        <v>42</v>
      </c>
      <c r="T52" s="37">
        <f t="shared" si="2"/>
        <v>42783000</v>
      </c>
      <c r="U52" s="38" t="s">
        <v>30</v>
      </c>
      <c r="V52" s="37">
        <f t="shared" si="3"/>
        <v>42818999</v>
      </c>
      <c r="W52" s="51">
        <v>36000</v>
      </c>
      <c r="X52" s="39">
        <v>42</v>
      </c>
      <c r="Y52" s="39"/>
      <c r="Z52" s="39">
        <v>42</v>
      </c>
      <c r="AA52" s="39"/>
      <c r="AB52" s="40">
        <v>42</v>
      </c>
      <c r="AC52" s="65">
        <v>42</v>
      </c>
      <c r="AD52" s="102"/>
      <c r="AE52" s="50">
        <v>42</v>
      </c>
      <c r="AF52" s="83">
        <v>42</v>
      </c>
      <c r="AG52" s="39">
        <v>42</v>
      </c>
      <c r="AH52" s="51"/>
      <c r="AI52" s="53"/>
      <c r="AJ52" s="1"/>
      <c r="AK52" s="1"/>
      <c r="AL52" s="51">
        <v>60</v>
      </c>
      <c r="AM52" s="1"/>
      <c r="AN52" s="1"/>
      <c r="AO52" s="1"/>
      <c r="AP52" s="1"/>
      <c r="AQ52" s="1"/>
    </row>
    <row r="53" spans="1:43" ht="12.75" customHeight="1" x14ac:dyDescent="0.2">
      <c r="A53" s="1"/>
      <c r="B53" s="42"/>
      <c r="C53" s="43">
        <v>60</v>
      </c>
      <c r="D53" s="44">
        <v>60828000</v>
      </c>
      <c r="E53" s="45" t="s">
        <v>30</v>
      </c>
      <c r="F53" s="46">
        <v>60863999</v>
      </c>
      <c r="G53" s="120">
        <f t="shared" si="0"/>
        <v>36000</v>
      </c>
      <c r="H53" s="1"/>
      <c r="I53" s="1"/>
      <c r="J53" s="1"/>
      <c r="K53" s="1"/>
      <c r="L53" s="1"/>
      <c r="M53" s="47">
        <f t="shared" si="4"/>
        <v>1</v>
      </c>
      <c r="N53" s="116">
        <v>43</v>
      </c>
      <c r="O53" s="34">
        <v>43837000</v>
      </c>
      <c r="P53" s="81" t="s">
        <v>30</v>
      </c>
      <c r="Q53" s="117">
        <v>43872999</v>
      </c>
      <c r="S53" s="36">
        <f t="shared" si="1"/>
        <v>43</v>
      </c>
      <c r="T53" s="37">
        <f t="shared" si="2"/>
        <v>43873000</v>
      </c>
      <c r="U53" s="38" t="s">
        <v>30</v>
      </c>
      <c r="V53" s="37">
        <f t="shared" si="3"/>
        <v>43908999</v>
      </c>
      <c r="W53" s="51">
        <v>36000</v>
      </c>
      <c r="X53" s="39">
        <v>43</v>
      </c>
      <c r="Y53" s="39"/>
      <c r="Z53" s="39">
        <v>43</v>
      </c>
      <c r="AA53" s="39"/>
      <c r="AB53" s="40">
        <v>43</v>
      </c>
      <c r="AC53" s="65">
        <v>43</v>
      </c>
      <c r="AD53" s="102">
        <v>43</v>
      </c>
      <c r="AE53" s="50">
        <v>43</v>
      </c>
      <c r="AF53" s="39"/>
      <c r="AG53" s="39"/>
      <c r="AH53" s="51"/>
      <c r="AI53" s="53"/>
      <c r="AJ53" s="1"/>
      <c r="AK53" s="1"/>
      <c r="AL53" s="51">
        <v>61</v>
      </c>
      <c r="AM53" s="1"/>
      <c r="AN53" s="1"/>
      <c r="AO53" s="1"/>
      <c r="AP53" s="1"/>
      <c r="AQ53" s="1"/>
    </row>
    <row r="54" spans="1:43" ht="12.75" customHeight="1" x14ac:dyDescent="0.2">
      <c r="A54" s="1"/>
      <c r="B54" s="42"/>
      <c r="C54" s="43">
        <v>61</v>
      </c>
      <c r="D54" s="44">
        <v>61864000</v>
      </c>
      <c r="E54" s="45" t="s">
        <v>30</v>
      </c>
      <c r="F54" s="46">
        <v>61899999</v>
      </c>
      <c r="G54" s="120">
        <f t="shared" si="0"/>
        <v>36000</v>
      </c>
      <c r="H54" s="1"/>
      <c r="I54" s="1"/>
      <c r="J54" s="1"/>
      <c r="K54" s="1"/>
      <c r="L54" s="1"/>
      <c r="M54" s="47">
        <f t="shared" si="4"/>
        <v>1</v>
      </c>
      <c r="N54" s="116">
        <v>44</v>
      </c>
      <c r="O54" s="34">
        <v>44801000</v>
      </c>
      <c r="P54" s="81" t="s">
        <v>30</v>
      </c>
      <c r="Q54" s="117">
        <v>44836999</v>
      </c>
      <c r="S54" s="36">
        <f t="shared" si="1"/>
        <v>44</v>
      </c>
      <c r="T54" s="37">
        <f t="shared" si="2"/>
        <v>44837000</v>
      </c>
      <c r="U54" s="38" t="s">
        <v>30</v>
      </c>
      <c r="V54" s="37">
        <f t="shared" si="3"/>
        <v>44872999</v>
      </c>
      <c r="W54" s="51">
        <v>36000</v>
      </c>
      <c r="X54" s="39">
        <v>44</v>
      </c>
      <c r="Y54" s="39">
        <v>44</v>
      </c>
      <c r="Z54" s="39"/>
      <c r="AA54" s="65">
        <v>44</v>
      </c>
      <c r="AB54" s="40">
        <v>44</v>
      </c>
      <c r="AC54" s="39"/>
      <c r="AD54" s="102">
        <v>44</v>
      </c>
      <c r="AE54" s="50"/>
      <c r="AF54" s="83">
        <v>44</v>
      </c>
      <c r="AG54" s="39">
        <v>44</v>
      </c>
      <c r="AH54" s="51"/>
      <c r="AI54" s="53"/>
      <c r="AJ54" s="1"/>
      <c r="AK54" s="1"/>
      <c r="AL54" s="51">
        <v>62</v>
      </c>
      <c r="AM54" s="1"/>
      <c r="AN54" s="1"/>
      <c r="AO54" s="1"/>
      <c r="AP54" s="1"/>
      <c r="AQ54" s="1"/>
    </row>
    <row r="55" spans="1:43" ht="12.75" customHeight="1" x14ac:dyDescent="0.2">
      <c r="A55" s="1"/>
      <c r="B55" s="42"/>
      <c r="C55" s="43">
        <v>62</v>
      </c>
      <c r="D55" s="44">
        <v>62846000</v>
      </c>
      <c r="E55" s="45" t="s">
        <v>30</v>
      </c>
      <c r="F55" s="46">
        <v>62881999</v>
      </c>
      <c r="G55" s="120">
        <f t="shared" si="0"/>
        <v>36000</v>
      </c>
      <c r="H55" s="1"/>
      <c r="I55" s="1"/>
      <c r="J55" s="1"/>
      <c r="K55" s="1"/>
      <c r="L55" s="1"/>
      <c r="M55" s="47">
        <f t="shared" si="4"/>
        <v>1</v>
      </c>
      <c r="N55" s="116">
        <v>45</v>
      </c>
      <c r="O55" s="34">
        <v>45846000</v>
      </c>
      <c r="P55" s="81" t="s">
        <v>30</v>
      </c>
      <c r="Q55" s="117">
        <v>45881999</v>
      </c>
      <c r="S55" s="36">
        <f t="shared" si="1"/>
        <v>45</v>
      </c>
      <c r="T55" s="37">
        <f t="shared" si="2"/>
        <v>45882000</v>
      </c>
      <c r="U55" s="38" t="s">
        <v>30</v>
      </c>
      <c r="V55" s="37">
        <f t="shared" si="3"/>
        <v>45917999</v>
      </c>
      <c r="W55" s="51">
        <v>36000</v>
      </c>
      <c r="X55" s="39"/>
      <c r="Y55" s="39">
        <v>45</v>
      </c>
      <c r="Z55" s="39"/>
      <c r="AA55" s="65">
        <v>45</v>
      </c>
      <c r="AB55" s="40">
        <v>45</v>
      </c>
      <c r="AC55" s="65">
        <v>45</v>
      </c>
      <c r="AD55" s="102">
        <v>45</v>
      </c>
      <c r="AE55" s="50"/>
      <c r="AF55" s="83">
        <v>45</v>
      </c>
      <c r="AG55" s="39"/>
      <c r="AH55" s="51"/>
      <c r="AI55" s="53"/>
      <c r="AJ55" s="1"/>
      <c r="AK55" s="1"/>
      <c r="AL55" s="51">
        <v>63</v>
      </c>
      <c r="AM55" s="1"/>
      <c r="AN55" s="1"/>
      <c r="AO55" s="1"/>
      <c r="AP55" s="1"/>
      <c r="AQ55" s="1"/>
    </row>
    <row r="56" spans="1:43" ht="12.75" customHeight="1" x14ac:dyDescent="0.2">
      <c r="A56" s="1"/>
      <c r="B56" s="42"/>
      <c r="C56" s="43">
        <v>63</v>
      </c>
      <c r="D56" s="44">
        <v>63846000</v>
      </c>
      <c r="E56" s="45" t="s">
        <v>30</v>
      </c>
      <c r="F56" s="46">
        <v>63881999</v>
      </c>
      <c r="G56" s="120">
        <f t="shared" si="0"/>
        <v>36000</v>
      </c>
      <c r="H56" s="1"/>
      <c r="I56" s="1"/>
      <c r="J56" s="1"/>
      <c r="K56" s="1"/>
      <c r="L56" s="1"/>
      <c r="M56" s="47">
        <f t="shared" si="4"/>
        <v>1</v>
      </c>
      <c r="N56" s="116">
        <v>46</v>
      </c>
      <c r="O56" s="34">
        <v>46846000</v>
      </c>
      <c r="P56" s="81" t="s">
        <v>30</v>
      </c>
      <c r="Q56" s="117">
        <v>46881999</v>
      </c>
      <c r="S56" s="36">
        <f t="shared" si="1"/>
        <v>46</v>
      </c>
      <c r="T56" s="37">
        <f t="shared" si="2"/>
        <v>46882000</v>
      </c>
      <c r="U56" s="38" t="s">
        <v>30</v>
      </c>
      <c r="V56" s="37">
        <f t="shared" si="3"/>
        <v>46917999</v>
      </c>
      <c r="W56" s="51">
        <v>36000</v>
      </c>
      <c r="X56" s="39">
        <v>46</v>
      </c>
      <c r="Y56" s="39">
        <v>46</v>
      </c>
      <c r="Z56" s="39"/>
      <c r="AA56" s="65">
        <v>46</v>
      </c>
      <c r="AB56" s="40">
        <v>46</v>
      </c>
      <c r="AC56" s="65">
        <v>46</v>
      </c>
      <c r="AD56" s="102">
        <v>46</v>
      </c>
      <c r="AE56" s="50"/>
      <c r="AF56" s="83">
        <v>46</v>
      </c>
      <c r="AG56" s="39">
        <v>46</v>
      </c>
      <c r="AH56" s="51"/>
      <c r="AI56" s="53"/>
      <c r="AJ56" s="1"/>
      <c r="AK56" s="1"/>
      <c r="AL56" s="51">
        <v>65</v>
      </c>
      <c r="AM56" s="1"/>
      <c r="AN56" s="1"/>
      <c r="AO56" s="1"/>
      <c r="AP56" s="1"/>
      <c r="AQ56" s="1"/>
    </row>
    <row r="57" spans="1:43" ht="12.75" customHeight="1" x14ac:dyDescent="0.2">
      <c r="A57" s="1"/>
      <c r="B57" s="42"/>
      <c r="C57" s="43">
        <v>65</v>
      </c>
      <c r="D57" s="44">
        <v>65838000</v>
      </c>
      <c r="E57" s="45" t="s">
        <v>30</v>
      </c>
      <c r="F57" s="46">
        <v>65873999</v>
      </c>
      <c r="G57" s="120">
        <f t="shared" si="0"/>
        <v>36000</v>
      </c>
      <c r="H57" s="1"/>
      <c r="I57" s="1"/>
      <c r="J57" s="1"/>
      <c r="K57" s="1"/>
      <c r="L57" s="1"/>
      <c r="M57" s="47">
        <f t="shared" si="4"/>
        <v>1</v>
      </c>
      <c r="N57" s="116">
        <v>47</v>
      </c>
      <c r="O57" s="34">
        <v>47819000</v>
      </c>
      <c r="P57" s="81" t="s">
        <v>30</v>
      </c>
      <c r="Q57" s="117">
        <v>47854999</v>
      </c>
      <c r="S57" s="36">
        <f t="shared" si="1"/>
        <v>47</v>
      </c>
      <c r="T57" s="37">
        <f t="shared" si="2"/>
        <v>47855000</v>
      </c>
      <c r="U57" s="38" t="s">
        <v>30</v>
      </c>
      <c r="V57" s="37">
        <f t="shared" si="3"/>
        <v>47890999</v>
      </c>
      <c r="W57" s="51">
        <v>36000</v>
      </c>
      <c r="X57" s="39">
        <v>47</v>
      </c>
      <c r="Y57" s="39"/>
      <c r="Z57" s="39">
        <v>47</v>
      </c>
      <c r="AA57" s="39"/>
      <c r="AB57" s="40">
        <v>47</v>
      </c>
      <c r="AC57" s="65">
        <v>47</v>
      </c>
      <c r="AD57" s="102">
        <v>47</v>
      </c>
      <c r="AE57" s="50"/>
      <c r="AF57" s="83">
        <v>47</v>
      </c>
      <c r="AG57" s="39"/>
      <c r="AH57" s="51"/>
      <c r="AI57" s="53"/>
      <c r="AJ57" s="1"/>
      <c r="AK57" s="1"/>
      <c r="AL57" s="51">
        <v>66</v>
      </c>
      <c r="AM57" s="1"/>
      <c r="AN57" s="1"/>
      <c r="AO57" s="1"/>
      <c r="AP57" s="1"/>
      <c r="AQ57" s="1"/>
    </row>
    <row r="58" spans="1:43" ht="12.75" customHeight="1" x14ac:dyDescent="0.2">
      <c r="A58" s="1"/>
      <c r="B58" s="42"/>
      <c r="C58" s="43">
        <v>66</v>
      </c>
      <c r="D58" s="44">
        <v>66858000</v>
      </c>
      <c r="E58" s="45" t="s">
        <v>30</v>
      </c>
      <c r="F58" s="46">
        <v>66893999</v>
      </c>
      <c r="G58" s="120">
        <f t="shared" si="0"/>
        <v>36000</v>
      </c>
      <c r="H58" s="1"/>
      <c r="I58" s="1"/>
      <c r="J58" s="1"/>
      <c r="K58" s="1"/>
      <c r="L58" s="1"/>
      <c r="M58" s="47">
        <f t="shared" si="4"/>
        <v>1</v>
      </c>
      <c r="N58" s="116">
        <v>48</v>
      </c>
      <c r="O58" s="34">
        <v>48701000</v>
      </c>
      <c r="P58" s="81" t="s">
        <v>30</v>
      </c>
      <c r="Q58" s="117">
        <v>48736999</v>
      </c>
      <c r="S58" s="36">
        <f t="shared" si="1"/>
        <v>48</v>
      </c>
      <c r="T58" s="37">
        <f t="shared" si="2"/>
        <v>48737000</v>
      </c>
      <c r="U58" s="38" t="s">
        <v>30</v>
      </c>
      <c r="V58" s="37">
        <f t="shared" si="3"/>
        <v>48772999</v>
      </c>
      <c r="W58" s="51">
        <v>36000</v>
      </c>
      <c r="X58" s="39">
        <v>48</v>
      </c>
      <c r="Y58" s="39"/>
      <c r="Z58" s="39">
        <v>48</v>
      </c>
      <c r="AA58" s="39"/>
      <c r="AB58" s="40">
        <v>48</v>
      </c>
      <c r="AC58" s="65">
        <v>48</v>
      </c>
      <c r="AD58" s="102">
        <v>48</v>
      </c>
      <c r="AE58" s="50"/>
      <c r="AF58" s="83">
        <v>48</v>
      </c>
      <c r="AG58" s="39"/>
      <c r="AH58" s="51"/>
      <c r="AI58" s="53"/>
      <c r="AJ58" s="1"/>
      <c r="AK58" s="1"/>
      <c r="AL58" s="51">
        <v>67</v>
      </c>
      <c r="AM58" s="1"/>
      <c r="AN58" s="1"/>
      <c r="AO58" s="1"/>
      <c r="AP58" s="1"/>
      <c r="AQ58" s="1"/>
    </row>
    <row r="59" spans="1:43" ht="12.75" customHeight="1" x14ac:dyDescent="0.2">
      <c r="A59" s="1"/>
      <c r="B59" s="42"/>
      <c r="C59" s="43">
        <v>67</v>
      </c>
      <c r="D59" s="44">
        <v>67822000</v>
      </c>
      <c r="E59" s="45" t="s">
        <v>30</v>
      </c>
      <c r="F59" s="46">
        <v>67857999</v>
      </c>
      <c r="G59" s="120">
        <f t="shared" si="0"/>
        <v>36000</v>
      </c>
      <c r="H59" s="1"/>
      <c r="I59" s="1"/>
      <c r="J59" s="1"/>
      <c r="K59" s="1"/>
      <c r="L59" s="1"/>
      <c r="M59" s="122">
        <f t="shared" si="4"/>
        <v>1</v>
      </c>
      <c r="N59" s="116">
        <v>49</v>
      </c>
      <c r="O59" s="34">
        <v>49837000</v>
      </c>
      <c r="P59" s="81" t="s">
        <v>30</v>
      </c>
      <c r="Q59" s="117">
        <v>49872999</v>
      </c>
      <c r="S59" s="36">
        <f t="shared" si="1"/>
        <v>49</v>
      </c>
      <c r="T59" s="37">
        <f t="shared" si="2"/>
        <v>49873000</v>
      </c>
      <c r="U59" s="38" t="s">
        <v>30</v>
      </c>
      <c r="V59" s="37">
        <f t="shared" si="3"/>
        <v>49908999</v>
      </c>
      <c r="W59" s="51">
        <v>36000</v>
      </c>
      <c r="X59" s="39">
        <v>49</v>
      </c>
      <c r="Y59" s="39">
        <v>49</v>
      </c>
      <c r="Z59" s="54" t="s">
        <v>40</v>
      </c>
      <c r="AA59" s="65">
        <v>49</v>
      </c>
      <c r="AB59" s="39"/>
      <c r="AC59" s="39"/>
      <c r="AD59" s="102">
        <v>49</v>
      </c>
      <c r="AE59" s="50">
        <v>49</v>
      </c>
      <c r="AF59" s="83">
        <v>49</v>
      </c>
      <c r="AG59" s="39"/>
      <c r="AH59" s="51"/>
      <c r="AI59" s="53"/>
      <c r="AJ59" s="1"/>
      <c r="AK59" s="1"/>
      <c r="AL59" s="51">
        <v>69</v>
      </c>
      <c r="AM59" s="1"/>
      <c r="AN59" s="1"/>
      <c r="AO59" s="1"/>
      <c r="AP59" s="1"/>
      <c r="AQ59" s="1"/>
    </row>
    <row r="60" spans="1:43" ht="12.75" customHeight="1" x14ac:dyDescent="0.2">
      <c r="A60" s="1"/>
      <c r="B60" s="42"/>
      <c r="C60" s="43">
        <v>69</v>
      </c>
      <c r="D60" s="44">
        <v>69812000</v>
      </c>
      <c r="E60" s="45" t="s">
        <v>30</v>
      </c>
      <c r="F60" s="46">
        <v>69847999</v>
      </c>
      <c r="G60" s="120">
        <f t="shared" si="0"/>
        <v>36000</v>
      </c>
      <c r="H60" s="1"/>
      <c r="I60" s="1"/>
      <c r="J60" s="1"/>
      <c r="K60" s="1"/>
      <c r="L60" s="1"/>
      <c r="M60" s="47">
        <f t="shared" si="4"/>
        <v>1</v>
      </c>
      <c r="N60" s="116">
        <v>50</v>
      </c>
      <c r="O60" s="34">
        <v>50297000</v>
      </c>
      <c r="P60" s="81" t="s">
        <v>30</v>
      </c>
      <c r="Q60" s="117">
        <v>50332999</v>
      </c>
      <c r="S60" s="36">
        <f t="shared" si="1"/>
        <v>50</v>
      </c>
      <c r="T60" s="37">
        <f t="shared" si="2"/>
        <v>50333000</v>
      </c>
      <c r="U60" s="38" t="s">
        <v>30</v>
      </c>
      <c r="V60" s="37">
        <f t="shared" si="3"/>
        <v>50368999</v>
      </c>
      <c r="W60" s="51">
        <v>36000</v>
      </c>
      <c r="X60" s="40"/>
      <c r="Y60" s="40"/>
      <c r="Z60" s="39"/>
      <c r="AA60" s="39"/>
      <c r="AB60" s="39"/>
      <c r="AC60" s="39"/>
      <c r="AD60" s="102"/>
      <c r="AE60" s="50"/>
      <c r="AF60" s="39"/>
      <c r="AG60" s="39"/>
      <c r="AH60" s="51"/>
      <c r="AI60" s="53"/>
      <c r="AJ60" s="1"/>
      <c r="AK60" s="1"/>
      <c r="AL60" s="51">
        <v>71</v>
      </c>
      <c r="AM60" s="1"/>
      <c r="AN60" s="1"/>
      <c r="AO60" s="1"/>
      <c r="AP60" s="1"/>
      <c r="AQ60" s="1"/>
    </row>
    <row r="61" spans="1:43" ht="12.75" customHeight="1" x14ac:dyDescent="0.2">
      <c r="A61" s="1"/>
      <c r="B61" s="42"/>
      <c r="C61" s="43">
        <v>71</v>
      </c>
      <c r="D61" s="44">
        <v>71196000</v>
      </c>
      <c r="E61" s="45" t="s">
        <v>30</v>
      </c>
      <c r="F61" s="46">
        <v>71231999</v>
      </c>
      <c r="G61" s="120">
        <f t="shared" si="0"/>
        <v>36000</v>
      </c>
      <c r="H61" s="1"/>
      <c r="I61" s="1"/>
      <c r="J61" s="1"/>
      <c r="K61" s="1"/>
      <c r="L61" s="1"/>
      <c r="M61" s="47">
        <f t="shared" si="4"/>
        <v>1</v>
      </c>
      <c r="N61" s="116">
        <v>51</v>
      </c>
      <c r="O61" s="34">
        <v>51801000</v>
      </c>
      <c r="P61" s="81" t="s">
        <v>30</v>
      </c>
      <c r="Q61" s="117">
        <v>51836999</v>
      </c>
      <c r="S61" s="36">
        <f t="shared" si="1"/>
        <v>51</v>
      </c>
      <c r="T61" s="37">
        <f t="shared" si="2"/>
        <v>51837000</v>
      </c>
      <c r="U61" s="38" t="s">
        <v>30</v>
      </c>
      <c r="V61" s="37">
        <f t="shared" si="3"/>
        <v>51872999</v>
      </c>
      <c r="W61" s="51">
        <v>36000</v>
      </c>
      <c r="X61" s="39">
        <v>51</v>
      </c>
      <c r="Y61" s="39">
        <v>51</v>
      </c>
      <c r="Z61" s="39"/>
      <c r="AA61" s="65">
        <v>51</v>
      </c>
      <c r="AB61" s="40">
        <v>51</v>
      </c>
      <c r="AC61" s="39"/>
      <c r="AD61" s="102">
        <v>51</v>
      </c>
      <c r="AE61" s="50">
        <v>51</v>
      </c>
      <c r="AF61" s="83">
        <v>51</v>
      </c>
      <c r="AG61" s="39"/>
      <c r="AH61" s="51"/>
      <c r="AI61" s="53"/>
      <c r="AJ61" s="1"/>
      <c r="AK61" s="1"/>
      <c r="AL61" s="51">
        <v>73</v>
      </c>
      <c r="AM61" s="1"/>
      <c r="AN61" s="1"/>
      <c r="AO61" s="1"/>
      <c r="AP61" s="1"/>
      <c r="AQ61" s="1"/>
    </row>
    <row r="62" spans="1:43" ht="12.75" customHeight="1" x14ac:dyDescent="0.2">
      <c r="A62" s="1"/>
      <c r="B62" s="42"/>
      <c r="C62" s="43">
        <v>73</v>
      </c>
      <c r="D62" s="44">
        <v>73894000</v>
      </c>
      <c r="E62" s="45" t="s">
        <v>30</v>
      </c>
      <c r="F62" s="46">
        <v>73929999</v>
      </c>
      <c r="G62" s="120">
        <f t="shared" si="0"/>
        <v>36000</v>
      </c>
      <c r="H62" s="1"/>
      <c r="I62" s="1"/>
      <c r="J62" s="1"/>
      <c r="K62" s="1"/>
      <c r="L62" s="1"/>
      <c r="M62" s="122">
        <f t="shared" si="4"/>
        <v>1</v>
      </c>
      <c r="N62" s="116">
        <v>52</v>
      </c>
      <c r="O62" s="34">
        <v>52720000</v>
      </c>
      <c r="P62" s="81" t="s">
        <v>30</v>
      </c>
      <c r="Q62" s="117">
        <v>52755999</v>
      </c>
      <c r="S62" s="36">
        <f t="shared" si="1"/>
        <v>52</v>
      </c>
      <c r="T62" s="37">
        <f t="shared" si="2"/>
        <v>52756000</v>
      </c>
      <c r="U62" s="38" t="s">
        <v>30</v>
      </c>
      <c r="V62" s="37">
        <f t="shared" si="3"/>
        <v>52791999</v>
      </c>
      <c r="W62" s="51">
        <v>36000</v>
      </c>
      <c r="X62" s="39"/>
      <c r="Y62" s="39">
        <v>52</v>
      </c>
      <c r="Z62" s="54" t="s">
        <v>41</v>
      </c>
      <c r="AA62" s="65">
        <v>52</v>
      </c>
      <c r="AB62" s="39"/>
      <c r="AC62" s="65">
        <v>52</v>
      </c>
      <c r="AD62" s="102">
        <v>52</v>
      </c>
      <c r="AE62" s="50"/>
      <c r="AF62" s="83">
        <v>52</v>
      </c>
      <c r="AG62" s="39"/>
      <c r="AH62" s="51"/>
      <c r="AI62" s="53"/>
      <c r="AJ62" s="1"/>
      <c r="AK62" s="1"/>
      <c r="AL62" s="51">
        <v>76</v>
      </c>
      <c r="AM62" s="1"/>
      <c r="AN62" s="1"/>
      <c r="AO62" s="1"/>
      <c r="AP62" s="1"/>
      <c r="AQ62" s="1"/>
    </row>
    <row r="63" spans="1:43" ht="12.75" customHeight="1" x14ac:dyDescent="0.2">
      <c r="A63" s="1"/>
      <c r="B63" s="42"/>
      <c r="C63" s="43">
        <v>76</v>
      </c>
      <c r="D63" s="44">
        <v>76828000</v>
      </c>
      <c r="E63" s="45" t="s">
        <v>30</v>
      </c>
      <c r="F63" s="46">
        <v>76863999</v>
      </c>
      <c r="G63" s="120">
        <f t="shared" si="0"/>
        <v>36000</v>
      </c>
      <c r="H63" s="1"/>
      <c r="I63" s="1"/>
      <c r="J63" s="1"/>
      <c r="K63" s="1"/>
      <c r="L63" s="1"/>
      <c r="M63" s="47">
        <f t="shared" si="4"/>
        <v>1</v>
      </c>
      <c r="N63" s="116">
        <v>53</v>
      </c>
      <c r="O63" s="34">
        <v>53804000</v>
      </c>
      <c r="P63" s="81" t="s">
        <v>30</v>
      </c>
      <c r="Q63" s="117">
        <v>53839999</v>
      </c>
      <c r="S63" s="36">
        <f t="shared" si="1"/>
        <v>53</v>
      </c>
      <c r="T63" s="37">
        <f t="shared" si="2"/>
        <v>53840000</v>
      </c>
      <c r="U63" s="38" t="s">
        <v>30</v>
      </c>
      <c r="V63" s="37">
        <f t="shared" si="3"/>
        <v>53875999</v>
      </c>
      <c r="W63" s="51">
        <v>36000</v>
      </c>
      <c r="X63" s="39">
        <v>53</v>
      </c>
      <c r="Y63" s="39"/>
      <c r="Z63" s="39">
        <v>53</v>
      </c>
      <c r="AA63" s="39"/>
      <c r="AB63" s="40">
        <v>53</v>
      </c>
      <c r="AC63" s="65">
        <v>53</v>
      </c>
      <c r="AD63" s="102">
        <v>53</v>
      </c>
      <c r="AE63" s="50">
        <v>53</v>
      </c>
      <c r="AF63" s="83">
        <v>53</v>
      </c>
      <c r="AG63" s="39"/>
      <c r="AH63" s="51"/>
      <c r="AI63" s="53"/>
      <c r="AJ63" s="1"/>
      <c r="AK63" s="1"/>
      <c r="AL63" s="51">
        <v>78</v>
      </c>
      <c r="AM63" s="1"/>
      <c r="AN63" s="1"/>
      <c r="AO63" s="1"/>
      <c r="AP63" s="1"/>
      <c r="AQ63" s="1"/>
    </row>
    <row r="64" spans="1:43" ht="12.75" customHeight="1" x14ac:dyDescent="0.2">
      <c r="A64" s="1"/>
      <c r="B64" s="42"/>
      <c r="C64" s="43">
        <v>78</v>
      </c>
      <c r="D64" s="44">
        <v>78771000</v>
      </c>
      <c r="E64" s="45" t="s">
        <v>30</v>
      </c>
      <c r="F64" s="46">
        <v>78806999</v>
      </c>
      <c r="G64" s="120">
        <f t="shared" si="0"/>
        <v>36000</v>
      </c>
      <c r="H64" s="1"/>
      <c r="I64" s="1"/>
      <c r="J64" s="1"/>
      <c r="K64" s="1"/>
      <c r="L64" s="1"/>
      <c r="M64" s="47">
        <f t="shared" si="4"/>
        <v>1</v>
      </c>
      <c r="N64" s="116">
        <v>54</v>
      </c>
      <c r="O64" s="34">
        <v>54900000</v>
      </c>
      <c r="P64" s="81" t="s">
        <v>30</v>
      </c>
      <c r="Q64" s="117">
        <v>54935999</v>
      </c>
      <c r="S64" s="36">
        <f t="shared" si="1"/>
        <v>54</v>
      </c>
      <c r="T64" s="37">
        <f t="shared" si="2"/>
        <v>54936000</v>
      </c>
      <c r="U64" s="38" t="s">
        <v>30</v>
      </c>
      <c r="V64" s="37">
        <f t="shared" si="3"/>
        <v>54971999</v>
      </c>
      <c r="W64" s="51">
        <v>36000</v>
      </c>
      <c r="X64" s="39">
        <v>54</v>
      </c>
      <c r="Y64" s="39"/>
      <c r="Z64" s="39">
        <v>54</v>
      </c>
      <c r="AA64" s="39"/>
      <c r="AB64" s="40">
        <v>54</v>
      </c>
      <c r="AC64" s="65">
        <v>54</v>
      </c>
      <c r="AD64" s="102"/>
      <c r="AE64" s="50">
        <v>54</v>
      </c>
      <c r="AF64" s="83">
        <v>54</v>
      </c>
      <c r="AG64" s="39"/>
      <c r="AH64" s="51"/>
      <c r="AI64" s="53"/>
      <c r="AJ64" s="1"/>
      <c r="AK64" s="1"/>
      <c r="AL64" s="51">
        <v>79</v>
      </c>
      <c r="AM64" s="1"/>
      <c r="AN64" s="1"/>
      <c r="AO64" s="1"/>
      <c r="AP64" s="1"/>
      <c r="AQ64" s="1"/>
    </row>
    <row r="65" spans="1:43" ht="12.75" customHeight="1" x14ac:dyDescent="0.2">
      <c r="A65" s="1"/>
      <c r="B65" s="42"/>
      <c r="C65" s="43">
        <v>79</v>
      </c>
      <c r="D65" s="44">
        <v>79924000</v>
      </c>
      <c r="E65" s="45" t="s">
        <v>30</v>
      </c>
      <c r="F65" s="46">
        <v>79959999</v>
      </c>
      <c r="G65" s="120">
        <f t="shared" si="0"/>
        <v>36000</v>
      </c>
      <c r="H65" s="55"/>
      <c r="I65" s="55"/>
      <c r="J65" s="1"/>
      <c r="K65" s="1"/>
      <c r="L65" s="1"/>
      <c r="M65" s="47">
        <f t="shared" si="4"/>
        <v>1</v>
      </c>
      <c r="N65" s="116" t="s">
        <v>42</v>
      </c>
      <c r="O65" s="34">
        <v>55036000</v>
      </c>
      <c r="P65" s="81" t="s">
        <v>30</v>
      </c>
      <c r="Q65" s="117">
        <v>55071999</v>
      </c>
      <c r="R65" s="1"/>
      <c r="S65" s="36" t="str">
        <f t="shared" si="1"/>
        <v>55</v>
      </c>
      <c r="T65" s="37">
        <f t="shared" si="2"/>
        <v>55072000</v>
      </c>
      <c r="U65" s="38" t="s">
        <v>30</v>
      </c>
      <c r="V65" s="37">
        <f t="shared" si="3"/>
        <v>55107999</v>
      </c>
      <c r="W65" s="51">
        <v>36000</v>
      </c>
      <c r="X65" s="40"/>
      <c r="Y65" s="40">
        <v>55</v>
      </c>
      <c r="Z65" s="39"/>
      <c r="AA65" s="39"/>
      <c r="AB65" s="39"/>
      <c r="AC65" s="39"/>
      <c r="AD65" s="102"/>
      <c r="AE65" s="50"/>
      <c r="AF65" s="39"/>
      <c r="AG65" s="39"/>
      <c r="AH65" s="51"/>
      <c r="AI65" s="53"/>
      <c r="AJ65" s="1"/>
      <c r="AK65" s="1"/>
      <c r="AL65" s="51">
        <v>80</v>
      </c>
      <c r="AM65" s="1"/>
      <c r="AN65" s="1"/>
      <c r="AO65" s="1"/>
      <c r="AP65" s="1"/>
      <c r="AQ65" s="1"/>
    </row>
    <row r="66" spans="1:43" ht="12.75" customHeight="1" x14ac:dyDescent="0.2">
      <c r="A66" s="1"/>
      <c r="B66" s="42"/>
      <c r="C66" s="43">
        <v>80</v>
      </c>
      <c r="D66" s="44">
        <v>80762000</v>
      </c>
      <c r="E66" s="45" t="s">
        <v>30</v>
      </c>
      <c r="F66" s="46">
        <v>80797999</v>
      </c>
      <c r="G66" s="120">
        <f t="shared" si="0"/>
        <v>36000</v>
      </c>
      <c r="H66" s="55"/>
      <c r="I66" s="55"/>
      <c r="J66" s="1"/>
      <c r="K66" s="1"/>
      <c r="L66" s="1"/>
      <c r="M66" s="122">
        <f t="shared" si="4"/>
        <v>1</v>
      </c>
      <c r="N66" s="116">
        <v>56</v>
      </c>
      <c r="O66" s="34">
        <v>56796000</v>
      </c>
      <c r="P66" s="81" t="s">
        <v>30</v>
      </c>
      <c r="Q66" s="117">
        <v>56831999</v>
      </c>
      <c r="S66" s="36">
        <f t="shared" si="1"/>
        <v>56</v>
      </c>
      <c r="T66" s="37">
        <f t="shared" si="2"/>
        <v>56832000</v>
      </c>
      <c r="U66" s="38" t="s">
        <v>30</v>
      </c>
      <c r="V66" s="37">
        <f t="shared" si="3"/>
        <v>56867999</v>
      </c>
      <c r="W66" s="51">
        <v>36000</v>
      </c>
      <c r="X66" s="39"/>
      <c r="Y66" s="39">
        <v>56</v>
      </c>
      <c r="Z66" s="54" t="s">
        <v>43</v>
      </c>
      <c r="AA66" s="65">
        <v>56</v>
      </c>
      <c r="AB66" s="39"/>
      <c r="AC66" s="65">
        <v>56</v>
      </c>
      <c r="AD66" s="102">
        <v>56</v>
      </c>
      <c r="AE66" s="50"/>
      <c r="AF66" s="83">
        <v>56</v>
      </c>
      <c r="AG66" s="39"/>
      <c r="AH66" s="51"/>
      <c r="AI66" s="53"/>
      <c r="AJ66" s="1"/>
      <c r="AK66" s="1"/>
      <c r="AL66" s="51">
        <v>81</v>
      </c>
      <c r="AM66" s="1"/>
      <c r="AN66" s="1"/>
      <c r="AO66" s="1"/>
      <c r="AP66" s="1"/>
      <c r="AQ66" s="1"/>
    </row>
    <row r="67" spans="1:43" ht="12.75" customHeight="1" x14ac:dyDescent="0.2">
      <c r="A67" s="1"/>
      <c r="B67" s="42"/>
      <c r="C67" s="43">
        <v>81</v>
      </c>
      <c r="D67" s="44">
        <v>81834000</v>
      </c>
      <c r="E67" s="45" t="s">
        <v>30</v>
      </c>
      <c r="F67" s="46">
        <v>81869999</v>
      </c>
      <c r="G67" s="120">
        <f t="shared" si="0"/>
        <v>36000</v>
      </c>
      <c r="H67" s="1"/>
      <c r="I67" s="1"/>
      <c r="J67" s="1"/>
      <c r="K67" s="1"/>
      <c r="L67" s="1"/>
      <c r="M67" s="122">
        <f t="shared" si="4"/>
        <v>1</v>
      </c>
      <c r="N67" s="116">
        <v>57</v>
      </c>
      <c r="O67" s="34">
        <v>57738000</v>
      </c>
      <c r="P67" s="81" t="s">
        <v>30</v>
      </c>
      <c r="Q67" s="117">
        <v>57773999</v>
      </c>
      <c r="S67" s="36">
        <f t="shared" si="1"/>
        <v>57</v>
      </c>
      <c r="T67" s="37">
        <f t="shared" si="2"/>
        <v>57774000</v>
      </c>
      <c r="U67" s="38" t="s">
        <v>30</v>
      </c>
      <c r="V67" s="37">
        <f t="shared" si="3"/>
        <v>57809999</v>
      </c>
      <c r="W67" s="51">
        <v>36000</v>
      </c>
      <c r="X67" s="39"/>
      <c r="Y67" s="39">
        <v>57</v>
      </c>
      <c r="Z67" s="54" t="s">
        <v>44</v>
      </c>
      <c r="AA67" s="65">
        <v>57</v>
      </c>
      <c r="AB67" s="39"/>
      <c r="AC67" s="65">
        <v>57</v>
      </c>
      <c r="AD67" s="102">
        <v>57</v>
      </c>
      <c r="AE67" s="50"/>
      <c r="AF67" s="39"/>
      <c r="AG67" s="39">
        <v>57</v>
      </c>
      <c r="AH67" s="51"/>
      <c r="AI67" s="53"/>
      <c r="AJ67" s="1"/>
      <c r="AK67" s="1"/>
      <c r="AL67" s="51">
        <v>82</v>
      </c>
      <c r="AM67" s="1"/>
      <c r="AN67" s="1"/>
      <c r="AO67" s="1"/>
      <c r="AP67" s="1"/>
      <c r="AQ67" s="1"/>
    </row>
    <row r="68" spans="1:43" ht="12.75" customHeight="1" x14ac:dyDescent="0.2">
      <c r="A68" s="1"/>
      <c r="B68" s="42"/>
      <c r="C68" s="43">
        <v>82</v>
      </c>
      <c r="D68" s="44">
        <v>82792000</v>
      </c>
      <c r="E68" s="45" t="s">
        <v>30</v>
      </c>
      <c r="F68" s="46">
        <v>82827999</v>
      </c>
      <c r="G68" s="120">
        <f t="shared" si="0"/>
        <v>36000</v>
      </c>
      <c r="H68" s="55"/>
      <c r="I68" s="55"/>
      <c r="J68" s="1"/>
      <c r="K68" s="1"/>
      <c r="L68" s="1"/>
      <c r="M68" s="47">
        <f t="shared" si="4"/>
        <v>1</v>
      </c>
      <c r="N68" s="116">
        <v>58</v>
      </c>
      <c r="O68" s="34">
        <v>58824000</v>
      </c>
      <c r="P68" s="81" t="s">
        <v>30</v>
      </c>
      <c r="Q68" s="117">
        <v>58859999</v>
      </c>
      <c r="S68" s="36">
        <f t="shared" si="1"/>
        <v>58</v>
      </c>
      <c r="T68" s="37">
        <f t="shared" si="2"/>
        <v>58860000</v>
      </c>
      <c r="U68" s="38" t="s">
        <v>30</v>
      </c>
      <c r="V68" s="37">
        <f t="shared" si="3"/>
        <v>58895999</v>
      </c>
      <c r="W68" s="51">
        <v>36000</v>
      </c>
      <c r="X68" s="39">
        <v>58</v>
      </c>
      <c r="Y68" s="39"/>
      <c r="Z68" s="39">
        <v>58</v>
      </c>
      <c r="AA68" s="39"/>
      <c r="AB68" s="39"/>
      <c r="AC68" s="65">
        <v>58</v>
      </c>
      <c r="AD68" s="102">
        <v>58</v>
      </c>
      <c r="AE68" s="50"/>
      <c r="AF68" s="83">
        <v>58</v>
      </c>
      <c r="AG68" s="39"/>
      <c r="AH68" s="51"/>
      <c r="AI68" s="53"/>
      <c r="AJ68" s="1"/>
      <c r="AK68" s="1"/>
      <c r="AL68" s="51">
        <v>83</v>
      </c>
      <c r="AM68" s="1"/>
      <c r="AN68" s="1"/>
      <c r="AO68" s="1"/>
      <c r="AP68" s="1"/>
      <c r="AQ68" s="1"/>
    </row>
    <row r="69" spans="1:43" ht="12.75" customHeight="1" x14ac:dyDescent="0.2">
      <c r="A69" s="1"/>
      <c r="B69" s="42"/>
      <c r="C69" s="43">
        <v>83</v>
      </c>
      <c r="D69" s="44">
        <v>83796000</v>
      </c>
      <c r="E69" s="45" t="s">
        <v>30</v>
      </c>
      <c r="F69" s="46">
        <v>83831999</v>
      </c>
      <c r="G69" s="120">
        <f t="shared" si="0"/>
        <v>36000</v>
      </c>
      <c r="H69" s="55"/>
      <c r="I69" s="55"/>
      <c r="J69" s="1"/>
      <c r="K69" s="1"/>
      <c r="L69" s="1"/>
      <c r="M69" s="47">
        <f t="shared" si="4"/>
        <v>1</v>
      </c>
      <c r="N69" s="116">
        <v>59</v>
      </c>
      <c r="O69" s="34">
        <v>59732000</v>
      </c>
      <c r="P69" s="81" t="s">
        <v>30</v>
      </c>
      <c r="Q69" s="117">
        <v>59767999</v>
      </c>
      <c r="S69" s="36">
        <f t="shared" si="1"/>
        <v>59</v>
      </c>
      <c r="T69" s="37">
        <f t="shared" si="2"/>
        <v>59768000</v>
      </c>
      <c r="U69" s="38" t="s">
        <v>30</v>
      </c>
      <c r="V69" s="37">
        <f t="shared" si="3"/>
        <v>59803999</v>
      </c>
      <c r="W69" s="51">
        <v>36000</v>
      </c>
      <c r="X69" s="39"/>
      <c r="Y69" s="39">
        <v>59</v>
      </c>
      <c r="Z69" s="39"/>
      <c r="AA69" s="65">
        <v>59</v>
      </c>
      <c r="AB69" s="40">
        <v>59</v>
      </c>
      <c r="AC69" s="39"/>
      <c r="AD69" s="102">
        <v>59</v>
      </c>
      <c r="AE69" s="50"/>
      <c r="AF69" s="83">
        <v>59</v>
      </c>
      <c r="AG69" s="39"/>
      <c r="AH69" s="51"/>
      <c r="AI69" s="53"/>
      <c r="AJ69" s="1"/>
      <c r="AK69" s="1"/>
      <c r="AL69" s="51">
        <v>85</v>
      </c>
      <c r="AM69" s="1"/>
      <c r="AN69" s="1"/>
      <c r="AO69" s="1"/>
      <c r="AP69" s="1"/>
      <c r="AQ69" s="1"/>
    </row>
    <row r="70" spans="1:43" ht="12.75" customHeight="1" x14ac:dyDescent="0.2">
      <c r="A70" s="1"/>
      <c r="B70" s="42"/>
      <c r="C70" s="43">
        <v>85</v>
      </c>
      <c r="D70" s="44">
        <v>85792000</v>
      </c>
      <c r="E70" s="45" t="s">
        <v>30</v>
      </c>
      <c r="F70" s="46">
        <v>85827999</v>
      </c>
      <c r="G70" s="120">
        <f t="shared" si="0"/>
        <v>36000</v>
      </c>
      <c r="H70" s="55"/>
      <c r="I70" s="55"/>
      <c r="J70" s="1"/>
      <c r="K70" s="1"/>
      <c r="L70" s="1"/>
      <c r="M70" s="47">
        <f t="shared" si="4"/>
        <v>1</v>
      </c>
      <c r="N70" s="116">
        <v>60</v>
      </c>
      <c r="O70" s="34">
        <v>60792000</v>
      </c>
      <c r="P70" s="81" t="s">
        <v>30</v>
      </c>
      <c r="Q70" s="117">
        <v>60827999</v>
      </c>
      <c r="S70" s="36">
        <f t="shared" si="1"/>
        <v>60</v>
      </c>
      <c r="T70" s="37">
        <f t="shared" si="2"/>
        <v>60828000</v>
      </c>
      <c r="U70" s="38" t="s">
        <v>30</v>
      </c>
      <c r="V70" s="37">
        <f t="shared" si="3"/>
        <v>60863999</v>
      </c>
      <c r="W70" s="51">
        <v>36000</v>
      </c>
      <c r="X70" s="39">
        <v>60</v>
      </c>
      <c r="Y70" s="39"/>
      <c r="Z70" s="39">
        <v>60</v>
      </c>
      <c r="AA70" s="39"/>
      <c r="AB70" s="40">
        <v>60</v>
      </c>
      <c r="AC70" s="65">
        <v>60</v>
      </c>
      <c r="AD70" s="102"/>
      <c r="AE70" s="50">
        <v>60</v>
      </c>
      <c r="AF70" s="83">
        <v>60</v>
      </c>
      <c r="AG70" s="39">
        <v>60</v>
      </c>
      <c r="AH70" s="51"/>
      <c r="AI70" s="53"/>
      <c r="AJ70" s="1"/>
      <c r="AK70" s="1"/>
      <c r="AL70" s="51">
        <v>86</v>
      </c>
      <c r="AM70" s="1"/>
      <c r="AN70" s="1"/>
      <c r="AO70" s="1"/>
      <c r="AP70" s="1"/>
      <c r="AQ70" s="1"/>
    </row>
    <row r="71" spans="1:43" ht="12.75" customHeight="1" x14ac:dyDescent="0.2">
      <c r="A71" s="1"/>
      <c r="B71" s="42"/>
      <c r="C71" s="43">
        <v>86</v>
      </c>
      <c r="D71" s="44">
        <v>86792000</v>
      </c>
      <c r="E71" s="45" t="s">
        <v>30</v>
      </c>
      <c r="F71" s="46">
        <v>86827999</v>
      </c>
      <c r="G71" s="120">
        <f t="shared" si="0"/>
        <v>36000</v>
      </c>
      <c r="H71" s="1"/>
      <c r="I71" s="1"/>
      <c r="J71" s="1"/>
      <c r="K71" s="1"/>
      <c r="L71" s="1"/>
      <c r="M71" s="47">
        <f t="shared" si="4"/>
        <v>1</v>
      </c>
      <c r="N71" s="116">
        <v>61</v>
      </c>
      <c r="O71" s="34">
        <v>61828000</v>
      </c>
      <c r="P71" s="81" t="s">
        <v>30</v>
      </c>
      <c r="Q71" s="117">
        <v>61863999</v>
      </c>
      <c r="S71" s="36">
        <f t="shared" si="1"/>
        <v>61</v>
      </c>
      <c r="T71" s="37">
        <f t="shared" si="2"/>
        <v>61864000</v>
      </c>
      <c r="U71" s="38" t="s">
        <v>30</v>
      </c>
      <c r="V71" s="37">
        <f t="shared" si="3"/>
        <v>61899999</v>
      </c>
      <c r="W71" s="51">
        <v>36000</v>
      </c>
      <c r="X71" s="39"/>
      <c r="Y71" s="39">
        <v>61</v>
      </c>
      <c r="Z71" s="39"/>
      <c r="AA71" s="65">
        <v>61</v>
      </c>
      <c r="AB71" s="39"/>
      <c r="AC71" s="65">
        <v>61</v>
      </c>
      <c r="AD71" s="102">
        <v>61</v>
      </c>
      <c r="AE71" s="50"/>
      <c r="AF71" s="83">
        <v>61</v>
      </c>
      <c r="AG71" s="39"/>
      <c r="AH71" s="51"/>
      <c r="AI71" s="53"/>
      <c r="AJ71" s="1"/>
      <c r="AK71" s="1"/>
      <c r="AL71" s="51">
        <v>88</v>
      </c>
      <c r="AM71" s="1"/>
      <c r="AN71" s="1"/>
      <c r="AO71" s="1"/>
      <c r="AP71" s="1"/>
      <c r="AQ71" s="1"/>
    </row>
    <row r="72" spans="1:43" ht="12.75" customHeight="1" x14ac:dyDescent="0.2">
      <c r="A72" s="1"/>
      <c r="B72" s="42"/>
      <c r="C72" s="43">
        <v>88</v>
      </c>
      <c r="D72" s="44">
        <v>88696000</v>
      </c>
      <c r="E72" s="45" t="s">
        <v>30</v>
      </c>
      <c r="F72" s="46">
        <v>88731999</v>
      </c>
      <c r="G72" s="120">
        <f t="shared" si="0"/>
        <v>36000</v>
      </c>
      <c r="H72" s="1"/>
      <c r="I72" s="1"/>
      <c r="J72" s="1"/>
      <c r="K72" s="1"/>
      <c r="L72" s="1"/>
      <c r="M72" s="47">
        <f t="shared" si="4"/>
        <v>1</v>
      </c>
      <c r="N72" s="116">
        <v>62</v>
      </c>
      <c r="O72" s="34">
        <v>62810000</v>
      </c>
      <c r="P72" s="81" t="s">
        <v>30</v>
      </c>
      <c r="Q72" s="117">
        <v>62845999</v>
      </c>
      <c r="S72" s="36">
        <f t="shared" si="1"/>
        <v>62</v>
      </c>
      <c r="T72" s="37">
        <f t="shared" si="2"/>
        <v>62846000</v>
      </c>
      <c r="U72" s="38" t="s">
        <v>30</v>
      </c>
      <c r="V72" s="37">
        <f t="shared" si="3"/>
        <v>62881999</v>
      </c>
      <c r="W72" s="51">
        <v>36000</v>
      </c>
      <c r="X72" s="39">
        <v>62</v>
      </c>
      <c r="Y72" s="39"/>
      <c r="Z72" s="39">
        <v>62</v>
      </c>
      <c r="AA72" s="39"/>
      <c r="AB72" s="40">
        <v>62</v>
      </c>
      <c r="AC72" s="39"/>
      <c r="AD72" s="102">
        <v>62</v>
      </c>
      <c r="AE72" s="50"/>
      <c r="AF72" s="83">
        <v>62</v>
      </c>
      <c r="AG72" s="39"/>
      <c r="AH72" s="51"/>
      <c r="AI72" s="53"/>
      <c r="AJ72" s="1"/>
      <c r="AK72" s="1"/>
      <c r="AL72" s="51">
        <v>89</v>
      </c>
      <c r="AM72" s="1"/>
      <c r="AN72" s="1"/>
      <c r="AO72" s="1"/>
      <c r="AP72" s="1"/>
      <c r="AQ72" s="1"/>
    </row>
    <row r="73" spans="1:43" ht="12.75" customHeight="1" x14ac:dyDescent="0.2">
      <c r="A73" s="1"/>
      <c r="B73" s="42"/>
      <c r="C73" s="43">
        <v>89</v>
      </c>
      <c r="D73" s="44">
        <v>89796000</v>
      </c>
      <c r="E73" s="45" t="s">
        <v>30</v>
      </c>
      <c r="F73" s="46">
        <v>89831999</v>
      </c>
      <c r="G73" s="120">
        <f t="shared" si="0"/>
        <v>36000</v>
      </c>
      <c r="H73" s="1"/>
      <c r="I73" s="1"/>
      <c r="J73" s="55"/>
      <c r="K73" s="55"/>
      <c r="L73" s="55"/>
      <c r="M73" s="47">
        <f t="shared" si="4"/>
        <v>1</v>
      </c>
      <c r="N73" s="116">
        <v>63</v>
      </c>
      <c r="O73" s="34">
        <v>63810000</v>
      </c>
      <c r="P73" s="81" t="s">
        <v>30</v>
      </c>
      <c r="Q73" s="117">
        <v>63845999</v>
      </c>
      <c r="R73" s="1"/>
      <c r="S73" s="36">
        <f t="shared" si="1"/>
        <v>63</v>
      </c>
      <c r="T73" s="37">
        <f t="shared" si="2"/>
        <v>63846000</v>
      </c>
      <c r="U73" s="38" t="s">
        <v>30</v>
      </c>
      <c r="V73" s="37">
        <f t="shared" si="3"/>
        <v>63881999</v>
      </c>
      <c r="W73" s="51">
        <v>36000</v>
      </c>
      <c r="X73" s="39"/>
      <c r="Y73" s="39">
        <v>63</v>
      </c>
      <c r="Z73" s="39"/>
      <c r="AA73" s="65">
        <v>63</v>
      </c>
      <c r="AB73" s="40">
        <v>63</v>
      </c>
      <c r="AC73" s="39"/>
      <c r="AD73" s="102">
        <v>63</v>
      </c>
      <c r="AE73" s="50">
        <v>63</v>
      </c>
      <c r="AF73" s="83">
        <v>63</v>
      </c>
      <c r="AG73" s="39"/>
      <c r="AH73" s="51"/>
      <c r="AI73" s="53"/>
      <c r="AJ73" s="1"/>
      <c r="AK73" s="1"/>
      <c r="AL73" s="51">
        <v>90</v>
      </c>
      <c r="AM73" s="1"/>
      <c r="AN73" s="1"/>
      <c r="AO73" s="1"/>
      <c r="AP73" s="1"/>
      <c r="AQ73" s="1"/>
    </row>
    <row r="74" spans="1:43" ht="12.75" customHeight="1" x14ac:dyDescent="0.2">
      <c r="A74" s="1"/>
      <c r="B74" s="42"/>
      <c r="C74" s="43">
        <v>90</v>
      </c>
      <c r="D74" s="44">
        <v>90948000</v>
      </c>
      <c r="E74" s="45" t="s">
        <v>30</v>
      </c>
      <c r="F74" s="46">
        <v>90983999</v>
      </c>
      <c r="G74" s="120">
        <f t="shared" si="0"/>
        <v>36000</v>
      </c>
      <c r="H74" s="1"/>
      <c r="I74" s="1"/>
      <c r="J74" s="55"/>
      <c r="K74" s="55"/>
      <c r="L74" s="55"/>
      <c r="M74" s="47">
        <f t="shared" si="4"/>
        <v>1</v>
      </c>
      <c r="N74" s="116">
        <v>64</v>
      </c>
      <c r="O74" s="34">
        <v>64810000</v>
      </c>
      <c r="P74" s="81" t="s">
        <v>30</v>
      </c>
      <c r="Q74" s="117">
        <v>64845999</v>
      </c>
      <c r="R74" s="1"/>
      <c r="S74" s="36">
        <f t="shared" si="1"/>
        <v>64</v>
      </c>
      <c r="T74" s="37">
        <f t="shared" si="2"/>
        <v>64846000</v>
      </c>
      <c r="U74" s="38" t="s">
        <v>30</v>
      </c>
      <c r="V74" s="37">
        <f t="shared" si="3"/>
        <v>64881999</v>
      </c>
      <c r="W74" s="51">
        <v>36000</v>
      </c>
      <c r="X74" s="39">
        <v>64</v>
      </c>
      <c r="Y74" s="39"/>
      <c r="Z74" s="39">
        <v>64</v>
      </c>
      <c r="AA74" s="39"/>
      <c r="AB74" s="40">
        <v>64</v>
      </c>
      <c r="AC74" s="39"/>
      <c r="AD74" s="102">
        <v>64</v>
      </c>
      <c r="AE74" s="50">
        <v>64</v>
      </c>
      <c r="AF74" s="39"/>
      <c r="AG74" s="39">
        <v>64</v>
      </c>
      <c r="AH74" s="51"/>
      <c r="AI74" s="53"/>
      <c r="AJ74" s="1"/>
      <c r="AK74" s="1"/>
      <c r="AL74" s="51">
        <v>91</v>
      </c>
      <c r="AM74" s="1"/>
      <c r="AN74" s="1"/>
      <c r="AO74" s="1"/>
      <c r="AP74" s="1"/>
      <c r="AQ74" s="1"/>
    </row>
    <row r="75" spans="1:43" ht="12.75" customHeight="1" x14ac:dyDescent="0.2">
      <c r="A75" s="1"/>
      <c r="B75" s="42"/>
      <c r="C75" s="43">
        <v>91</v>
      </c>
      <c r="D75" s="44">
        <v>91912000</v>
      </c>
      <c r="E75" s="45" t="s">
        <v>30</v>
      </c>
      <c r="F75" s="46">
        <v>91947999</v>
      </c>
      <c r="G75" s="120">
        <f t="shared" si="0"/>
        <v>36000</v>
      </c>
      <c r="H75" s="1"/>
      <c r="I75" s="1"/>
      <c r="J75" s="1"/>
      <c r="K75" s="1"/>
      <c r="L75" s="1"/>
      <c r="M75" s="47">
        <f t="shared" si="4"/>
        <v>1</v>
      </c>
      <c r="N75" s="116">
        <v>65</v>
      </c>
      <c r="O75" s="34">
        <v>65802000</v>
      </c>
      <c r="P75" s="81" t="s">
        <v>30</v>
      </c>
      <c r="Q75" s="117">
        <v>65837999</v>
      </c>
      <c r="R75" s="55"/>
      <c r="S75" s="36">
        <f t="shared" si="1"/>
        <v>65</v>
      </c>
      <c r="T75" s="37">
        <f t="shared" si="2"/>
        <v>65838000</v>
      </c>
      <c r="U75" s="38" t="s">
        <v>30</v>
      </c>
      <c r="V75" s="37">
        <f t="shared" si="3"/>
        <v>65873999</v>
      </c>
      <c r="W75" s="51">
        <v>36000</v>
      </c>
      <c r="X75" s="39"/>
      <c r="Y75" s="39">
        <v>65</v>
      </c>
      <c r="Z75" s="39"/>
      <c r="AA75" s="65">
        <v>65</v>
      </c>
      <c r="AB75" s="39"/>
      <c r="AC75" s="65">
        <v>65</v>
      </c>
      <c r="AD75" s="102">
        <v>65</v>
      </c>
      <c r="AE75" s="50"/>
      <c r="AF75" s="83">
        <v>65</v>
      </c>
      <c r="AG75" s="39"/>
      <c r="AH75" s="51"/>
      <c r="AI75" s="53"/>
      <c r="AJ75" s="55"/>
      <c r="AK75" s="55"/>
      <c r="AL75" s="51">
        <v>92</v>
      </c>
      <c r="AM75" s="55"/>
      <c r="AN75" s="55"/>
      <c r="AO75" s="55"/>
      <c r="AP75" s="55"/>
      <c r="AQ75" s="55"/>
    </row>
    <row r="76" spans="1:43" ht="12.75" customHeight="1" x14ac:dyDescent="0.2">
      <c r="A76" s="1"/>
      <c r="B76" s="42"/>
      <c r="C76" s="43">
        <v>92</v>
      </c>
      <c r="D76" s="44">
        <v>92804000</v>
      </c>
      <c r="E76" s="45" t="s">
        <v>30</v>
      </c>
      <c r="F76" s="46">
        <v>92839999</v>
      </c>
      <c r="G76" s="120">
        <f t="shared" si="0"/>
        <v>36000</v>
      </c>
      <c r="H76" s="1"/>
      <c r="I76" s="1"/>
      <c r="J76" s="55"/>
      <c r="K76" s="55"/>
      <c r="L76" s="55"/>
      <c r="M76" s="47">
        <f t="shared" si="4"/>
        <v>1</v>
      </c>
      <c r="N76" s="116">
        <v>66</v>
      </c>
      <c r="O76" s="34">
        <v>66822000</v>
      </c>
      <c r="P76" s="81" t="s">
        <v>30</v>
      </c>
      <c r="Q76" s="117">
        <v>66857999</v>
      </c>
      <c r="R76" s="55"/>
      <c r="S76" s="36">
        <f t="shared" si="1"/>
        <v>66</v>
      </c>
      <c r="T76" s="37">
        <f t="shared" si="2"/>
        <v>66858000</v>
      </c>
      <c r="U76" s="38" t="s">
        <v>30</v>
      </c>
      <c r="V76" s="37">
        <f t="shared" si="3"/>
        <v>66893999</v>
      </c>
      <c r="W76" s="51">
        <v>36000</v>
      </c>
      <c r="X76" s="39">
        <v>66</v>
      </c>
      <c r="Y76" s="39">
        <v>66</v>
      </c>
      <c r="Z76" s="39"/>
      <c r="AA76" s="65">
        <v>66</v>
      </c>
      <c r="AB76" s="39"/>
      <c r="AC76" s="65">
        <v>66</v>
      </c>
      <c r="AD76" s="102">
        <v>66</v>
      </c>
      <c r="AE76" s="50"/>
      <c r="AF76" s="83">
        <v>66</v>
      </c>
      <c r="AG76" s="39"/>
      <c r="AH76" s="51"/>
      <c r="AI76" s="53"/>
      <c r="AJ76" s="55"/>
      <c r="AK76" s="55"/>
      <c r="AL76" s="51">
        <v>94</v>
      </c>
      <c r="AM76" s="55"/>
      <c r="AN76" s="55"/>
      <c r="AO76" s="55"/>
      <c r="AP76" s="55"/>
      <c r="AQ76" s="55"/>
    </row>
    <row r="77" spans="1:43" ht="12.75" customHeight="1" x14ac:dyDescent="0.2">
      <c r="A77" s="1"/>
      <c r="B77" s="42"/>
      <c r="C77" s="43">
        <v>94</v>
      </c>
      <c r="D77" s="44">
        <v>94180000</v>
      </c>
      <c r="E77" s="45" t="s">
        <v>30</v>
      </c>
      <c r="F77" s="46">
        <v>94215999</v>
      </c>
      <c r="G77" s="120">
        <f t="shared" si="0"/>
        <v>36000</v>
      </c>
      <c r="H77" s="1"/>
      <c r="I77" s="1"/>
      <c r="J77" s="55"/>
      <c r="K77" s="55"/>
      <c r="L77" s="55"/>
      <c r="M77" s="47">
        <f t="shared" si="4"/>
        <v>1</v>
      </c>
      <c r="N77" s="116">
        <v>67</v>
      </c>
      <c r="O77" s="34">
        <v>67786000</v>
      </c>
      <c r="P77" s="81" t="s">
        <v>30</v>
      </c>
      <c r="Q77" s="117">
        <v>67821999</v>
      </c>
      <c r="R77" s="1"/>
      <c r="S77" s="36">
        <f t="shared" si="1"/>
        <v>67</v>
      </c>
      <c r="T77" s="37">
        <f t="shared" si="2"/>
        <v>67822000</v>
      </c>
      <c r="U77" s="38" t="s">
        <v>30</v>
      </c>
      <c r="V77" s="37">
        <f t="shared" si="3"/>
        <v>67857999</v>
      </c>
      <c r="W77" s="51">
        <v>36000</v>
      </c>
      <c r="X77" s="39"/>
      <c r="Y77" s="39">
        <v>67</v>
      </c>
      <c r="Z77" s="39"/>
      <c r="AA77" s="65">
        <v>67</v>
      </c>
      <c r="AB77" s="39"/>
      <c r="AC77" s="65">
        <v>67</v>
      </c>
      <c r="AD77" s="102">
        <v>67</v>
      </c>
      <c r="AE77" s="50"/>
      <c r="AF77" s="83">
        <v>67</v>
      </c>
      <c r="AG77" s="39"/>
      <c r="AH77" s="51"/>
      <c r="AI77" s="53"/>
      <c r="AJ77" s="1"/>
      <c r="AK77" s="1"/>
      <c r="AL77" s="51">
        <v>95</v>
      </c>
      <c r="AM77" s="1"/>
      <c r="AN77" s="1"/>
      <c r="AO77" s="1"/>
      <c r="AP77" s="1"/>
      <c r="AQ77" s="1"/>
    </row>
    <row r="78" spans="1:43" ht="12.75" customHeight="1" x14ac:dyDescent="0.2">
      <c r="A78" s="1"/>
      <c r="B78" s="42"/>
      <c r="C78" s="43">
        <v>95</v>
      </c>
      <c r="D78" s="44">
        <v>95792000</v>
      </c>
      <c r="E78" s="45" t="s">
        <v>30</v>
      </c>
      <c r="F78" s="46">
        <v>95827999</v>
      </c>
      <c r="G78" s="120">
        <f t="shared" si="0"/>
        <v>36000</v>
      </c>
      <c r="H78" s="1"/>
      <c r="I78" s="1"/>
      <c r="J78" s="55"/>
      <c r="K78" s="55"/>
      <c r="L78" s="55"/>
      <c r="M78" s="122">
        <f t="shared" si="4"/>
        <v>1</v>
      </c>
      <c r="N78" s="116">
        <v>68</v>
      </c>
      <c r="O78" s="34">
        <v>68756000</v>
      </c>
      <c r="P78" s="81" t="s">
        <v>30</v>
      </c>
      <c r="Q78" s="117">
        <v>68791999</v>
      </c>
      <c r="R78" s="55"/>
      <c r="S78" s="36">
        <f t="shared" si="1"/>
        <v>68</v>
      </c>
      <c r="T78" s="37">
        <f t="shared" si="2"/>
        <v>68792000</v>
      </c>
      <c r="U78" s="38" t="s">
        <v>30</v>
      </c>
      <c r="V78" s="37">
        <f t="shared" si="3"/>
        <v>68827999</v>
      </c>
      <c r="W78" s="51">
        <v>36000</v>
      </c>
      <c r="X78" s="39"/>
      <c r="Y78" s="39">
        <v>68</v>
      </c>
      <c r="Z78" s="54" t="s">
        <v>45</v>
      </c>
      <c r="AA78" s="65">
        <v>68</v>
      </c>
      <c r="AB78" s="39"/>
      <c r="AC78" s="65">
        <v>68</v>
      </c>
      <c r="AD78" s="102"/>
      <c r="AE78" s="50">
        <v>68</v>
      </c>
      <c r="AF78" s="39"/>
      <c r="AG78" s="39"/>
      <c r="AH78" s="51"/>
      <c r="AI78" s="53"/>
      <c r="AJ78" s="55"/>
      <c r="AK78" s="55"/>
      <c r="AL78" s="51">
        <v>96</v>
      </c>
      <c r="AM78" s="55"/>
      <c r="AN78" s="55"/>
      <c r="AO78" s="55"/>
      <c r="AP78" s="55"/>
      <c r="AQ78" s="55"/>
    </row>
    <row r="79" spans="1:43" ht="12.75" customHeight="1" x14ac:dyDescent="0.2">
      <c r="A79" s="1"/>
      <c r="B79" s="42"/>
      <c r="C79" s="43">
        <v>96</v>
      </c>
      <c r="D79" s="44">
        <v>96894000</v>
      </c>
      <c r="E79" s="45" t="s">
        <v>30</v>
      </c>
      <c r="F79" s="46">
        <v>96929999</v>
      </c>
      <c r="G79" s="120">
        <f t="shared" si="0"/>
        <v>36000</v>
      </c>
      <c r="H79" s="1"/>
      <c r="I79" s="1"/>
      <c r="J79" s="1"/>
      <c r="K79" s="1"/>
      <c r="L79" s="1"/>
      <c r="M79" s="47">
        <f t="shared" si="4"/>
        <v>1</v>
      </c>
      <c r="N79" s="116">
        <v>69</v>
      </c>
      <c r="O79" s="34">
        <v>69776000</v>
      </c>
      <c r="P79" s="81" t="s">
        <v>30</v>
      </c>
      <c r="Q79" s="117">
        <v>69811999</v>
      </c>
      <c r="R79" s="55"/>
      <c r="S79" s="36">
        <f t="shared" si="1"/>
        <v>69</v>
      </c>
      <c r="T79" s="37">
        <f t="shared" si="2"/>
        <v>69812000</v>
      </c>
      <c r="U79" s="38" t="s">
        <v>30</v>
      </c>
      <c r="V79" s="37">
        <f t="shared" si="3"/>
        <v>69847999</v>
      </c>
      <c r="W79" s="51">
        <v>36000</v>
      </c>
      <c r="X79" s="39">
        <v>69</v>
      </c>
      <c r="Y79" s="39"/>
      <c r="Z79" s="39">
        <v>69</v>
      </c>
      <c r="AA79" s="39"/>
      <c r="AB79" s="40">
        <v>69</v>
      </c>
      <c r="AC79" s="65">
        <v>69</v>
      </c>
      <c r="AD79" s="102">
        <v>69</v>
      </c>
      <c r="AE79" s="50"/>
      <c r="AF79" s="83">
        <v>69</v>
      </c>
      <c r="AG79" s="39"/>
      <c r="AH79" s="51"/>
      <c r="AI79" s="53"/>
      <c r="AJ79" s="55"/>
      <c r="AK79" s="55"/>
      <c r="AL79" s="51">
        <v>98</v>
      </c>
      <c r="AM79" s="55"/>
      <c r="AN79" s="55"/>
      <c r="AO79" s="55"/>
      <c r="AP79" s="55"/>
      <c r="AQ79" s="55"/>
    </row>
    <row r="80" spans="1:43" ht="12.75" customHeight="1" x14ac:dyDescent="0.2">
      <c r="A80" s="1"/>
      <c r="B80" s="42"/>
      <c r="C80" s="43">
        <v>98</v>
      </c>
      <c r="D80" s="44">
        <v>98864000</v>
      </c>
      <c r="E80" s="45" t="s">
        <v>30</v>
      </c>
      <c r="F80" s="46">
        <v>98899999</v>
      </c>
      <c r="G80" s="120">
        <f t="shared" si="0"/>
        <v>36000</v>
      </c>
      <c r="H80" s="1"/>
      <c r="I80" s="1"/>
      <c r="J80" s="1"/>
      <c r="K80" s="1"/>
      <c r="L80" s="1"/>
      <c r="M80" s="47">
        <f t="shared" si="4"/>
        <v>1</v>
      </c>
      <c r="N80" s="116">
        <v>70</v>
      </c>
      <c r="O80" s="34">
        <v>70792000</v>
      </c>
      <c r="P80" s="81" t="s">
        <v>30</v>
      </c>
      <c r="Q80" s="117">
        <v>70827999</v>
      </c>
      <c r="R80" s="55"/>
      <c r="S80" s="36">
        <f t="shared" si="1"/>
        <v>70</v>
      </c>
      <c r="T80" s="37">
        <f t="shared" si="2"/>
        <v>70828000</v>
      </c>
      <c r="U80" s="38" t="s">
        <v>30</v>
      </c>
      <c r="V80" s="37">
        <f t="shared" si="3"/>
        <v>70863999</v>
      </c>
      <c r="W80" s="51">
        <v>36000</v>
      </c>
      <c r="X80" s="39"/>
      <c r="Y80" s="39">
        <v>70</v>
      </c>
      <c r="Z80" s="39"/>
      <c r="AA80" s="65">
        <v>70</v>
      </c>
      <c r="AB80" s="39"/>
      <c r="AC80" s="65">
        <v>70</v>
      </c>
      <c r="AD80" s="102">
        <v>70</v>
      </c>
      <c r="AE80" s="50"/>
      <c r="AF80" s="39"/>
      <c r="AG80" s="39">
        <v>70</v>
      </c>
      <c r="AH80" s="51"/>
      <c r="AI80" s="53"/>
      <c r="AJ80" s="55"/>
      <c r="AK80" s="55"/>
      <c r="AL80" s="51"/>
      <c r="AM80" s="55"/>
      <c r="AN80" s="55"/>
      <c r="AO80" s="55"/>
      <c r="AP80" s="55"/>
      <c r="AQ80" s="55"/>
    </row>
    <row r="81" spans="1:43" ht="12.75" customHeight="1" x14ac:dyDescent="0.2">
      <c r="A81" s="1"/>
      <c r="B81" s="42"/>
      <c r="C81" s="43"/>
      <c r="D81" s="44"/>
      <c r="E81" s="2"/>
      <c r="F81" s="46"/>
      <c r="G81" s="120"/>
      <c r="H81" s="1"/>
      <c r="I81" s="1"/>
      <c r="J81" s="1"/>
      <c r="K81" s="1"/>
      <c r="L81" s="1"/>
      <c r="M81" s="47">
        <f t="shared" si="4"/>
        <v>1</v>
      </c>
      <c r="N81" s="116">
        <v>71</v>
      </c>
      <c r="O81" s="34">
        <v>71160000</v>
      </c>
      <c r="P81" s="81" t="s">
        <v>30</v>
      </c>
      <c r="Q81" s="117">
        <v>71195999</v>
      </c>
      <c r="R81" s="1"/>
      <c r="S81" s="36">
        <f t="shared" si="1"/>
        <v>71</v>
      </c>
      <c r="T81" s="37">
        <f t="shared" si="2"/>
        <v>71196000</v>
      </c>
      <c r="U81" s="38" t="s">
        <v>30</v>
      </c>
      <c r="V81" s="37">
        <f t="shared" si="3"/>
        <v>71231999</v>
      </c>
      <c r="W81" s="51">
        <v>36000</v>
      </c>
      <c r="X81" s="39"/>
      <c r="Y81" s="39">
        <v>71</v>
      </c>
      <c r="Z81" s="39"/>
      <c r="AA81" s="65">
        <v>71</v>
      </c>
      <c r="AB81" s="39"/>
      <c r="AC81" s="65">
        <v>71</v>
      </c>
      <c r="AD81" s="102">
        <v>71</v>
      </c>
      <c r="AE81" s="50"/>
      <c r="AF81" s="83">
        <v>71</v>
      </c>
      <c r="AG81" s="39">
        <v>71</v>
      </c>
      <c r="AH81" s="51"/>
      <c r="AI81" s="53"/>
      <c r="AJ81" s="55"/>
      <c r="AK81" s="55"/>
      <c r="AL81" s="51"/>
      <c r="AM81" s="55"/>
      <c r="AN81" s="55"/>
      <c r="AO81" s="55"/>
      <c r="AP81" s="55"/>
      <c r="AQ81" s="55"/>
    </row>
    <row r="82" spans="1:43" ht="12.75" customHeight="1" x14ac:dyDescent="0.2">
      <c r="A82" s="1"/>
      <c r="B82" s="42"/>
      <c r="C82" s="43"/>
      <c r="D82" s="44"/>
      <c r="E82" s="2"/>
      <c r="F82" s="46"/>
      <c r="G82" s="120"/>
      <c r="H82" s="1"/>
      <c r="I82" s="1"/>
      <c r="J82" s="1"/>
      <c r="K82" s="1"/>
      <c r="L82" s="1"/>
      <c r="M82" s="47">
        <f t="shared" si="4"/>
        <v>1</v>
      </c>
      <c r="N82" s="116">
        <v>72</v>
      </c>
      <c r="O82" s="34">
        <v>72792000</v>
      </c>
      <c r="P82" s="81" t="s">
        <v>30</v>
      </c>
      <c r="Q82" s="117">
        <v>72827999</v>
      </c>
      <c r="R82" s="1"/>
      <c r="S82" s="36">
        <f t="shared" si="1"/>
        <v>72</v>
      </c>
      <c r="T82" s="37">
        <f t="shared" si="2"/>
        <v>72828000</v>
      </c>
      <c r="U82" s="38" t="s">
        <v>30</v>
      </c>
      <c r="V82" s="37">
        <f t="shared" si="3"/>
        <v>72863999</v>
      </c>
      <c r="W82" s="51">
        <v>36000</v>
      </c>
      <c r="X82" s="39">
        <v>72</v>
      </c>
      <c r="Y82" s="39"/>
      <c r="Z82" s="39">
        <v>72</v>
      </c>
      <c r="AA82" s="39"/>
      <c r="AB82" s="40">
        <v>72</v>
      </c>
      <c r="AC82" s="39"/>
      <c r="AD82" s="102">
        <v>72</v>
      </c>
      <c r="AE82" s="50">
        <v>72</v>
      </c>
      <c r="AF82" s="39"/>
      <c r="AG82" s="39">
        <v>72</v>
      </c>
      <c r="AH82" s="51"/>
      <c r="AI82" s="53"/>
      <c r="AJ82" s="55"/>
      <c r="AK82" s="55"/>
      <c r="AL82" s="51"/>
      <c r="AM82" s="55"/>
      <c r="AN82" s="55"/>
      <c r="AO82" s="55"/>
      <c r="AP82" s="55"/>
      <c r="AQ82" s="55"/>
    </row>
    <row r="83" spans="1:43" ht="12.75" customHeight="1" x14ac:dyDescent="0.2">
      <c r="A83" s="1"/>
      <c r="B83" s="42"/>
      <c r="C83" s="43"/>
      <c r="D83" s="44"/>
      <c r="E83" s="2"/>
      <c r="F83" s="46"/>
      <c r="G83" s="120"/>
      <c r="H83" s="1"/>
      <c r="I83" s="1"/>
      <c r="J83" s="1"/>
      <c r="K83" s="1"/>
      <c r="L83" s="1"/>
      <c r="M83" s="47">
        <f t="shared" si="4"/>
        <v>1</v>
      </c>
      <c r="N83" s="116">
        <v>73</v>
      </c>
      <c r="O83" s="34">
        <v>73858000</v>
      </c>
      <c r="P83" s="81" t="s">
        <v>30</v>
      </c>
      <c r="Q83" s="117">
        <v>73893999</v>
      </c>
      <c r="R83" s="1"/>
      <c r="S83" s="36">
        <f t="shared" si="1"/>
        <v>73</v>
      </c>
      <c r="T83" s="37">
        <f t="shared" si="2"/>
        <v>73894000</v>
      </c>
      <c r="U83" s="38" t="s">
        <v>30</v>
      </c>
      <c r="V83" s="37">
        <f t="shared" si="3"/>
        <v>73929999</v>
      </c>
      <c r="W83" s="51">
        <v>36000</v>
      </c>
      <c r="X83" s="39">
        <v>73</v>
      </c>
      <c r="Y83" s="39"/>
      <c r="Z83" s="39">
        <v>73</v>
      </c>
      <c r="AA83" s="39"/>
      <c r="AB83" s="40">
        <v>73</v>
      </c>
      <c r="AC83" s="65">
        <v>73</v>
      </c>
      <c r="AD83" s="102">
        <v>73</v>
      </c>
      <c r="AE83" s="50"/>
      <c r="AF83" s="83">
        <v>73</v>
      </c>
      <c r="AG83" s="39"/>
      <c r="AH83" s="51"/>
      <c r="AI83" s="53"/>
      <c r="AJ83" s="1"/>
      <c r="AK83" s="1"/>
      <c r="AL83" s="51"/>
      <c r="AM83" s="1"/>
      <c r="AN83" s="1"/>
      <c r="AO83" s="1"/>
      <c r="AP83" s="1"/>
      <c r="AQ83" s="1"/>
    </row>
    <row r="84" spans="1:43" ht="12.75" customHeight="1" x14ac:dyDescent="0.2">
      <c r="A84" s="1"/>
      <c r="B84" s="42"/>
      <c r="C84" s="43"/>
      <c r="D84" s="44"/>
      <c r="E84" s="2"/>
      <c r="F84" s="46"/>
      <c r="G84" s="120"/>
      <c r="H84" s="1"/>
      <c r="I84" s="1"/>
      <c r="J84" s="1"/>
      <c r="K84" s="1"/>
      <c r="L84" s="1"/>
      <c r="M84" s="47">
        <f t="shared" si="4"/>
        <v>1</v>
      </c>
      <c r="N84" s="116">
        <v>74</v>
      </c>
      <c r="O84" s="34">
        <v>74846000</v>
      </c>
      <c r="P84" s="81" t="s">
        <v>30</v>
      </c>
      <c r="Q84" s="117">
        <v>74881999</v>
      </c>
      <c r="R84" s="1"/>
      <c r="S84" s="36">
        <f t="shared" si="1"/>
        <v>74</v>
      </c>
      <c r="T84" s="37">
        <f t="shared" si="2"/>
        <v>74882000</v>
      </c>
      <c r="U84" s="38" t="s">
        <v>30</v>
      </c>
      <c r="V84" s="37">
        <f t="shared" si="3"/>
        <v>74917999</v>
      </c>
      <c r="W84" s="51">
        <v>36000</v>
      </c>
      <c r="X84" s="39">
        <v>74</v>
      </c>
      <c r="Y84" s="39"/>
      <c r="Z84" s="39">
        <v>74</v>
      </c>
      <c r="AA84" s="39"/>
      <c r="AB84" s="40">
        <v>74</v>
      </c>
      <c r="AC84" s="65">
        <v>74</v>
      </c>
      <c r="AD84" s="102">
        <v>74</v>
      </c>
      <c r="AE84" s="50"/>
      <c r="AF84" s="39"/>
      <c r="AG84" s="39"/>
      <c r="AH84" s="51"/>
      <c r="AI84" s="53"/>
      <c r="AJ84" s="1"/>
      <c r="AK84" s="1"/>
      <c r="AL84" s="51"/>
      <c r="AM84" s="1"/>
      <c r="AN84" s="1"/>
      <c r="AO84" s="1"/>
      <c r="AP84" s="1"/>
      <c r="AQ84" s="1"/>
    </row>
    <row r="85" spans="1:43" ht="12.75" customHeight="1" x14ac:dyDescent="0.2">
      <c r="A85" s="1"/>
      <c r="B85" s="42"/>
      <c r="C85" s="43"/>
      <c r="D85" s="44"/>
      <c r="E85" s="2"/>
      <c r="F85" s="46"/>
      <c r="G85" s="120"/>
      <c r="H85" s="1"/>
      <c r="I85" s="1"/>
      <c r="J85" s="1"/>
      <c r="K85" s="1"/>
      <c r="L85" s="1"/>
      <c r="M85" s="47">
        <f t="shared" si="4"/>
        <v>1</v>
      </c>
      <c r="N85" s="116">
        <v>75</v>
      </c>
      <c r="O85" s="34">
        <v>75828000</v>
      </c>
      <c r="P85" s="81" t="s">
        <v>30</v>
      </c>
      <c r="Q85" s="117">
        <v>75863999</v>
      </c>
      <c r="R85" s="1"/>
      <c r="S85" s="36">
        <f t="shared" si="1"/>
        <v>75</v>
      </c>
      <c r="T85" s="37">
        <f t="shared" si="2"/>
        <v>75864000</v>
      </c>
      <c r="U85" s="38" t="s">
        <v>30</v>
      </c>
      <c r="V85" s="37">
        <f t="shared" si="3"/>
        <v>75899999</v>
      </c>
      <c r="W85" s="51">
        <v>36000</v>
      </c>
      <c r="X85" s="39">
        <v>75</v>
      </c>
      <c r="Y85" s="39"/>
      <c r="Z85" s="39">
        <v>75</v>
      </c>
      <c r="AA85" s="39"/>
      <c r="AB85" s="40">
        <v>75</v>
      </c>
      <c r="AC85" s="65">
        <v>75</v>
      </c>
      <c r="AD85" s="102">
        <v>75</v>
      </c>
      <c r="AE85" s="50"/>
      <c r="AF85" s="39"/>
      <c r="AG85" s="39">
        <v>75</v>
      </c>
      <c r="AH85" s="51"/>
      <c r="AI85" s="53"/>
      <c r="AJ85" s="1"/>
      <c r="AK85" s="1"/>
      <c r="AL85" s="51"/>
      <c r="AM85" s="1"/>
      <c r="AN85" s="1"/>
      <c r="AO85" s="1"/>
      <c r="AP85" s="1"/>
      <c r="AQ85" s="1"/>
    </row>
    <row r="86" spans="1:43" ht="12.75" customHeight="1" x14ac:dyDescent="0.2">
      <c r="A86" s="1"/>
      <c r="B86" s="42"/>
      <c r="C86" s="43"/>
      <c r="D86" s="44"/>
      <c r="E86" s="2"/>
      <c r="F86" s="46"/>
      <c r="G86" s="120"/>
      <c r="H86" s="1"/>
      <c r="I86" s="1"/>
      <c r="J86" s="1"/>
      <c r="K86" s="1"/>
      <c r="L86" s="1"/>
      <c r="M86" s="47">
        <f t="shared" si="4"/>
        <v>1</v>
      </c>
      <c r="N86" s="116">
        <v>76</v>
      </c>
      <c r="O86" s="34">
        <v>76792000</v>
      </c>
      <c r="P86" s="81" t="s">
        <v>30</v>
      </c>
      <c r="Q86" s="117">
        <v>76827999</v>
      </c>
      <c r="R86" s="1"/>
      <c r="S86" s="36">
        <f t="shared" si="1"/>
        <v>76</v>
      </c>
      <c r="T86" s="37">
        <f t="shared" si="2"/>
        <v>76828000</v>
      </c>
      <c r="U86" s="38" t="s">
        <v>30</v>
      </c>
      <c r="V86" s="37">
        <f t="shared" si="3"/>
        <v>76863999</v>
      </c>
      <c r="W86" s="51">
        <v>36000</v>
      </c>
      <c r="X86" s="39">
        <v>76</v>
      </c>
      <c r="Y86" s="39"/>
      <c r="Z86" s="39">
        <v>76</v>
      </c>
      <c r="AA86" s="39"/>
      <c r="AB86" s="40">
        <v>76</v>
      </c>
      <c r="AC86" s="65">
        <v>76</v>
      </c>
      <c r="AD86" s="102">
        <v>76</v>
      </c>
      <c r="AE86" s="50"/>
      <c r="AF86" s="83">
        <v>76</v>
      </c>
      <c r="AG86" s="39"/>
      <c r="AH86" s="51"/>
      <c r="AI86" s="53"/>
      <c r="AJ86" s="1"/>
      <c r="AK86" s="1"/>
      <c r="AL86" s="51"/>
      <c r="AM86" s="1"/>
      <c r="AN86" s="1"/>
      <c r="AO86" s="1"/>
      <c r="AP86" s="1"/>
      <c r="AQ86" s="1"/>
    </row>
    <row r="87" spans="1:43" ht="12.75" customHeight="1" x14ac:dyDescent="0.2">
      <c r="A87" s="1"/>
      <c r="B87" s="42"/>
      <c r="C87" s="43"/>
      <c r="D87" s="44"/>
      <c r="E87" s="2"/>
      <c r="F87" s="46"/>
      <c r="G87" s="120"/>
      <c r="H87" s="1"/>
      <c r="I87" s="1"/>
      <c r="J87" s="1"/>
      <c r="K87" s="1"/>
      <c r="L87" s="1"/>
      <c r="M87" s="47">
        <f t="shared" si="4"/>
        <v>1</v>
      </c>
      <c r="N87" s="116">
        <v>77</v>
      </c>
      <c r="O87" s="34">
        <v>77000001</v>
      </c>
      <c r="P87" s="81" t="s">
        <v>30</v>
      </c>
      <c r="Q87" s="117">
        <v>77036000</v>
      </c>
      <c r="R87" s="1"/>
      <c r="S87" s="36">
        <f t="shared" si="1"/>
        <v>77</v>
      </c>
      <c r="T87" s="37">
        <f t="shared" si="2"/>
        <v>77036001</v>
      </c>
      <c r="U87" s="38" t="s">
        <v>30</v>
      </c>
      <c r="V87" s="37">
        <f t="shared" si="3"/>
        <v>77072000</v>
      </c>
      <c r="W87" s="51">
        <v>36000</v>
      </c>
      <c r="X87" s="40">
        <v>77</v>
      </c>
      <c r="Y87" s="40"/>
      <c r="Z87" s="39">
        <v>77</v>
      </c>
      <c r="AA87" s="39"/>
      <c r="AB87" s="39"/>
      <c r="AC87" s="39"/>
      <c r="AD87" s="102"/>
      <c r="AE87" s="50"/>
      <c r="AF87" s="56"/>
      <c r="AG87" s="39"/>
      <c r="AH87" s="51"/>
      <c r="AI87" s="53"/>
      <c r="AJ87" s="1"/>
      <c r="AK87" s="1"/>
      <c r="AL87" s="51"/>
      <c r="AM87" s="1"/>
      <c r="AN87" s="1"/>
      <c r="AO87" s="1"/>
      <c r="AP87" s="1"/>
      <c r="AQ87" s="1"/>
    </row>
    <row r="88" spans="1:43" ht="12.75" customHeight="1" x14ac:dyDescent="0.2">
      <c r="A88" s="1"/>
      <c r="B88" s="42"/>
      <c r="C88" s="43"/>
      <c r="D88" s="44"/>
      <c r="E88" s="2"/>
      <c r="F88" s="46"/>
      <c r="G88" s="120"/>
      <c r="H88" s="1"/>
      <c r="I88" s="1"/>
      <c r="J88" s="1"/>
      <c r="K88" s="1"/>
      <c r="L88" s="1"/>
      <c r="M88" s="47">
        <f t="shared" si="4"/>
        <v>1</v>
      </c>
      <c r="N88" s="116">
        <v>78</v>
      </c>
      <c r="O88" s="34">
        <v>78735000</v>
      </c>
      <c r="P88" s="81" t="s">
        <v>30</v>
      </c>
      <c r="Q88" s="117">
        <v>78770999</v>
      </c>
      <c r="R88" s="1"/>
      <c r="S88" s="36">
        <f t="shared" si="1"/>
        <v>78</v>
      </c>
      <c r="T88" s="37">
        <f t="shared" si="2"/>
        <v>78771000</v>
      </c>
      <c r="U88" s="38" t="s">
        <v>30</v>
      </c>
      <c r="V88" s="37">
        <f t="shared" si="3"/>
        <v>78806999</v>
      </c>
      <c r="W88" s="51">
        <v>36000</v>
      </c>
      <c r="X88" s="39"/>
      <c r="Y88" s="39">
        <v>78</v>
      </c>
      <c r="Z88" s="39"/>
      <c r="AA88" s="65">
        <v>78</v>
      </c>
      <c r="AB88" s="40">
        <v>78</v>
      </c>
      <c r="AC88" s="39"/>
      <c r="AD88" s="102">
        <v>78</v>
      </c>
      <c r="AE88" s="50"/>
      <c r="AF88" s="83">
        <v>78</v>
      </c>
      <c r="AG88" s="39"/>
      <c r="AH88" s="51"/>
      <c r="AI88" s="53"/>
      <c r="AJ88" s="1"/>
      <c r="AK88" s="1"/>
      <c r="AL88" s="51"/>
      <c r="AM88" s="1"/>
      <c r="AN88" s="1"/>
      <c r="AO88" s="1"/>
      <c r="AP88" s="1"/>
      <c r="AQ88" s="1"/>
    </row>
    <row r="89" spans="1:43" ht="12.75" customHeight="1" x14ac:dyDescent="0.2">
      <c r="A89" s="1"/>
      <c r="B89" s="42"/>
      <c r="C89" s="43"/>
      <c r="D89" s="44"/>
      <c r="E89" s="2"/>
      <c r="F89" s="46"/>
      <c r="G89" s="120"/>
      <c r="H89" s="1"/>
      <c r="I89" s="1"/>
      <c r="J89" s="1"/>
      <c r="K89" s="1"/>
      <c r="L89" s="1"/>
      <c r="M89" s="47">
        <f t="shared" si="4"/>
        <v>1</v>
      </c>
      <c r="N89" s="116">
        <v>79</v>
      </c>
      <c r="O89" s="34">
        <v>79888000</v>
      </c>
      <c r="P89" s="81" t="s">
        <v>30</v>
      </c>
      <c r="Q89" s="117">
        <v>79923999</v>
      </c>
      <c r="R89" s="1"/>
      <c r="S89" s="36">
        <f t="shared" si="1"/>
        <v>79</v>
      </c>
      <c r="T89" s="37">
        <f t="shared" si="2"/>
        <v>79924000</v>
      </c>
      <c r="U89" s="38" t="s">
        <v>30</v>
      </c>
      <c r="V89" s="37">
        <f t="shared" si="3"/>
        <v>79959999</v>
      </c>
      <c r="W89" s="51">
        <v>36000</v>
      </c>
      <c r="X89" s="39"/>
      <c r="Y89" s="39">
        <v>79</v>
      </c>
      <c r="Z89" s="39"/>
      <c r="AA89" s="65">
        <v>79</v>
      </c>
      <c r="AB89" s="40">
        <v>79</v>
      </c>
      <c r="AC89" s="65">
        <v>79</v>
      </c>
      <c r="AD89" s="102">
        <v>79</v>
      </c>
      <c r="AE89" s="50"/>
      <c r="AF89" s="83">
        <v>79</v>
      </c>
      <c r="AG89" s="39"/>
      <c r="AH89" s="51"/>
      <c r="AI89" s="53"/>
      <c r="AJ89" s="1"/>
      <c r="AK89" s="1"/>
      <c r="AL89" s="51"/>
      <c r="AM89" s="1"/>
      <c r="AN89" s="1"/>
      <c r="AO89" s="1"/>
      <c r="AP89" s="1"/>
      <c r="AQ89" s="1"/>
    </row>
    <row r="90" spans="1:43" ht="12.75" customHeight="1" x14ac:dyDescent="0.2">
      <c r="A90" s="1"/>
      <c r="B90" s="42"/>
      <c r="C90" s="43"/>
      <c r="D90" s="44"/>
      <c r="E90" s="2"/>
      <c r="F90" s="46"/>
      <c r="G90" s="120"/>
      <c r="H90" s="1"/>
      <c r="I90" s="1"/>
      <c r="J90" s="1"/>
      <c r="K90" s="1"/>
      <c r="L90" s="1"/>
      <c r="M90" s="47">
        <f t="shared" si="4"/>
        <v>1</v>
      </c>
      <c r="N90" s="116">
        <v>80</v>
      </c>
      <c r="O90" s="34">
        <v>80726000</v>
      </c>
      <c r="P90" s="81" t="s">
        <v>30</v>
      </c>
      <c r="Q90" s="117">
        <v>80761999</v>
      </c>
      <c r="R90" s="1"/>
      <c r="S90" s="36">
        <f t="shared" si="1"/>
        <v>80</v>
      </c>
      <c r="T90" s="37">
        <f t="shared" si="2"/>
        <v>80762000</v>
      </c>
      <c r="U90" s="38" t="s">
        <v>30</v>
      </c>
      <c r="V90" s="37">
        <f t="shared" si="3"/>
        <v>80797999</v>
      </c>
      <c r="W90" s="51">
        <v>36000</v>
      </c>
      <c r="X90" s="39">
        <v>80</v>
      </c>
      <c r="Y90" s="39"/>
      <c r="Z90" s="39">
        <v>80</v>
      </c>
      <c r="AA90" s="39"/>
      <c r="AB90" s="40">
        <v>80</v>
      </c>
      <c r="AC90" s="65">
        <v>80</v>
      </c>
      <c r="AD90" s="102">
        <v>80</v>
      </c>
      <c r="AE90" s="50"/>
      <c r="AF90" s="83">
        <v>80</v>
      </c>
      <c r="AG90" s="39"/>
      <c r="AH90" s="51"/>
      <c r="AI90" s="53"/>
      <c r="AJ90" s="1"/>
      <c r="AK90" s="1"/>
      <c r="AL90" s="1"/>
      <c r="AM90" s="1"/>
      <c r="AN90" s="1"/>
      <c r="AO90" s="1"/>
      <c r="AP90" s="1"/>
      <c r="AQ90" s="1"/>
    </row>
    <row r="91" spans="1:43" ht="15.75" customHeight="1" x14ac:dyDescent="0.2">
      <c r="A91" s="1"/>
      <c r="B91" s="124"/>
      <c r="C91" s="43"/>
      <c r="D91" s="44"/>
      <c r="E91" s="2"/>
      <c r="F91" s="44"/>
      <c r="G91" s="125"/>
      <c r="H91" s="1"/>
      <c r="I91" s="1"/>
      <c r="J91" s="1"/>
      <c r="K91" s="1"/>
      <c r="L91" s="1"/>
      <c r="M91" s="47">
        <f t="shared" si="4"/>
        <v>1</v>
      </c>
      <c r="N91" s="116">
        <v>81</v>
      </c>
      <c r="O91" s="34">
        <v>81798000</v>
      </c>
      <c r="P91" s="81" t="s">
        <v>30</v>
      </c>
      <c r="Q91" s="117">
        <v>81833999</v>
      </c>
      <c r="R91" s="1"/>
      <c r="S91" s="36">
        <f t="shared" si="1"/>
        <v>81</v>
      </c>
      <c r="T91" s="37">
        <f t="shared" si="2"/>
        <v>81834000</v>
      </c>
      <c r="U91" s="38" t="s">
        <v>30</v>
      </c>
      <c r="V91" s="37">
        <f t="shared" si="3"/>
        <v>81869999</v>
      </c>
      <c r="W91" s="51">
        <v>36000</v>
      </c>
      <c r="X91" s="39">
        <v>81</v>
      </c>
      <c r="Y91" s="39"/>
      <c r="Z91" s="39">
        <v>81</v>
      </c>
      <c r="AA91" s="65">
        <v>81</v>
      </c>
      <c r="AB91" s="39"/>
      <c r="AC91" s="65">
        <v>81</v>
      </c>
      <c r="AD91" s="102">
        <v>81</v>
      </c>
      <c r="AE91" s="50"/>
      <c r="AF91" s="83">
        <v>81</v>
      </c>
      <c r="AG91" s="39"/>
      <c r="AH91" s="51"/>
      <c r="AI91" s="53"/>
      <c r="AJ91" s="1"/>
      <c r="AK91" s="1"/>
      <c r="AL91" s="1"/>
      <c r="AM91" s="1"/>
      <c r="AN91" s="1"/>
      <c r="AO91" s="1"/>
      <c r="AP91" s="1"/>
      <c r="AQ91" s="1"/>
    </row>
    <row r="92" spans="1:43" ht="12.75" customHeight="1" x14ac:dyDescent="0.2">
      <c r="A92" s="1"/>
      <c r="B92" s="124"/>
      <c r="C92" s="43"/>
      <c r="D92" s="44"/>
      <c r="E92" s="2"/>
      <c r="F92" s="44"/>
      <c r="G92" s="125"/>
      <c r="H92" s="1"/>
      <c r="I92" s="1"/>
      <c r="J92" s="1"/>
      <c r="K92" s="1"/>
      <c r="L92" s="1"/>
      <c r="M92" s="47">
        <f t="shared" si="4"/>
        <v>1</v>
      </c>
      <c r="N92" s="116">
        <v>82</v>
      </c>
      <c r="O92" s="34">
        <v>82756000</v>
      </c>
      <c r="P92" s="81" t="s">
        <v>30</v>
      </c>
      <c r="Q92" s="117">
        <v>82791999</v>
      </c>
      <c r="R92" s="1"/>
      <c r="S92" s="36">
        <f t="shared" si="1"/>
        <v>82</v>
      </c>
      <c r="T92" s="37">
        <f t="shared" si="2"/>
        <v>82792000</v>
      </c>
      <c r="U92" s="38" t="s">
        <v>30</v>
      </c>
      <c r="V92" s="37">
        <f t="shared" si="3"/>
        <v>82827999</v>
      </c>
      <c r="W92" s="51">
        <v>36000</v>
      </c>
      <c r="X92" s="39">
        <v>82</v>
      </c>
      <c r="Y92" s="39"/>
      <c r="Z92" s="39">
        <v>82</v>
      </c>
      <c r="AA92" s="39"/>
      <c r="AB92" s="39"/>
      <c r="AC92" s="65">
        <v>82</v>
      </c>
      <c r="AD92" s="102">
        <v>82</v>
      </c>
      <c r="AE92" s="50"/>
      <c r="AF92" s="83">
        <v>82</v>
      </c>
      <c r="AG92" s="39">
        <v>82</v>
      </c>
      <c r="AH92" s="51"/>
      <c r="AI92" s="53"/>
      <c r="AJ92" s="1"/>
      <c r="AK92" s="1"/>
      <c r="AL92" s="1"/>
      <c r="AM92" s="1"/>
      <c r="AN92" s="1"/>
      <c r="AO92" s="1"/>
      <c r="AP92" s="1"/>
      <c r="AQ92" s="1"/>
    </row>
    <row r="93" spans="1:43" ht="12.75" customHeight="1" x14ac:dyDescent="0.25">
      <c r="A93" s="1"/>
      <c r="B93" s="126"/>
      <c r="C93" s="68"/>
      <c r="D93" s="127"/>
      <c r="E93" s="127"/>
      <c r="F93" s="1"/>
      <c r="G93" s="66"/>
      <c r="H93" s="1"/>
      <c r="I93" s="1"/>
      <c r="J93" s="1"/>
      <c r="K93" s="1"/>
      <c r="L93" s="1"/>
      <c r="M93" s="47">
        <f t="shared" si="4"/>
        <v>1</v>
      </c>
      <c r="N93" s="116">
        <v>83</v>
      </c>
      <c r="O93" s="34">
        <v>83760000</v>
      </c>
      <c r="P93" s="81" t="s">
        <v>30</v>
      </c>
      <c r="Q93" s="117">
        <v>83795999</v>
      </c>
      <c r="R93" s="1"/>
      <c r="S93" s="36">
        <f t="shared" si="1"/>
        <v>83</v>
      </c>
      <c r="T93" s="37">
        <f t="shared" si="2"/>
        <v>83796000</v>
      </c>
      <c r="U93" s="38" t="s">
        <v>30</v>
      </c>
      <c r="V93" s="37">
        <f t="shared" si="3"/>
        <v>83831999</v>
      </c>
      <c r="W93" s="51">
        <v>36000</v>
      </c>
      <c r="X93" s="39"/>
      <c r="Y93" s="39">
        <v>83</v>
      </c>
      <c r="Z93" s="39"/>
      <c r="AA93" s="65">
        <v>83</v>
      </c>
      <c r="AB93" s="40">
        <v>83</v>
      </c>
      <c r="AC93" s="39"/>
      <c r="AD93" s="102">
        <v>83</v>
      </c>
      <c r="AE93" s="50">
        <v>83</v>
      </c>
      <c r="AF93" s="83">
        <v>83</v>
      </c>
      <c r="AG93" s="39"/>
      <c r="AH93" s="51"/>
      <c r="AI93" s="53"/>
      <c r="AJ93" s="1"/>
      <c r="AK93" s="1"/>
      <c r="AL93" s="1"/>
      <c r="AM93" s="1"/>
      <c r="AN93" s="1"/>
      <c r="AO93" s="1"/>
      <c r="AP93" s="1"/>
      <c r="AQ93" s="1"/>
    </row>
    <row r="94" spans="1:43" ht="12.75" customHeight="1" x14ac:dyDescent="0.2">
      <c r="A94" s="1"/>
      <c r="B94" s="1"/>
      <c r="C94" s="1"/>
      <c r="D94" s="1"/>
      <c r="E94" s="1"/>
      <c r="F94" s="128"/>
      <c r="G94" s="128"/>
      <c r="H94" s="1"/>
      <c r="I94" s="1"/>
      <c r="J94" s="1"/>
      <c r="K94" s="1"/>
      <c r="L94" s="1"/>
      <c r="M94" s="47">
        <f t="shared" si="4"/>
        <v>1</v>
      </c>
      <c r="N94" s="116">
        <v>84</v>
      </c>
      <c r="O94" s="34">
        <v>84864000</v>
      </c>
      <c r="P94" s="81" t="s">
        <v>30</v>
      </c>
      <c r="Q94" s="117">
        <v>84899999</v>
      </c>
      <c r="R94" s="1"/>
      <c r="S94" s="36">
        <f t="shared" si="1"/>
        <v>84</v>
      </c>
      <c r="T94" s="37">
        <f t="shared" si="2"/>
        <v>84900000</v>
      </c>
      <c r="U94" s="38" t="s">
        <v>30</v>
      </c>
      <c r="V94" s="37">
        <f t="shared" si="3"/>
        <v>84935999</v>
      </c>
      <c r="W94" s="51">
        <v>36000</v>
      </c>
      <c r="X94" s="39">
        <v>84</v>
      </c>
      <c r="Y94" s="39"/>
      <c r="Z94" s="39">
        <v>84</v>
      </c>
      <c r="AA94" s="39"/>
      <c r="AB94" s="40">
        <v>84</v>
      </c>
      <c r="AC94" s="65">
        <v>84</v>
      </c>
      <c r="AD94" s="102">
        <v>84</v>
      </c>
      <c r="AE94" s="50"/>
      <c r="AF94" s="39"/>
      <c r="AG94" s="39"/>
      <c r="AH94" s="51"/>
      <c r="AI94" s="53"/>
      <c r="AJ94" s="1"/>
      <c r="AK94" s="1"/>
      <c r="AL94" s="1"/>
      <c r="AM94" s="1"/>
      <c r="AN94" s="1"/>
      <c r="AO94" s="1"/>
      <c r="AP94" s="1"/>
      <c r="AQ94" s="1"/>
    </row>
    <row r="95" spans="1:43" ht="12.75" customHeight="1" x14ac:dyDescent="0.2">
      <c r="A95" s="1"/>
      <c r="B95" s="1"/>
      <c r="C95" s="1"/>
      <c r="D95" s="1"/>
      <c r="E95" s="1"/>
      <c r="F95" s="68" t="s">
        <v>53</v>
      </c>
      <c r="G95" s="129">
        <f>SUM(G11:G94)</f>
        <v>2772000</v>
      </c>
      <c r="H95" s="1"/>
      <c r="I95" s="1"/>
      <c r="J95" s="1"/>
      <c r="K95" s="1"/>
      <c r="L95" s="1"/>
      <c r="M95" s="122">
        <f t="shared" si="4"/>
        <v>1</v>
      </c>
      <c r="N95" s="116">
        <v>85</v>
      </c>
      <c r="O95" s="34">
        <v>85756000</v>
      </c>
      <c r="P95" s="81" t="s">
        <v>30</v>
      </c>
      <c r="Q95" s="117">
        <v>85791999</v>
      </c>
      <c r="R95" s="1"/>
      <c r="S95" s="36">
        <f t="shared" si="1"/>
        <v>85</v>
      </c>
      <c r="T95" s="37">
        <f t="shared" si="2"/>
        <v>85792000</v>
      </c>
      <c r="U95" s="38" t="s">
        <v>30</v>
      </c>
      <c r="V95" s="37">
        <f t="shared" si="3"/>
        <v>85827999</v>
      </c>
      <c r="W95" s="51">
        <v>36000</v>
      </c>
      <c r="X95" s="39"/>
      <c r="Y95" s="39">
        <v>85</v>
      </c>
      <c r="Z95" s="54" t="s">
        <v>46</v>
      </c>
      <c r="AA95" s="65">
        <v>85</v>
      </c>
      <c r="AB95" s="40">
        <v>85</v>
      </c>
      <c r="AC95" s="39"/>
      <c r="AD95" s="102">
        <v>85</v>
      </c>
      <c r="AE95" s="50"/>
      <c r="AF95" s="83">
        <v>85</v>
      </c>
      <c r="AG95" s="39">
        <v>85</v>
      </c>
      <c r="AH95" s="51"/>
      <c r="AI95" s="53"/>
      <c r="AJ95" s="1"/>
      <c r="AK95" s="1"/>
      <c r="AL95" s="1"/>
      <c r="AM95" s="1"/>
      <c r="AN95" s="1"/>
      <c r="AO95" s="1"/>
      <c r="AP95" s="1"/>
      <c r="AQ95" s="1"/>
    </row>
    <row r="96" spans="1:43" ht="12.75" customHeight="1" x14ac:dyDescent="0.2">
      <c r="A96" s="1"/>
      <c r="B96" s="1"/>
      <c r="C96" s="1"/>
      <c r="D96" s="1"/>
      <c r="E96" s="1"/>
      <c r="F96" s="70" t="s">
        <v>54</v>
      </c>
      <c r="G96" s="130">
        <f>G95</f>
        <v>2772000</v>
      </c>
      <c r="H96" s="1"/>
      <c r="I96" s="1"/>
      <c r="J96" s="1"/>
      <c r="K96" s="1"/>
      <c r="L96" s="1"/>
      <c r="M96" s="47">
        <f t="shared" si="4"/>
        <v>1</v>
      </c>
      <c r="N96" s="116">
        <v>86</v>
      </c>
      <c r="O96" s="34">
        <v>86756000</v>
      </c>
      <c r="P96" s="81" t="s">
        <v>30</v>
      </c>
      <c r="Q96" s="117">
        <v>86791999</v>
      </c>
      <c r="R96" s="1"/>
      <c r="S96" s="36">
        <f t="shared" si="1"/>
        <v>86</v>
      </c>
      <c r="T96" s="37">
        <f t="shared" si="2"/>
        <v>86792000</v>
      </c>
      <c r="U96" s="38" t="s">
        <v>30</v>
      </c>
      <c r="V96" s="37">
        <f t="shared" si="3"/>
        <v>86827999</v>
      </c>
      <c r="W96" s="51">
        <v>36000</v>
      </c>
      <c r="X96" s="39">
        <v>86</v>
      </c>
      <c r="Y96" s="39"/>
      <c r="Z96" s="39">
        <v>86</v>
      </c>
      <c r="AA96" s="39"/>
      <c r="AB96" s="40">
        <v>86</v>
      </c>
      <c r="AC96" s="65">
        <v>86</v>
      </c>
      <c r="AD96" s="102"/>
      <c r="AE96" s="50">
        <v>86</v>
      </c>
      <c r="AF96" s="83">
        <v>86</v>
      </c>
      <c r="AG96" s="39"/>
      <c r="AH96" s="51"/>
      <c r="AI96" s="53"/>
      <c r="AJ96" s="1"/>
      <c r="AK96" s="1"/>
      <c r="AL96" s="1"/>
      <c r="AM96" s="1"/>
      <c r="AN96" s="1"/>
      <c r="AO96" s="1"/>
      <c r="AP96" s="1"/>
      <c r="AQ96" s="1"/>
    </row>
    <row r="97" spans="1:43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47">
        <f t="shared" si="4"/>
        <v>1</v>
      </c>
      <c r="N97" s="116">
        <v>87</v>
      </c>
      <c r="O97" s="34">
        <v>87858000</v>
      </c>
      <c r="P97" s="81" t="s">
        <v>30</v>
      </c>
      <c r="Q97" s="117">
        <v>87893999</v>
      </c>
      <c r="R97" s="1"/>
      <c r="S97" s="36">
        <f t="shared" si="1"/>
        <v>87</v>
      </c>
      <c r="T97" s="37">
        <f t="shared" si="2"/>
        <v>87894000</v>
      </c>
      <c r="U97" s="38" t="s">
        <v>30</v>
      </c>
      <c r="V97" s="37">
        <f t="shared" si="3"/>
        <v>87929999</v>
      </c>
      <c r="W97" s="51">
        <v>36000</v>
      </c>
      <c r="X97" s="39">
        <v>87</v>
      </c>
      <c r="Y97" s="39"/>
      <c r="Z97" s="39">
        <v>87</v>
      </c>
      <c r="AA97" s="39"/>
      <c r="AB97" s="40">
        <v>87</v>
      </c>
      <c r="AC97" s="65">
        <v>87</v>
      </c>
      <c r="AD97" s="102"/>
      <c r="AE97" s="50">
        <v>87</v>
      </c>
      <c r="AF97" s="39"/>
      <c r="AG97" s="39"/>
      <c r="AH97" s="51"/>
      <c r="AI97" s="53"/>
      <c r="AJ97" s="1"/>
      <c r="AK97" s="1"/>
      <c r="AL97" s="1"/>
      <c r="AM97" s="1"/>
      <c r="AN97" s="1"/>
      <c r="AO97" s="1"/>
      <c r="AP97" s="1"/>
      <c r="AQ97" s="1"/>
    </row>
    <row r="98" spans="1:43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22">
        <f t="shared" si="4"/>
        <v>1</v>
      </c>
      <c r="N98" s="116">
        <v>88</v>
      </c>
      <c r="O98" s="34">
        <v>88660000</v>
      </c>
      <c r="P98" s="81" t="s">
        <v>30</v>
      </c>
      <c r="Q98" s="117">
        <v>88695999</v>
      </c>
      <c r="R98" s="1"/>
      <c r="S98" s="36">
        <f t="shared" si="1"/>
        <v>88</v>
      </c>
      <c r="T98" s="37">
        <f t="shared" si="2"/>
        <v>88696000</v>
      </c>
      <c r="U98" s="38" t="s">
        <v>30</v>
      </c>
      <c r="V98" s="37">
        <f t="shared" si="3"/>
        <v>88731999</v>
      </c>
      <c r="W98" s="51">
        <v>36000</v>
      </c>
      <c r="X98" s="39"/>
      <c r="Y98" s="39">
        <v>88</v>
      </c>
      <c r="Z98" s="54" t="s">
        <v>47</v>
      </c>
      <c r="AA98" s="39"/>
      <c r="AB98" s="39"/>
      <c r="AC98" s="65">
        <v>88</v>
      </c>
      <c r="AD98" s="102"/>
      <c r="AE98" s="50">
        <v>88</v>
      </c>
      <c r="AF98" s="83">
        <v>88</v>
      </c>
      <c r="AG98" s="39"/>
      <c r="AH98" s="51"/>
      <c r="AI98" s="53"/>
      <c r="AJ98" s="1"/>
      <c r="AK98" s="1"/>
      <c r="AL98" s="1"/>
      <c r="AM98" s="1"/>
      <c r="AN98" s="1"/>
      <c r="AO98" s="1"/>
      <c r="AP98" s="1"/>
      <c r="AQ98" s="1"/>
    </row>
    <row r="99" spans="1:43" ht="19.5" customHeight="1" x14ac:dyDescent="0.25">
      <c r="A99" s="1"/>
      <c r="B99" s="1"/>
      <c r="C99" s="1"/>
      <c r="D99" s="72" t="s">
        <v>56</v>
      </c>
      <c r="E99" s="1"/>
      <c r="F99" s="1"/>
      <c r="G99" s="1"/>
      <c r="H99" s="1"/>
      <c r="I99" s="1"/>
      <c r="J99" s="1"/>
      <c r="K99" s="1"/>
      <c r="L99" s="1"/>
      <c r="M99" s="47">
        <f t="shared" si="4"/>
        <v>1</v>
      </c>
      <c r="N99" s="116">
        <v>89</v>
      </c>
      <c r="O99" s="34">
        <v>89760000</v>
      </c>
      <c r="P99" s="81" t="s">
        <v>30</v>
      </c>
      <c r="Q99" s="117">
        <v>89795999</v>
      </c>
      <c r="R99" s="1"/>
      <c r="S99" s="36">
        <f t="shared" si="1"/>
        <v>89</v>
      </c>
      <c r="T99" s="37">
        <f t="shared" si="2"/>
        <v>89796000</v>
      </c>
      <c r="U99" s="38" t="s">
        <v>30</v>
      </c>
      <c r="V99" s="37">
        <f t="shared" si="3"/>
        <v>89831999</v>
      </c>
      <c r="W99" s="51">
        <v>36000</v>
      </c>
      <c r="X99" s="39"/>
      <c r="Y99" s="39">
        <v>89</v>
      </c>
      <c r="Z99" s="39"/>
      <c r="AA99" s="65">
        <v>89</v>
      </c>
      <c r="AB99" s="39"/>
      <c r="AC99" s="65">
        <v>89</v>
      </c>
      <c r="AD99" s="102">
        <v>89</v>
      </c>
      <c r="AE99" s="50"/>
      <c r="AF99" s="83">
        <v>89</v>
      </c>
      <c r="AG99" s="39"/>
      <c r="AH99" s="51"/>
      <c r="AI99" s="53"/>
      <c r="AJ99" s="1"/>
      <c r="AK99" s="1"/>
      <c r="AL99" s="1"/>
      <c r="AM99" s="1"/>
      <c r="AN99" s="1"/>
      <c r="AO99" s="1"/>
      <c r="AP99" s="1"/>
      <c r="AQ99" s="1"/>
    </row>
    <row r="100" spans="1:43" ht="20.25" customHeight="1" x14ac:dyDescent="0.2">
      <c r="A100" s="1"/>
      <c r="B100" s="1"/>
      <c r="C100" s="1"/>
      <c r="D100" s="5">
        <f>F2+45</f>
        <v>42365</v>
      </c>
      <c r="E100" s="1"/>
      <c r="F100" s="1"/>
      <c r="G100" s="1"/>
      <c r="H100" s="1"/>
      <c r="I100" s="1"/>
      <c r="J100" s="1"/>
      <c r="K100" s="1"/>
      <c r="L100" s="1"/>
      <c r="M100" s="122">
        <f t="shared" si="4"/>
        <v>1</v>
      </c>
      <c r="N100" s="116">
        <v>90</v>
      </c>
      <c r="O100" s="34">
        <v>90912000</v>
      </c>
      <c r="P100" s="81" t="s">
        <v>30</v>
      </c>
      <c r="Q100" s="117">
        <v>90947999</v>
      </c>
      <c r="R100" s="1"/>
      <c r="S100" s="36">
        <f t="shared" si="1"/>
        <v>90</v>
      </c>
      <c r="T100" s="37">
        <f t="shared" si="2"/>
        <v>90948000</v>
      </c>
      <c r="U100" s="38" t="s">
        <v>30</v>
      </c>
      <c r="V100" s="37">
        <f t="shared" si="3"/>
        <v>90983999</v>
      </c>
      <c r="W100" s="51">
        <v>36000</v>
      </c>
      <c r="X100" s="39"/>
      <c r="Y100" s="39">
        <v>90</v>
      </c>
      <c r="Z100" s="54" t="s">
        <v>48</v>
      </c>
      <c r="AA100" s="65">
        <v>90</v>
      </c>
      <c r="AB100" s="39"/>
      <c r="AC100" s="65">
        <v>90</v>
      </c>
      <c r="AD100" s="102">
        <v>90</v>
      </c>
      <c r="AE100" s="50">
        <v>90</v>
      </c>
      <c r="AF100" s="83">
        <v>90</v>
      </c>
      <c r="AG100" s="39"/>
      <c r="AH100" s="51"/>
      <c r="AI100" s="53"/>
      <c r="AJ100" s="1"/>
      <c r="AK100" s="1"/>
      <c r="AL100" s="1"/>
      <c r="AM100" s="1"/>
      <c r="AN100" s="1"/>
      <c r="AO100" s="1"/>
      <c r="AP100" s="1"/>
      <c r="AQ100" s="1"/>
    </row>
    <row r="101" spans="1:43" ht="12.75" customHeight="1" x14ac:dyDescent="0.2">
      <c r="A101" s="1"/>
      <c r="B101" s="1" t="s">
        <v>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7">
        <f t="shared" si="4"/>
        <v>1</v>
      </c>
      <c r="N101" s="116">
        <v>91</v>
      </c>
      <c r="O101" s="34">
        <v>91876000</v>
      </c>
      <c r="P101" s="81" t="s">
        <v>30</v>
      </c>
      <c r="Q101" s="117">
        <v>91911999</v>
      </c>
      <c r="R101" s="1"/>
      <c r="S101" s="36">
        <f t="shared" si="1"/>
        <v>91</v>
      </c>
      <c r="T101" s="37">
        <f t="shared" si="2"/>
        <v>91912000</v>
      </c>
      <c r="U101" s="38" t="s">
        <v>30</v>
      </c>
      <c r="V101" s="37">
        <f t="shared" si="3"/>
        <v>91947999</v>
      </c>
      <c r="W101" s="51">
        <v>36000</v>
      </c>
      <c r="X101" s="39">
        <v>91</v>
      </c>
      <c r="Y101" s="39"/>
      <c r="Z101" s="39">
        <v>91</v>
      </c>
      <c r="AA101" s="39"/>
      <c r="AB101" s="40">
        <v>91</v>
      </c>
      <c r="AC101" s="65">
        <v>91</v>
      </c>
      <c r="AD101" s="102">
        <v>91</v>
      </c>
      <c r="AE101" s="50">
        <v>91</v>
      </c>
      <c r="AF101" s="83">
        <v>91</v>
      </c>
      <c r="AG101" s="39"/>
      <c r="AH101" s="51"/>
      <c r="AI101" s="53"/>
      <c r="AJ101" s="1"/>
      <c r="AK101" s="1"/>
      <c r="AL101" s="1"/>
      <c r="AM101" s="1"/>
      <c r="AN101" s="1"/>
      <c r="AO101" s="1"/>
      <c r="AP101" s="1"/>
      <c r="AQ101" s="1"/>
    </row>
    <row r="102" spans="1:43" ht="29.25" customHeight="1" x14ac:dyDescent="0.25">
      <c r="A102" s="1"/>
      <c r="B102" s="1" t="s">
        <v>57</v>
      </c>
      <c r="C102" s="1"/>
      <c r="D102" s="114" t="s">
        <v>59</v>
      </c>
      <c r="E102" s="1"/>
      <c r="F102" s="1"/>
      <c r="G102" s="1"/>
      <c r="H102" s="1"/>
      <c r="I102" s="1"/>
      <c r="J102" s="1"/>
      <c r="K102" s="1"/>
      <c r="L102" s="1"/>
      <c r="M102" s="47">
        <f t="shared" si="4"/>
        <v>1</v>
      </c>
      <c r="N102" s="116">
        <v>92</v>
      </c>
      <c r="O102" s="34">
        <v>92768000</v>
      </c>
      <c r="P102" s="81" t="s">
        <v>30</v>
      </c>
      <c r="Q102" s="117">
        <v>92803999</v>
      </c>
      <c r="R102" s="1"/>
      <c r="S102" s="36">
        <f t="shared" si="1"/>
        <v>92</v>
      </c>
      <c r="T102" s="37">
        <f t="shared" si="2"/>
        <v>92804000</v>
      </c>
      <c r="U102" s="38" t="s">
        <v>30</v>
      </c>
      <c r="V102" s="37">
        <f t="shared" si="3"/>
        <v>92839999</v>
      </c>
      <c r="W102" s="51">
        <v>36000</v>
      </c>
      <c r="X102" s="39">
        <v>92</v>
      </c>
      <c r="Y102" s="39"/>
      <c r="Z102" s="39">
        <v>92</v>
      </c>
      <c r="AA102" s="39"/>
      <c r="AB102" s="40">
        <v>92</v>
      </c>
      <c r="AC102" s="65">
        <v>92</v>
      </c>
      <c r="AD102" s="102"/>
      <c r="AE102" s="50"/>
      <c r="AF102" s="83">
        <v>92</v>
      </c>
      <c r="AG102" s="39"/>
      <c r="AH102" s="51"/>
      <c r="AI102" s="53"/>
      <c r="AJ102" s="1"/>
      <c r="AK102" s="1"/>
      <c r="AL102" s="1"/>
      <c r="AM102" s="1"/>
      <c r="AN102" s="1"/>
      <c r="AO102" s="1"/>
      <c r="AP102" s="1"/>
      <c r="AQ102" s="1"/>
    </row>
    <row r="103" spans="1:43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22">
        <f t="shared" si="4"/>
        <v>1</v>
      </c>
      <c r="N103" s="116">
        <v>93</v>
      </c>
      <c r="O103" s="34">
        <v>93828000</v>
      </c>
      <c r="P103" s="81" t="s">
        <v>30</v>
      </c>
      <c r="Q103" s="117">
        <v>93863999</v>
      </c>
      <c r="R103" s="1"/>
      <c r="S103" s="36">
        <f t="shared" si="1"/>
        <v>93</v>
      </c>
      <c r="T103" s="37">
        <f t="shared" si="2"/>
        <v>93864000</v>
      </c>
      <c r="U103" s="38" t="s">
        <v>30</v>
      </c>
      <c r="V103" s="37">
        <f t="shared" si="3"/>
        <v>93899999</v>
      </c>
      <c r="W103" s="51">
        <v>36000</v>
      </c>
      <c r="X103" s="39"/>
      <c r="Y103" s="39">
        <v>93</v>
      </c>
      <c r="Z103" s="54" t="s">
        <v>49</v>
      </c>
      <c r="AA103" s="65">
        <v>93</v>
      </c>
      <c r="AB103" s="40">
        <v>93</v>
      </c>
      <c r="AC103" s="39"/>
      <c r="AD103" s="102">
        <v>93</v>
      </c>
      <c r="AE103" s="50">
        <v>93</v>
      </c>
      <c r="AF103" s="39"/>
      <c r="AG103" s="39">
        <v>93</v>
      </c>
      <c r="AH103" s="51"/>
      <c r="AI103" s="53"/>
      <c r="AJ103" s="1"/>
      <c r="AK103" s="1"/>
      <c r="AL103" s="1"/>
      <c r="AM103" s="1"/>
      <c r="AN103" s="1"/>
      <c r="AO103" s="1"/>
      <c r="AP103" s="1"/>
      <c r="AQ103" s="1"/>
    </row>
    <row r="104" spans="1:43" ht="12.75" customHeight="1" x14ac:dyDescent="0.2">
      <c r="A104" s="1"/>
      <c r="B104" s="1" t="s">
        <v>58</v>
      </c>
      <c r="C104" s="1"/>
      <c r="D104" s="75"/>
      <c r="E104" s="1"/>
      <c r="F104" s="1"/>
      <c r="G104" s="1"/>
      <c r="H104" s="1"/>
      <c r="I104" s="1"/>
      <c r="J104" s="1"/>
      <c r="K104" s="1"/>
      <c r="L104" s="1"/>
      <c r="M104" s="47">
        <f t="shared" si="4"/>
        <v>1</v>
      </c>
      <c r="N104" s="116">
        <v>94</v>
      </c>
      <c r="O104" s="34">
        <v>94144000</v>
      </c>
      <c r="P104" s="81" t="s">
        <v>30</v>
      </c>
      <c r="Q104" s="117">
        <v>94179999</v>
      </c>
      <c r="R104" s="1"/>
      <c r="S104" s="36">
        <f t="shared" si="1"/>
        <v>94</v>
      </c>
      <c r="T104" s="37">
        <f t="shared" si="2"/>
        <v>94180000</v>
      </c>
      <c r="U104" s="38" t="s">
        <v>30</v>
      </c>
      <c r="V104" s="37">
        <f t="shared" si="3"/>
        <v>94215999</v>
      </c>
      <c r="W104" s="51">
        <v>36000</v>
      </c>
      <c r="X104" s="39">
        <v>94</v>
      </c>
      <c r="Y104" s="39"/>
      <c r="Z104" s="39">
        <v>94</v>
      </c>
      <c r="AA104" s="39"/>
      <c r="AB104" s="40">
        <v>94</v>
      </c>
      <c r="AC104" s="65">
        <v>94</v>
      </c>
      <c r="AD104" s="102"/>
      <c r="AE104" s="50"/>
      <c r="AF104" s="83">
        <v>94</v>
      </c>
      <c r="AG104" s="39">
        <v>94</v>
      </c>
      <c r="AH104" s="51"/>
      <c r="AI104" s="53"/>
      <c r="AJ104" s="1"/>
      <c r="AK104" s="1"/>
      <c r="AL104" s="1"/>
      <c r="AM104" s="1"/>
      <c r="AN104" s="1"/>
      <c r="AO104" s="1"/>
      <c r="AP104" s="1"/>
      <c r="AQ104" s="1"/>
    </row>
    <row r="105" spans="1:43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22">
        <f t="shared" si="4"/>
        <v>1</v>
      </c>
      <c r="N105" s="116">
        <v>95</v>
      </c>
      <c r="O105" s="34">
        <v>95756000</v>
      </c>
      <c r="P105" s="81" t="s">
        <v>30</v>
      </c>
      <c r="Q105" s="117">
        <v>95791999</v>
      </c>
      <c r="R105" s="1"/>
      <c r="S105" s="36">
        <f t="shared" si="1"/>
        <v>95</v>
      </c>
      <c r="T105" s="37">
        <f t="shared" si="2"/>
        <v>95792000</v>
      </c>
      <c r="U105" s="38" t="s">
        <v>30</v>
      </c>
      <c r="V105" s="37">
        <f t="shared" si="3"/>
        <v>95827999</v>
      </c>
      <c r="W105" s="51">
        <v>36000</v>
      </c>
      <c r="X105" s="39"/>
      <c r="Y105" s="39">
        <v>95</v>
      </c>
      <c r="Z105" s="54" t="s">
        <v>50</v>
      </c>
      <c r="AA105" s="65">
        <v>95</v>
      </c>
      <c r="AB105" s="39"/>
      <c r="AC105" s="65">
        <v>95</v>
      </c>
      <c r="AD105" s="102"/>
      <c r="AE105" s="50">
        <v>95</v>
      </c>
      <c r="AF105" s="83">
        <v>95</v>
      </c>
      <c r="AG105" s="39">
        <v>95</v>
      </c>
      <c r="AH105" s="51"/>
      <c r="AI105" s="53"/>
      <c r="AJ105" s="1"/>
      <c r="AK105" s="1"/>
      <c r="AL105" s="1"/>
      <c r="AM105" s="1"/>
      <c r="AN105" s="1"/>
      <c r="AO105" s="1"/>
      <c r="AP105" s="1"/>
      <c r="AQ105" s="1"/>
    </row>
    <row r="106" spans="1:43" ht="12.75" customHeight="1" x14ac:dyDescent="0.25">
      <c r="A106" s="1"/>
      <c r="B106" s="74" t="s">
        <v>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7">
        <f t="shared" si="4"/>
        <v>1</v>
      </c>
      <c r="N106" s="116">
        <v>96</v>
      </c>
      <c r="O106" s="34">
        <v>96858000</v>
      </c>
      <c r="P106" s="81" t="s">
        <v>30</v>
      </c>
      <c r="Q106" s="117">
        <v>96893999</v>
      </c>
      <c r="R106" s="1"/>
      <c r="S106" s="36">
        <f t="shared" si="1"/>
        <v>96</v>
      </c>
      <c r="T106" s="37">
        <f t="shared" si="2"/>
        <v>96894000</v>
      </c>
      <c r="U106" s="38" t="s">
        <v>30</v>
      </c>
      <c r="V106" s="37">
        <f t="shared" si="3"/>
        <v>96929999</v>
      </c>
      <c r="W106" s="51">
        <v>36000</v>
      </c>
      <c r="X106" s="39">
        <v>96</v>
      </c>
      <c r="Y106" s="39"/>
      <c r="Z106" s="39">
        <v>96</v>
      </c>
      <c r="AA106" s="39"/>
      <c r="AB106" s="40">
        <v>96</v>
      </c>
      <c r="AC106" s="65">
        <v>96</v>
      </c>
      <c r="AD106" s="102">
        <v>96</v>
      </c>
      <c r="AE106" s="50"/>
      <c r="AF106" s="83">
        <v>96</v>
      </c>
      <c r="AG106" s="39"/>
      <c r="AH106" s="51"/>
      <c r="AI106" s="53"/>
      <c r="AJ106" s="1"/>
      <c r="AK106" s="1"/>
      <c r="AL106" s="1"/>
      <c r="AM106" s="1"/>
      <c r="AN106" s="1"/>
      <c r="AO106" s="1"/>
      <c r="AP106" s="1"/>
      <c r="AQ106" s="1"/>
    </row>
    <row r="107" spans="1:43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22">
        <f t="shared" si="4"/>
        <v>1</v>
      </c>
      <c r="N107" s="116">
        <v>97</v>
      </c>
      <c r="O107" s="34">
        <v>97900000</v>
      </c>
      <c r="P107" s="81" t="s">
        <v>30</v>
      </c>
      <c r="Q107" s="117">
        <v>97935999</v>
      </c>
      <c r="R107" s="1"/>
      <c r="S107" s="36">
        <f t="shared" si="1"/>
        <v>97</v>
      </c>
      <c r="T107" s="37">
        <f t="shared" si="2"/>
        <v>97936000</v>
      </c>
      <c r="U107" s="38" t="s">
        <v>30</v>
      </c>
      <c r="V107" s="37">
        <f t="shared" si="3"/>
        <v>97971999</v>
      </c>
      <c r="W107" s="51">
        <v>36000</v>
      </c>
      <c r="X107" s="39"/>
      <c r="Y107" s="39">
        <v>97</v>
      </c>
      <c r="Z107" s="54" t="s">
        <v>51</v>
      </c>
      <c r="AA107" s="65">
        <v>97</v>
      </c>
      <c r="AB107" s="39"/>
      <c r="AC107" s="65">
        <v>97</v>
      </c>
      <c r="AD107" s="102">
        <v>97</v>
      </c>
      <c r="AE107" s="50"/>
      <c r="AF107" s="39"/>
      <c r="AG107" s="39"/>
      <c r="AH107" s="51"/>
      <c r="AI107" s="53"/>
      <c r="AJ107" s="1"/>
      <c r="AK107" s="1"/>
      <c r="AL107" s="1"/>
      <c r="AM107" s="1"/>
      <c r="AN107" s="1"/>
      <c r="AO107" s="1"/>
      <c r="AP107" s="1"/>
      <c r="AQ107" s="1"/>
    </row>
    <row r="108" spans="1:43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7">
        <f t="shared" si="4"/>
        <v>1</v>
      </c>
      <c r="N108" s="116">
        <v>98</v>
      </c>
      <c r="O108" s="34">
        <v>98828000</v>
      </c>
      <c r="P108" s="81" t="s">
        <v>30</v>
      </c>
      <c r="Q108" s="117">
        <v>98863999</v>
      </c>
      <c r="R108" s="1"/>
      <c r="S108" s="36">
        <f t="shared" si="1"/>
        <v>98</v>
      </c>
      <c r="T108" s="37">
        <f t="shared" si="2"/>
        <v>98864000</v>
      </c>
      <c r="U108" s="38" t="s">
        <v>30</v>
      </c>
      <c r="V108" s="37">
        <f t="shared" si="3"/>
        <v>98899999</v>
      </c>
      <c r="W108" s="51">
        <v>36000</v>
      </c>
      <c r="X108" s="39">
        <v>98</v>
      </c>
      <c r="Y108" s="39"/>
      <c r="Z108" s="39">
        <v>98</v>
      </c>
      <c r="AA108" s="39"/>
      <c r="AB108" s="40">
        <v>98</v>
      </c>
      <c r="AC108" s="65">
        <v>98</v>
      </c>
      <c r="AD108" s="102">
        <v>98</v>
      </c>
      <c r="AE108" s="50"/>
      <c r="AF108" s="83">
        <v>98</v>
      </c>
      <c r="AG108" s="39"/>
      <c r="AH108" s="51"/>
      <c r="AI108" s="53"/>
      <c r="AJ108" s="1"/>
      <c r="AK108" s="1"/>
      <c r="AL108" s="1"/>
      <c r="AM108" s="1"/>
      <c r="AN108" s="1"/>
      <c r="AO108" s="1"/>
      <c r="AP108" s="1"/>
      <c r="AQ108" s="1"/>
    </row>
    <row r="109" spans="1:43" ht="12.75" customHeight="1" x14ac:dyDescent="0.25">
      <c r="A109" s="1"/>
      <c r="B109" s="7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7">
        <f t="shared" si="4"/>
        <v>1</v>
      </c>
      <c r="N109" s="116">
        <v>99</v>
      </c>
      <c r="O109" s="34">
        <v>99804000</v>
      </c>
      <c r="P109" s="81" t="s">
        <v>30</v>
      </c>
      <c r="Q109" s="117">
        <v>99839999</v>
      </c>
      <c r="R109" s="1"/>
      <c r="S109" s="36">
        <f t="shared" si="1"/>
        <v>99</v>
      </c>
      <c r="T109" s="37">
        <f t="shared" si="2"/>
        <v>99840000</v>
      </c>
      <c r="U109" s="38" t="s">
        <v>30</v>
      </c>
      <c r="V109" s="37">
        <f t="shared" si="3"/>
        <v>99875999</v>
      </c>
      <c r="W109" s="51">
        <v>36000</v>
      </c>
      <c r="X109" s="39">
        <v>99</v>
      </c>
      <c r="Y109" s="39"/>
      <c r="Z109" s="39">
        <v>99</v>
      </c>
      <c r="AA109" s="39"/>
      <c r="AB109" s="40">
        <v>99</v>
      </c>
      <c r="AC109" s="65">
        <v>99</v>
      </c>
      <c r="AD109" s="102"/>
      <c r="AE109" s="50">
        <v>99</v>
      </c>
      <c r="AF109" s="39"/>
      <c r="AG109" s="39"/>
      <c r="AH109" s="51"/>
      <c r="AI109" s="53"/>
      <c r="AJ109" s="1"/>
      <c r="AK109" s="1"/>
      <c r="AL109" s="1"/>
      <c r="AM109" s="1"/>
      <c r="AN109" s="1"/>
      <c r="AO109" s="1"/>
      <c r="AP109" s="1"/>
      <c r="AQ109" s="1"/>
    </row>
    <row r="110" spans="1:43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7"/>
      <c r="N110" s="1"/>
      <c r="O110" s="1"/>
      <c r="P110" s="1"/>
      <c r="Q110" s="1"/>
      <c r="R110" s="1"/>
      <c r="S110" s="1"/>
      <c r="T110" s="1"/>
      <c r="U110" s="1"/>
      <c r="V110" s="1"/>
      <c r="W110" s="63" t="s">
        <v>52</v>
      </c>
      <c r="X110" s="64">
        <f t="shared" ref="X110:AG110" si="5">COUNT(X11:X109)</f>
        <v>61</v>
      </c>
      <c r="Y110" s="64">
        <f t="shared" si="5"/>
        <v>63</v>
      </c>
      <c r="Z110" s="64">
        <f t="shared" si="5"/>
        <v>48</v>
      </c>
      <c r="AA110" s="64">
        <f t="shared" si="5"/>
        <v>52</v>
      </c>
      <c r="AB110" s="64">
        <f t="shared" si="5"/>
        <v>67</v>
      </c>
      <c r="AC110" s="65">
        <f t="shared" si="5"/>
        <v>74</v>
      </c>
      <c r="AD110" s="65">
        <f t="shared" si="5"/>
        <v>70</v>
      </c>
      <c r="AE110" s="65">
        <f t="shared" si="5"/>
        <v>35</v>
      </c>
      <c r="AF110" s="65">
        <f t="shared" si="5"/>
        <v>70</v>
      </c>
      <c r="AG110" s="65">
        <f t="shared" si="5"/>
        <v>25</v>
      </c>
      <c r="AH110" s="51"/>
      <c r="AI110" s="53"/>
      <c r="AJ110" s="1"/>
      <c r="AK110" s="1"/>
      <c r="AL110" s="1"/>
      <c r="AM110" s="1"/>
      <c r="AN110" s="1"/>
      <c r="AO110" s="1"/>
      <c r="AP110" s="1"/>
      <c r="AQ110" s="1"/>
    </row>
    <row r="111" spans="1:43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31" t="s">
        <v>13</v>
      </c>
      <c r="T114" s="132" t="s">
        <v>14</v>
      </c>
      <c r="U114" s="20"/>
      <c r="V114" s="21" t="s">
        <v>15</v>
      </c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34"/>
      <c r="T115" s="135"/>
      <c r="U115" s="136"/>
      <c r="V115" s="135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49"/>
      <c r="T116" s="37"/>
      <c r="U116" s="133"/>
      <c r="V116" s="37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49"/>
      <c r="T117" s="37"/>
      <c r="U117" s="133"/>
      <c r="V117" s="37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9"/>
      <c r="T118" s="37"/>
      <c r="U118" s="133"/>
      <c r="V118" s="37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49"/>
      <c r="T119" s="37"/>
      <c r="U119" s="133"/>
      <c r="V119" s="37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49"/>
      <c r="T120" s="37"/>
      <c r="U120" s="133"/>
      <c r="V120" s="37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49"/>
      <c r="T121" s="37"/>
      <c r="U121" s="133"/>
      <c r="V121" s="37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9"/>
      <c r="T122" s="37"/>
      <c r="U122" s="133"/>
      <c r="V122" s="37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9"/>
      <c r="T123" s="37"/>
      <c r="U123" s="133"/>
      <c r="V123" s="37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6"/>
      <c r="T124" s="37"/>
      <c r="U124" s="133"/>
      <c r="V124" s="37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6"/>
      <c r="T125" s="37"/>
      <c r="U125" s="133"/>
      <c r="V125" s="37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6"/>
      <c r="T126" s="37"/>
      <c r="U126" s="133"/>
      <c r="V126" s="37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6"/>
      <c r="T127" s="37"/>
      <c r="U127" s="133"/>
      <c r="V127" s="37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6"/>
      <c r="T128" s="37"/>
      <c r="U128" s="133"/>
      <c r="V128" s="37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6"/>
      <c r="T129" s="37"/>
      <c r="U129" s="133"/>
      <c r="V129" s="37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6"/>
      <c r="T130" s="37"/>
      <c r="U130" s="133"/>
      <c r="V130" s="37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6"/>
      <c r="T131" s="37"/>
      <c r="U131" s="133"/>
      <c r="V131" s="37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6"/>
      <c r="T132" s="37"/>
      <c r="U132" s="133"/>
      <c r="V132" s="37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6"/>
      <c r="T133" s="37"/>
      <c r="U133" s="133"/>
      <c r="V133" s="37"/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6"/>
      <c r="T134" s="37"/>
      <c r="U134" s="133"/>
      <c r="V134" s="37"/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6"/>
      <c r="T135" s="37"/>
      <c r="U135" s="133"/>
      <c r="V135" s="37"/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6"/>
      <c r="T136" s="37"/>
      <c r="U136" s="133"/>
      <c r="V136" s="37"/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6"/>
      <c r="T137" s="37"/>
      <c r="U137" s="133"/>
      <c r="V137" s="37"/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6"/>
      <c r="T138" s="37"/>
      <c r="U138" s="133"/>
      <c r="V138" s="37"/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6"/>
      <c r="T139" s="37"/>
      <c r="U139" s="133"/>
      <c r="V139" s="37"/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6"/>
      <c r="T140" s="37"/>
      <c r="U140" s="133"/>
      <c r="V140" s="37"/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6"/>
      <c r="T141" s="37"/>
      <c r="U141" s="133"/>
      <c r="V141" s="37"/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6"/>
      <c r="T142" s="37"/>
      <c r="U142" s="133"/>
      <c r="V142" s="37"/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6"/>
      <c r="T143" s="37"/>
      <c r="U143" s="133"/>
      <c r="V143" s="37"/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6"/>
      <c r="T144" s="37"/>
      <c r="U144" s="133"/>
      <c r="V144" s="37"/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6"/>
      <c r="T145" s="37"/>
      <c r="U145" s="133"/>
      <c r="V145" s="37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6"/>
      <c r="T146" s="37"/>
      <c r="U146" s="133"/>
      <c r="V146" s="37"/>
      <c r="W146" s="2"/>
      <c r="X146" s="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6"/>
      <c r="T147" s="37"/>
      <c r="U147" s="133"/>
      <c r="V147" s="37"/>
      <c r="W147" s="2"/>
      <c r="X147" s="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6"/>
      <c r="T148" s="37"/>
      <c r="U148" s="133"/>
      <c r="V148" s="37"/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6"/>
      <c r="T149" s="37"/>
      <c r="U149" s="133"/>
      <c r="V149" s="37"/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6"/>
      <c r="T150" s="37"/>
      <c r="U150" s="133"/>
      <c r="V150" s="37"/>
      <c r="W150" s="2"/>
      <c r="X150" s="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6"/>
      <c r="T151" s="37"/>
      <c r="U151" s="133"/>
      <c r="V151" s="37"/>
      <c r="W151" s="2"/>
      <c r="X151" s="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6"/>
      <c r="T152" s="37"/>
      <c r="U152" s="133"/>
      <c r="V152" s="37"/>
      <c r="W152" s="2"/>
      <c r="X152" s="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6"/>
      <c r="T153" s="37"/>
      <c r="U153" s="133"/>
      <c r="V153" s="37"/>
      <c r="W153" s="2"/>
      <c r="X153" s="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6"/>
      <c r="T154" s="37"/>
      <c r="U154" s="133"/>
      <c r="V154" s="37"/>
      <c r="W154" s="2"/>
      <c r="X154" s="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6"/>
      <c r="T155" s="37"/>
      <c r="U155" s="133"/>
      <c r="V155" s="37"/>
      <c r="W155" s="2"/>
      <c r="X155" s="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6"/>
      <c r="T156" s="37"/>
      <c r="U156" s="133"/>
      <c r="V156" s="37"/>
      <c r="W156" s="2"/>
      <c r="X156" s="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6"/>
      <c r="T157" s="37"/>
      <c r="U157" s="133"/>
      <c r="V157" s="37"/>
      <c r="W157" s="2"/>
      <c r="X157" s="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6"/>
      <c r="T158" s="37"/>
      <c r="U158" s="133"/>
      <c r="V158" s="37"/>
      <c r="W158" s="2"/>
      <c r="X158" s="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6"/>
      <c r="T159" s="37"/>
      <c r="U159" s="133"/>
      <c r="V159" s="37"/>
      <c r="W159" s="2"/>
      <c r="X159" s="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6"/>
      <c r="T160" s="37"/>
      <c r="U160" s="133"/>
      <c r="V160" s="37"/>
      <c r="W160" s="2"/>
      <c r="X160" s="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6"/>
      <c r="T161" s="37"/>
      <c r="U161" s="133"/>
      <c r="V161" s="37"/>
      <c r="W161" s="2"/>
      <c r="X161" s="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6"/>
      <c r="T162" s="37"/>
      <c r="U162" s="133"/>
      <c r="V162" s="37"/>
      <c r="W162" s="2"/>
      <c r="X162" s="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6"/>
      <c r="T163" s="37"/>
      <c r="U163" s="133"/>
      <c r="V163" s="37"/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6"/>
      <c r="T164" s="37"/>
      <c r="U164" s="133"/>
      <c r="V164" s="37"/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6"/>
      <c r="T165" s="37"/>
      <c r="U165" s="133"/>
      <c r="V165" s="37"/>
      <c r="W165" s="2"/>
      <c r="X165" s="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6"/>
      <c r="T166" s="37"/>
      <c r="U166" s="133"/>
      <c r="V166" s="37"/>
      <c r="W166" s="2"/>
      <c r="X166" s="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6"/>
      <c r="T167" s="37"/>
      <c r="U167" s="133"/>
      <c r="V167" s="37"/>
      <c r="W167" s="2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6"/>
      <c r="T168" s="37"/>
      <c r="U168" s="133"/>
      <c r="V168" s="37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6"/>
      <c r="T169" s="37"/>
      <c r="U169" s="133"/>
      <c r="V169" s="37"/>
      <c r="W169" s="2"/>
      <c r="X169" s="2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6"/>
      <c r="T170" s="37"/>
      <c r="U170" s="133"/>
      <c r="V170" s="37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6"/>
      <c r="T171" s="37"/>
      <c r="U171" s="133"/>
      <c r="V171" s="37"/>
      <c r="W171" s="2"/>
      <c r="X171" s="2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6"/>
      <c r="T172" s="37"/>
      <c r="U172" s="133"/>
      <c r="V172" s="37"/>
      <c r="W172" s="2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6"/>
      <c r="T173" s="37"/>
      <c r="U173" s="133"/>
      <c r="V173" s="37"/>
      <c r="W173" s="2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6"/>
      <c r="T174" s="37"/>
      <c r="U174" s="133"/>
      <c r="V174" s="37"/>
      <c r="W174" s="1"/>
      <c r="X174" s="2"/>
      <c r="Y174" s="1"/>
      <c r="Z174" s="1"/>
      <c r="AA174" s="2"/>
      <c r="AB174" s="2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6"/>
      <c r="T175" s="37"/>
      <c r="U175" s="133"/>
      <c r="V175" s="37"/>
      <c r="W175" s="1"/>
      <c r="X175" s="2"/>
      <c r="Y175" s="1"/>
      <c r="Z175" s="1"/>
      <c r="AA175" s="2"/>
      <c r="AB175" s="2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6"/>
      <c r="T176" s="37"/>
      <c r="U176" s="133"/>
      <c r="V176" s="37"/>
      <c r="W176" s="1"/>
      <c r="X176" s="2"/>
      <c r="Y176" s="1"/>
      <c r="Z176" s="1"/>
      <c r="AA176" s="2"/>
      <c r="AB176" s="2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6"/>
      <c r="T177" s="37"/>
      <c r="U177" s="133"/>
      <c r="V177" s="37"/>
      <c r="W177" s="1"/>
      <c r="X177" s="2"/>
      <c r="Y177" s="1"/>
      <c r="Z177" s="1"/>
      <c r="AA177" s="2"/>
      <c r="AB177" s="2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6"/>
      <c r="T178" s="37"/>
      <c r="U178" s="133"/>
      <c r="V178" s="37"/>
      <c r="W178" s="1"/>
      <c r="X178" s="2"/>
      <c r="Y178" s="1"/>
      <c r="Z178" s="2"/>
      <c r="AA178" s="2"/>
      <c r="AB178" s="2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6"/>
      <c r="T179" s="37"/>
      <c r="U179" s="133"/>
      <c r="V179" s="37"/>
      <c r="W179" s="1"/>
      <c r="X179" s="2"/>
      <c r="Y179" s="1"/>
      <c r="Z179" s="2"/>
      <c r="AA179" s="2"/>
      <c r="AB179" s="2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6"/>
      <c r="T180" s="37"/>
      <c r="U180" s="133"/>
      <c r="V180" s="37"/>
      <c r="W180" s="1"/>
      <c r="X180" s="2"/>
      <c r="Y180" s="1"/>
      <c r="Z180" s="2"/>
      <c r="AA180" s="2"/>
      <c r="AB180" s="2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6"/>
      <c r="T181" s="37"/>
      <c r="U181" s="133"/>
      <c r="V181" s="37"/>
      <c r="W181" s="1"/>
      <c r="X181" s="2"/>
      <c r="Y181" s="1"/>
      <c r="Z181" s="2"/>
      <c r="AA181" s="2"/>
      <c r="AB181" s="2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6"/>
      <c r="T182" s="37"/>
      <c r="U182" s="133"/>
      <c r="V182" s="37"/>
      <c r="W182" s="1"/>
      <c r="X182" s="2"/>
      <c r="Y182" s="1"/>
      <c r="Z182" s="2"/>
      <c r="AA182" s="2"/>
      <c r="AB182" s="2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6"/>
      <c r="T183" s="37"/>
      <c r="U183" s="133"/>
      <c r="V183" s="37"/>
      <c r="W183" s="1"/>
      <c r="X183" s="2"/>
      <c r="Y183" s="1"/>
      <c r="Z183" s="2"/>
      <c r="AA183" s="2"/>
      <c r="AB183" s="2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6"/>
      <c r="T184" s="37"/>
      <c r="U184" s="133"/>
      <c r="V184" s="37"/>
      <c r="W184" s="1"/>
      <c r="X184" s="2"/>
      <c r="Y184" s="1"/>
      <c r="Z184" s="2"/>
      <c r="AA184" s="2"/>
      <c r="AB184" s="2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6"/>
      <c r="T185" s="37"/>
      <c r="U185" s="133"/>
      <c r="V185" s="37"/>
      <c r="W185" s="1"/>
      <c r="X185" s="2"/>
      <c r="Y185" s="1"/>
      <c r="Z185" s="2"/>
      <c r="AA185" s="2"/>
      <c r="AB185" s="2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6"/>
      <c r="T186" s="37"/>
      <c r="U186" s="133"/>
      <c r="V186" s="37"/>
      <c r="W186" s="1"/>
      <c r="X186" s="2"/>
      <c r="Y186" s="1"/>
      <c r="Z186" s="2"/>
      <c r="AA186" s="2"/>
      <c r="AB186" s="2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6"/>
      <c r="T187" s="37"/>
      <c r="U187" s="133"/>
      <c r="V187" s="37"/>
      <c r="W187" s="1"/>
      <c r="X187" s="2"/>
      <c r="Y187" s="1"/>
      <c r="Z187" s="2"/>
      <c r="AA187" s="2"/>
      <c r="AB187" s="2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6"/>
      <c r="T188" s="37"/>
      <c r="U188" s="133"/>
      <c r="V188" s="37"/>
      <c r="W188" s="1"/>
      <c r="X188" s="2"/>
      <c r="Y188" s="2"/>
      <c r="Z188" s="2"/>
      <c r="AA188" s="2"/>
      <c r="AB188" s="2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6"/>
      <c r="T189" s="37"/>
      <c r="U189" s="133"/>
      <c r="V189" s="37"/>
      <c r="W189" s="1"/>
      <c r="X189" s="2"/>
      <c r="Y189" s="2"/>
      <c r="Z189" s="2"/>
      <c r="AA189" s="2"/>
      <c r="AB189" s="2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6"/>
      <c r="T190" s="37"/>
      <c r="U190" s="133"/>
      <c r="V190" s="37"/>
      <c r="W190" s="1"/>
      <c r="X190" s="2"/>
      <c r="Y190" s="2"/>
      <c r="Z190" s="2"/>
      <c r="AA190" s="2"/>
      <c r="AB190" s="2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6"/>
      <c r="T191" s="37"/>
      <c r="U191" s="133"/>
      <c r="V191" s="37"/>
      <c r="W191" s="1"/>
      <c r="X191" s="2"/>
      <c r="Y191" s="2"/>
      <c r="Z191" s="2"/>
      <c r="AA191" s="2"/>
      <c r="AB191" s="2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6"/>
      <c r="T192" s="37"/>
      <c r="U192" s="133"/>
      <c r="V192" s="37"/>
      <c r="W192" s="1"/>
      <c r="X192" s="2"/>
      <c r="Y192" s="2"/>
      <c r="Z192" s="2"/>
      <c r="AA192" s="2"/>
      <c r="AB192" s="2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6"/>
      <c r="T193" s="37"/>
      <c r="U193" s="133"/>
      <c r="V193" s="37"/>
      <c r="W193" s="1"/>
      <c r="X193" s="2"/>
      <c r="Y193" s="2"/>
      <c r="Z193" s="2"/>
      <c r="AA193" s="2"/>
      <c r="AB193" s="2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6"/>
      <c r="T194" s="37"/>
      <c r="U194" s="133"/>
      <c r="V194" s="37"/>
      <c r="W194" s="1"/>
      <c r="X194" s="2"/>
      <c r="Y194" s="2"/>
      <c r="Z194" s="2"/>
      <c r="AA194" s="2"/>
      <c r="AB194" s="2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</sheetData>
  <autoFilter ref="AL10:AL79" xr:uid="{00000000-0009-0000-0000-000003000000}">
    <sortState xmlns:xlrd2="http://schemas.microsoft.com/office/spreadsheetml/2017/richdata2" ref="AL10:AL79">
      <sortCondition ref="AL10:AL79"/>
    </sortState>
  </autoFilter>
  <mergeCells count="4">
    <mergeCell ref="M5:Q9"/>
    <mergeCell ref="X9:AG9"/>
    <mergeCell ref="O10:Q10"/>
    <mergeCell ref="T10:V10"/>
  </mergeCells>
  <printOptions horizontalCentered="1"/>
  <pageMargins left="0.31496062992126" right="0.15748031496063" top="0.27559055118110198" bottom="0.15748031496063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AE1000"/>
  <sheetViews>
    <sheetView showGridLines="0" workbookViewId="0"/>
  </sheetViews>
  <sheetFormatPr baseColWidth="10" defaultColWidth="12.6640625" defaultRowHeight="15" customHeight="1" x14ac:dyDescent="0.15"/>
  <cols>
    <col min="1" max="1" width="7.83203125" customWidth="1"/>
    <col min="2" max="2" width="19" customWidth="1"/>
    <col min="3" max="3" width="8.6640625" customWidth="1"/>
    <col min="4" max="4" width="13.1640625" customWidth="1"/>
    <col min="5" max="5" width="5.1640625" customWidth="1"/>
    <col min="6" max="6" width="11.1640625" customWidth="1"/>
    <col min="7" max="7" width="9.6640625" customWidth="1"/>
    <col min="8" max="12" width="1.5" customWidth="1"/>
    <col min="13" max="13" width="2.6640625" customWidth="1"/>
    <col min="14" max="14" width="7.1640625" customWidth="1"/>
    <col min="15" max="15" width="8.83203125" customWidth="1"/>
    <col min="16" max="16" width="5.83203125" customWidth="1"/>
    <col min="17" max="17" width="8.83203125" customWidth="1"/>
    <col min="18" max="18" width="8.6640625" customWidth="1"/>
    <col min="19" max="20" width="8.83203125" customWidth="1"/>
    <col min="21" max="21" width="3.33203125" customWidth="1"/>
    <col min="22" max="22" width="8.83203125" customWidth="1"/>
    <col min="23" max="23" width="7.5" customWidth="1"/>
    <col min="24" max="25" width="9.1640625" customWidth="1"/>
    <col min="26" max="26" width="10.1640625" customWidth="1"/>
    <col min="27" max="29" width="9.1640625" customWidth="1"/>
    <col min="30" max="31" width="7.83203125" customWidth="1"/>
  </cols>
  <sheetData>
    <row r="1" spans="1:31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</row>
    <row r="2" spans="1:31" ht="12.75" customHeight="1" x14ac:dyDescent="0.2">
      <c r="A2" s="3" t="s">
        <v>0</v>
      </c>
      <c r="B2" s="3" t="s">
        <v>61</v>
      </c>
      <c r="C2" s="1"/>
      <c r="D2" s="1"/>
      <c r="E2" s="4" t="s">
        <v>1</v>
      </c>
      <c r="F2" s="5">
        <v>42257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</row>
    <row r="3" spans="1:31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</row>
    <row r="4" spans="1:31" ht="12.75" customHeight="1" x14ac:dyDescent="0.2">
      <c r="A4" s="3" t="s">
        <v>2</v>
      </c>
      <c r="B4" s="3" t="s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</row>
    <row r="5" spans="1:31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74" t="s">
        <v>4</v>
      </c>
      <c r="N5" s="175"/>
      <c r="O5" s="175"/>
      <c r="P5" s="175"/>
      <c r="Q5" s="176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</row>
    <row r="6" spans="1:31" ht="15" customHeight="1" x14ac:dyDescent="0.2">
      <c r="A6" s="6" t="s">
        <v>5</v>
      </c>
      <c r="B6" s="6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77"/>
      <c r="N6" s="178"/>
      <c r="O6" s="178"/>
      <c r="P6" s="178"/>
      <c r="Q6" s="179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</row>
    <row r="7" spans="1:3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7"/>
      <c r="N7" s="178"/>
      <c r="O7" s="178"/>
      <c r="P7" s="178"/>
      <c r="Q7" s="179"/>
      <c r="R7" s="1"/>
      <c r="S7" s="1"/>
      <c r="T7" s="1"/>
      <c r="U7" s="1"/>
      <c r="V7" s="1"/>
      <c r="W7" s="1"/>
      <c r="X7" s="2"/>
      <c r="Y7" s="2"/>
      <c r="Z7" s="8" t="s">
        <v>8</v>
      </c>
      <c r="AA7" s="2"/>
      <c r="AB7" s="2"/>
      <c r="AC7" s="2"/>
      <c r="AD7" s="1"/>
      <c r="AE7" s="1"/>
    </row>
    <row r="8" spans="1:31" ht="15" customHeight="1" x14ac:dyDescent="0.2">
      <c r="A8" s="1"/>
      <c r="B8" s="1"/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77"/>
      <c r="N8" s="178"/>
      <c r="O8" s="178"/>
      <c r="P8" s="178"/>
      <c r="Q8" s="179"/>
      <c r="R8" s="1"/>
      <c r="S8" s="1"/>
      <c r="T8" s="1"/>
      <c r="U8" s="1"/>
      <c r="V8" s="1"/>
      <c r="W8" s="1"/>
      <c r="X8" s="2"/>
      <c r="Y8" s="2"/>
      <c r="Z8" s="9" t="s">
        <v>10</v>
      </c>
      <c r="AA8" s="2"/>
      <c r="AB8" s="2"/>
      <c r="AC8" s="2"/>
      <c r="AD8" s="1"/>
      <c r="AE8" s="1"/>
    </row>
    <row r="9" spans="1:31" ht="12.75" customHeight="1" x14ac:dyDescent="0.2">
      <c r="A9" s="1"/>
      <c r="B9" s="2"/>
      <c r="C9" s="10"/>
      <c r="D9" s="11"/>
      <c r="E9" s="12"/>
      <c r="F9" s="1"/>
      <c r="G9" s="1"/>
      <c r="H9" s="1"/>
      <c r="I9" s="1"/>
      <c r="J9" s="1"/>
      <c r="K9" s="1"/>
      <c r="L9" s="1"/>
      <c r="M9" s="180"/>
      <c r="N9" s="181"/>
      <c r="O9" s="181"/>
      <c r="P9" s="181"/>
      <c r="Q9" s="182"/>
      <c r="R9" s="1"/>
      <c r="S9" s="13" t="s">
        <v>11</v>
      </c>
      <c r="T9" s="14"/>
      <c r="U9" s="14"/>
      <c r="V9" s="14"/>
      <c r="W9" s="14"/>
      <c r="X9" s="137" t="s">
        <v>12</v>
      </c>
      <c r="Y9" s="15"/>
      <c r="Z9" s="15"/>
      <c r="AA9" s="15"/>
      <c r="AB9" s="15"/>
      <c r="AC9" s="15"/>
      <c r="AD9" s="190"/>
      <c r="AE9" s="185"/>
    </row>
    <row r="10" spans="1:31" ht="12.75" customHeight="1" x14ac:dyDescent="0.25">
      <c r="A10" s="1"/>
      <c r="B10" s="17"/>
      <c r="C10" s="18" t="s">
        <v>13</v>
      </c>
      <c r="D10" s="19" t="s">
        <v>14</v>
      </c>
      <c r="E10" s="20"/>
      <c r="F10" s="21" t="s">
        <v>15</v>
      </c>
      <c r="G10" s="22"/>
      <c r="H10" s="1"/>
      <c r="I10" s="1"/>
      <c r="J10" s="1"/>
      <c r="K10" s="1"/>
      <c r="L10" s="1"/>
      <c r="M10" s="1"/>
      <c r="N10" s="23" t="s">
        <v>16</v>
      </c>
      <c r="O10" s="186" t="s">
        <v>64</v>
      </c>
      <c r="P10" s="187"/>
      <c r="Q10" s="188"/>
      <c r="R10" s="1"/>
      <c r="S10" s="24" t="s">
        <v>18</v>
      </c>
      <c r="T10" s="186" t="s">
        <v>19</v>
      </c>
      <c r="U10" s="187"/>
      <c r="V10" s="188"/>
      <c r="W10" s="25" t="s">
        <v>20</v>
      </c>
      <c r="X10" s="26" t="s">
        <v>21</v>
      </c>
      <c r="Y10" s="26" t="s">
        <v>22</v>
      </c>
      <c r="Z10" s="26" t="s">
        <v>23</v>
      </c>
      <c r="AA10" s="26" t="s">
        <v>24</v>
      </c>
      <c r="AB10" s="77" t="s">
        <v>25</v>
      </c>
      <c r="AC10" s="77" t="s">
        <v>26</v>
      </c>
      <c r="AD10" s="78">
        <v>42186</v>
      </c>
      <c r="AE10" s="78">
        <v>42248</v>
      </c>
    </row>
    <row r="11" spans="1:31" ht="12.75" customHeight="1" x14ac:dyDescent="0.2">
      <c r="A11" s="1"/>
      <c r="B11" s="42" t="s">
        <v>28</v>
      </c>
      <c r="C11" s="43">
        <v>1</v>
      </c>
      <c r="D11" s="44">
        <v>1747000</v>
      </c>
      <c r="E11" s="45" t="s">
        <v>30</v>
      </c>
      <c r="F11" s="46">
        <v>1818999</v>
      </c>
      <c r="G11" s="120">
        <v>72000</v>
      </c>
      <c r="H11" s="1"/>
      <c r="I11" s="1"/>
      <c r="J11" s="1"/>
      <c r="K11" s="1"/>
      <c r="L11" s="1"/>
      <c r="M11" s="1"/>
      <c r="N11" s="116" t="s">
        <v>29</v>
      </c>
      <c r="O11" s="34">
        <v>1675000</v>
      </c>
      <c r="P11" s="81" t="s">
        <v>30</v>
      </c>
      <c r="Q11" s="117">
        <v>1746999</v>
      </c>
      <c r="S11" s="36" t="str">
        <f t="shared" ref="S11:S109" si="0">N11</f>
        <v>01</v>
      </c>
      <c r="T11" s="37">
        <f t="shared" ref="T11:T109" si="1">Q11+1</f>
        <v>1747000</v>
      </c>
      <c r="U11" s="38" t="s">
        <v>30</v>
      </c>
      <c r="V11" s="37">
        <f t="shared" ref="V11:V109" si="2">T11+W11-1</f>
        <v>1818999</v>
      </c>
      <c r="W11" s="82">
        <v>72000</v>
      </c>
      <c r="X11" s="39"/>
      <c r="Y11" s="39">
        <v>1</v>
      </c>
      <c r="Z11" s="39"/>
      <c r="AA11" s="65">
        <v>1</v>
      </c>
      <c r="AB11" s="39"/>
      <c r="AC11" s="65">
        <v>1</v>
      </c>
      <c r="AD11" s="41"/>
      <c r="AE11" s="39">
        <v>1</v>
      </c>
    </row>
    <row r="12" spans="1:31" ht="12.75" customHeight="1" x14ac:dyDescent="0.2">
      <c r="A12" s="1"/>
      <c r="B12" s="42"/>
      <c r="C12" s="43">
        <v>7</v>
      </c>
      <c r="D12" s="44">
        <v>7846000</v>
      </c>
      <c r="E12" s="45" t="s">
        <v>30</v>
      </c>
      <c r="F12" s="46">
        <v>7881999</v>
      </c>
      <c r="G12" s="120">
        <v>36000</v>
      </c>
      <c r="H12" s="1"/>
      <c r="I12" s="1"/>
      <c r="J12" s="1"/>
      <c r="K12" s="1"/>
      <c r="L12" s="1"/>
      <c r="M12" s="47">
        <f t="shared" ref="M12:M109" si="3">N12-N11</f>
        <v>1</v>
      </c>
      <c r="N12" s="116" t="s">
        <v>31</v>
      </c>
      <c r="O12" s="34">
        <v>2720000</v>
      </c>
      <c r="P12" s="81" t="s">
        <v>30</v>
      </c>
      <c r="Q12" s="117">
        <v>2791999</v>
      </c>
      <c r="S12" s="49" t="str">
        <f t="shared" si="0"/>
        <v>02</v>
      </c>
      <c r="T12" s="37">
        <f t="shared" si="1"/>
        <v>2792000</v>
      </c>
      <c r="U12" s="38" t="s">
        <v>30</v>
      </c>
      <c r="V12" s="37">
        <f t="shared" si="2"/>
        <v>2827999</v>
      </c>
      <c r="W12" s="82">
        <v>36000</v>
      </c>
      <c r="X12" s="39"/>
      <c r="Y12" s="39">
        <v>2</v>
      </c>
      <c r="Z12" s="39"/>
      <c r="AA12" s="65">
        <v>2</v>
      </c>
      <c r="AB12" s="40">
        <v>2</v>
      </c>
      <c r="AC12" s="65">
        <v>2</v>
      </c>
      <c r="AD12" s="41"/>
      <c r="AE12" s="41"/>
    </row>
    <row r="13" spans="1:31" ht="12.75" customHeight="1" x14ac:dyDescent="0.2">
      <c r="A13" s="1"/>
      <c r="B13" s="42"/>
      <c r="C13" s="43">
        <v>10</v>
      </c>
      <c r="D13" s="44">
        <v>10720000</v>
      </c>
      <c r="E13" s="45" t="s">
        <v>30</v>
      </c>
      <c r="F13" s="46">
        <v>10755999</v>
      </c>
      <c r="G13" s="120">
        <v>36000</v>
      </c>
      <c r="H13" s="1"/>
      <c r="I13" s="1"/>
      <c r="J13" s="1"/>
      <c r="K13" s="1"/>
      <c r="L13" s="1"/>
      <c r="M13" s="47">
        <f t="shared" si="3"/>
        <v>1</v>
      </c>
      <c r="N13" s="116" t="s">
        <v>32</v>
      </c>
      <c r="O13" s="34">
        <v>3778000</v>
      </c>
      <c r="P13" s="81" t="s">
        <v>30</v>
      </c>
      <c r="Q13" s="117">
        <v>3849999</v>
      </c>
      <c r="S13" s="49" t="str">
        <f t="shared" si="0"/>
        <v>03</v>
      </c>
      <c r="T13" s="37">
        <f t="shared" si="1"/>
        <v>3850000</v>
      </c>
      <c r="U13" s="38" t="s">
        <v>30</v>
      </c>
      <c r="V13" s="37">
        <f t="shared" si="2"/>
        <v>3885999</v>
      </c>
      <c r="W13" s="82">
        <v>36000</v>
      </c>
      <c r="X13" s="39">
        <v>3</v>
      </c>
      <c r="Y13" s="39">
        <v>3</v>
      </c>
      <c r="Z13" s="39"/>
      <c r="AA13" s="65">
        <v>3</v>
      </c>
      <c r="AB13" s="40">
        <v>3</v>
      </c>
      <c r="AC13" s="65">
        <v>3</v>
      </c>
      <c r="AD13" s="50"/>
      <c r="AE13" s="50"/>
    </row>
    <row r="14" spans="1:31" ht="12.75" customHeight="1" x14ac:dyDescent="0.2">
      <c r="A14" s="1"/>
      <c r="B14" s="42"/>
      <c r="C14" s="43">
        <v>14</v>
      </c>
      <c r="D14" s="44">
        <v>14020000</v>
      </c>
      <c r="E14" s="45" t="s">
        <v>30</v>
      </c>
      <c r="F14" s="46">
        <v>14055999</v>
      </c>
      <c r="G14" s="120">
        <v>36000</v>
      </c>
      <c r="H14" s="1"/>
      <c r="I14" s="1"/>
      <c r="J14" s="1"/>
      <c r="K14" s="1"/>
      <c r="L14" s="1"/>
      <c r="M14" s="47">
        <f t="shared" si="3"/>
        <v>1</v>
      </c>
      <c r="N14" s="116" t="s">
        <v>33</v>
      </c>
      <c r="O14" s="34">
        <v>4549000</v>
      </c>
      <c r="P14" s="81" t="s">
        <v>30</v>
      </c>
      <c r="Q14" s="117">
        <v>4620999</v>
      </c>
      <c r="S14" s="49" t="str">
        <f t="shared" si="0"/>
        <v>04</v>
      </c>
      <c r="T14" s="37">
        <f t="shared" si="1"/>
        <v>4621000</v>
      </c>
      <c r="U14" s="38" t="s">
        <v>30</v>
      </c>
      <c r="V14" s="37">
        <f t="shared" si="2"/>
        <v>4656999</v>
      </c>
      <c r="W14" s="82">
        <v>36000</v>
      </c>
      <c r="X14" s="39"/>
      <c r="Y14" s="39">
        <v>4</v>
      </c>
      <c r="Z14" s="39">
        <v>4</v>
      </c>
      <c r="AA14" s="39"/>
      <c r="AB14" s="40">
        <v>4</v>
      </c>
      <c r="AC14" s="65">
        <v>4</v>
      </c>
      <c r="AD14" s="50"/>
      <c r="AE14" s="50"/>
    </row>
    <row r="15" spans="1:31" ht="12.75" customHeight="1" x14ac:dyDescent="0.2">
      <c r="A15" s="1"/>
      <c r="B15" s="42"/>
      <c r="C15" s="43">
        <v>17</v>
      </c>
      <c r="D15" s="44">
        <v>17747000</v>
      </c>
      <c r="E15" s="45" t="s">
        <v>30</v>
      </c>
      <c r="F15" s="46">
        <v>17782999</v>
      </c>
      <c r="G15" s="120">
        <v>36000</v>
      </c>
      <c r="H15" s="1"/>
      <c r="I15" s="1"/>
      <c r="J15" s="1"/>
      <c r="K15" s="1"/>
      <c r="L15" s="1"/>
      <c r="M15" s="47">
        <f t="shared" si="3"/>
        <v>1</v>
      </c>
      <c r="N15" s="116" t="s">
        <v>34</v>
      </c>
      <c r="O15" s="34">
        <v>5801000</v>
      </c>
      <c r="P15" s="81" t="s">
        <v>30</v>
      </c>
      <c r="Q15" s="117">
        <v>5872999</v>
      </c>
      <c r="S15" s="49" t="str">
        <f t="shared" si="0"/>
        <v>05</v>
      </c>
      <c r="T15" s="37">
        <f t="shared" si="1"/>
        <v>5873000</v>
      </c>
      <c r="U15" s="38" t="s">
        <v>30</v>
      </c>
      <c r="V15" s="37">
        <f t="shared" si="2"/>
        <v>5908999</v>
      </c>
      <c r="W15" s="82">
        <v>36000</v>
      </c>
      <c r="X15" s="39">
        <v>5</v>
      </c>
      <c r="Y15" s="39">
        <v>5</v>
      </c>
      <c r="Z15" s="39">
        <v>5</v>
      </c>
      <c r="AA15" s="39"/>
      <c r="AB15" s="40">
        <v>5</v>
      </c>
      <c r="AC15" s="65">
        <v>5</v>
      </c>
      <c r="AD15" s="50"/>
      <c r="AE15" s="50"/>
    </row>
    <row r="16" spans="1:31" ht="12.75" customHeight="1" x14ac:dyDescent="0.2">
      <c r="A16" s="1"/>
      <c r="B16" s="42"/>
      <c r="C16" s="43">
        <v>18</v>
      </c>
      <c r="D16" s="44">
        <v>18909000</v>
      </c>
      <c r="E16" s="45" t="s">
        <v>30</v>
      </c>
      <c r="F16" s="46">
        <v>18944999</v>
      </c>
      <c r="G16" s="120">
        <v>36000</v>
      </c>
      <c r="H16" s="1"/>
      <c r="I16" s="1"/>
      <c r="J16" s="1"/>
      <c r="K16" s="1"/>
      <c r="L16" s="1"/>
      <c r="M16" s="47">
        <f t="shared" si="3"/>
        <v>1</v>
      </c>
      <c r="N16" s="116" t="s">
        <v>35</v>
      </c>
      <c r="O16" s="34">
        <v>6666000</v>
      </c>
      <c r="P16" s="81" t="s">
        <v>30</v>
      </c>
      <c r="Q16" s="117">
        <v>6737999</v>
      </c>
      <c r="S16" s="49" t="str">
        <f t="shared" si="0"/>
        <v>06</v>
      </c>
      <c r="T16" s="37">
        <f t="shared" si="1"/>
        <v>6738000</v>
      </c>
      <c r="U16" s="38" t="s">
        <v>30</v>
      </c>
      <c r="V16" s="37">
        <f t="shared" si="2"/>
        <v>6773999</v>
      </c>
      <c r="W16" s="82">
        <v>36000</v>
      </c>
      <c r="X16" s="39">
        <v>6</v>
      </c>
      <c r="Y16" s="39">
        <v>6</v>
      </c>
      <c r="Z16" s="39"/>
      <c r="AA16" s="65">
        <v>6</v>
      </c>
      <c r="AB16" s="39"/>
      <c r="AC16" s="65">
        <v>6</v>
      </c>
      <c r="AD16" s="50"/>
      <c r="AE16" s="50"/>
    </row>
    <row r="17" spans="1:31" ht="12.75" customHeight="1" x14ac:dyDescent="0.2">
      <c r="A17" s="1"/>
      <c r="B17" s="42"/>
      <c r="C17" s="43">
        <v>21</v>
      </c>
      <c r="D17" s="44">
        <v>21810000</v>
      </c>
      <c r="E17" s="45" t="s">
        <v>30</v>
      </c>
      <c r="F17" s="46">
        <v>21845999</v>
      </c>
      <c r="G17" s="120">
        <v>36000</v>
      </c>
      <c r="H17" s="1"/>
      <c r="I17" s="1"/>
      <c r="J17" s="1"/>
      <c r="K17" s="1"/>
      <c r="L17" s="1"/>
      <c r="M17" s="47">
        <f t="shared" si="3"/>
        <v>1</v>
      </c>
      <c r="N17" s="116" t="s">
        <v>36</v>
      </c>
      <c r="O17" s="34">
        <v>7774000</v>
      </c>
      <c r="P17" s="81" t="s">
        <v>30</v>
      </c>
      <c r="Q17" s="117">
        <v>7845999</v>
      </c>
      <c r="S17" s="49" t="str">
        <f t="shared" si="0"/>
        <v>07</v>
      </c>
      <c r="T17" s="37">
        <f t="shared" si="1"/>
        <v>7846000</v>
      </c>
      <c r="U17" s="38" t="s">
        <v>30</v>
      </c>
      <c r="V17" s="37">
        <f t="shared" si="2"/>
        <v>7881999</v>
      </c>
      <c r="W17" s="82">
        <v>36000</v>
      </c>
      <c r="X17" s="39">
        <v>7</v>
      </c>
      <c r="Y17" s="39">
        <v>7</v>
      </c>
      <c r="Z17" s="39">
        <v>7</v>
      </c>
      <c r="AA17" s="39"/>
      <c r="AB17" s="40">
        <v>7</v>
      </c>
      <c r="AC17" s="65">
        <v>7</v>
      </c>
      <c r="AD17" s="50"/>
      <c r="AE17" s="50">
        <v>7</v>
      </c>
    </row>
    <row r="18" spans="1:31" ht="12.75" customHeight="1" x14ac:dyDescent="0.2">
      <c r="A18" s="1"/>
      <c r="B18" s="42"/>
      <c r="C18" s="43">
        <v>22</v>
      </c>
      <c r="D18" s="44">
        <v>22765000</v>
      </c>
      <c r="E18" s="45" t="s">
        <v>30</v>
      </c>
      <c r="F18" s="46">
        <v>22800999</v>
      </c>
      <c r="G18" s="120">
        <v>36000</v>
      </c>
      <c r="H18" s="1"/>
      <c r="I18" s="1"/>
      <c r="J18" s="1"/>
      <c r="K18" s="1"/>
      <c r="L18" s="1"/>
      <c r="M18" s="47">
        <f t="shared" si="3"/>
        <v>1</v>
      </c>
      <c r="N18" s="116" t="s">
        <v>37</v>
      </c>
      <c r="O18" s="34">
        <v>8648000</v>
      </c>
      <c r="P18" s="81" t="s">
        <v>30</v>
      </c>
      <c r="Q18" s="117">
        <v>8719999</v>
      </c>
      <c r="S18" s="49" t="str">
        <f t="shared" si="0"/>
        <v>08</v>
      </c>
      <c r="T18" s="37">
        <f t="shared" si="1"/>
        <v>8720000</v>
      </c>
      <c r="U18" s="38" t="s">
        <v>30</v>
      </c>
      <c r="V18" s="37">
        <f t="shared" si="2"/>
        <v>8755999</v>
      </c>
      <c r="W18" s="82">
        <v>36000</v>
      </c>
      <c r="X18" s="39">
        <v>8</v>
      </c>
      <c r="Y18" s="39">
        <v>8</v>
      </c>
      <c r="Z18" s="39"/>
      <c r="AA18" s="39"/>
      <c r="AB18" s="40">
        <v>8</v>
      </c>
      <c r="AC18" s="65">
        <v>8</v>
      </c>
      <c r="AD18" s="50"/>
      <c r="AE18" s="50"/>
    </row>
    <row r="19" spans="1:31" ht="12.75" customHeight="1" x14ac:dyDescent="0.2">
      <c r="A19" s="1"/>
      <c r="B19" s="42"/>
      <c r="C19" s="43">
        <v>26</v>
      </c>
      <c r="D19" s="44">
        <v>26788000</v>
      </c>
      <c r="E19" s="45" t="s">
        <v>30</v>
      </c>
      <c r="F19" s="46">
        <v>26823999</v>
      </c>
      <c r="G19" s="120">
        <v>36000</v>
      </c>
      <c r="H19" s="1"/>
      <c r="I19" s="1"/>
      <c r="J19" s="1"/>
      <c r="K19" s="1"/>
      <c r="L19" s="1"/>
      <c r="M19" s="47">
        <f t="shared" si="3"/>
        <v>1</v>
      </c>
      <c r="N19" s="116" t="s">
        <v>38</v>
      </c>
      <c r="O19" s="34">
        <v>9814000</v>
      </c>
      <c r="P19" s="81" t="s">
        <v>30</v>
      </c>
      <c r="Q19" s="117">
        <v>9885999</v>
      </c>
      <c r="S19" s="49" t="str">
        <f t="shared" si="0"/>
        <v>09</v>
      </c>
      <c r="T19" s="37">
        <f t="shared" si="1"/>
        <v>9886000</v>
      </c>
      <c r="U19" s="38" t="s">
        <v>30</v>
      </c>
      <c r="V19" s="37">
        <f t="shared" si="2"/>
        <v>9921999</v>
      </c>
      <c r="W19" s="82">
        <v>36000</v>
      </c>
      <c r="X19" s="39"/>
      <c r="Y19" s="39">
        <v>9</v>
      </c>
      <c r="Z19" s="39">
        <v>9</v>
      </c>
      <c r="AA19" s="39"/>
      <c r="AB19" s="40">
        <v>9</v>
      </c>
      <c r="AC19" s="65">
        <v>9</v>
      </c>
      <c r="AD19" s="50"/>
      <c r="AE19" s="50"/>
    </row>
    <row r="20" spans="1:31" ht="12.75" customHeight="1" x14ac:dyDescent="0.2">
      <c r="A20" s="1"/>
      <c r="B20" s="42"/>
      <c r="C20" s="43" t="s">
        <v>65</v>
      </c>
      <c r="D20" s="44">
        <v>27747000</v>
      </c>
      <c r="E20" s="45" t="s">
        <v>30</v>
      </c>
      <c r="F20" s="46">
        <v>27782999</v>
      </c>
      <c r="G20" s="120">
        <v>36000</v>
      </c>
      <c r="H20" s="1"/>
      <c r="I20" s="1"/>
      <c r="J20" s="1"/>
      <c r="K20" s="1"/>
      <c r="L20" s="1"/>
      <c r="M20" s="47">
        <f t="shared" si="3"/>
        <v>1</v>
      </c>
      <c r="N20" s="116">
        <v>10</v>
      </c>
      <c r="O20" s="34">
        <v>10648000</v>
      </c>
      <c r="P20" s="81" t="s">
        <v>30</v>
      </c>
      <c r="Q20" s="117">
        <v>10719999</v>
      </c>
      <c r="S20" s="36">
        <f t="shared" si="0"/>
        <v>10</v>
      </c>
      <c r="T20" s="37">
        <f t="shared" si="1"/>
        <v>10720000</v>
      </c>
      <c r="U20" s="38" t="s">
        <v>30</v>
      </c>
      <c r="V20" s="37">
        <f t="shared" si="2"/>
        <v>10755999</v>
      </c>
      <c r="W20" s="82">
        <v>36000</v>
      </c>
      <c r="X20" s="39"/>
      <c r="Y20" s="39">
        <v>10</v>
      </c>
      <c r="Z20" s="39"/>
      <c r="AA20" s="65">
        <v>10</v>
      </c>
      <c r="AB20" s="40">
        <v>10</v>
      </c>
      <c r="AC20" s="65">
        <v>10</v>
      </c>
      <c r="AD20" s="50"/>
      <c r="AE20" s="50">
        <v>10</v>
      </c>
    </row>
    <row r="21" spans="1:31" ht="12.75" customHeight="1" x14ac:dyDescent="0.2">
      <c r="A21" s="1"/>
      <c r="B21" s="42"/>
      <c r="C21" s="43" t="s">
        <v>66</v>
      </c>
      <c r="D21" s="44">
        <v>29774000</v>
      </c>
      <c r="E21" s="45" t="s">
        <v>30</v>
      </c>
      <c r="F21" s="46">
        <v>29809999</v>
      </c>
      <c r="G21" s="120">
        <v>36000</v>
      </c>
      <c r="H21" s="1"/>
      <c r="I21" s="1"/>
      <c r="J21" s="1"/>
      <c r="K21" s="1"/>
      <c r="L21" s="1"/>
      <c r="M21" s="47">
        <f t="shared" si="3"/>
        <v>1</v>
      </c>
      <c r="N21" s="116">
        <v>11</v>
      </c>
      <c r="O21" s="34">
        <v>11814000</v>
      </c>
      <c r="P21" s="81" t="s">
        <v>30</v>
      </c>
      <c r="Q21" s="117">
        <v>11849999</v>
      </c>
      <c r="S21" s="36">
        <f t="shared" si="0"/>
        <v>11</v>
      </c>
      <c r="T21" s="37">
        <f t="shared" si="1"/>
        <v>11850000</v>
      </c>
      <c r="U21" s="38" t="s">
        <v>30</v>
      </c>
      <c r="V21" s="37">
        <f t="shared" si="2"/>
        <v>11885999</v>
      </c>
      <c r="W21" s="51">
        <v>36000</v>
      </c>
      <c r="X21" s="39">
        <v>11</v>
      </c>
      <c r="Y21" s="39">
        <v>11</v>
      </c>
      <c r="Z21" s="39"/>
      <c r="AA21" s="65">
        <v>11</v>
      </c>
      <c r="AB21" s="40">
        <v>11</v>
      </c>
      <c r="AC21" s="65">
        <v>11</v>
      </c>
      <c r="AD21" s="100">
        <v>11</v>
      </c>
      <c r="AE21" s="39"/>
    </row>
    <row r="22" spans="1:31" ht="12.75" customHeight="1" x14ac:dyDescent="0.2">
      <c r="A22" s="1"/>
      <c r="B22" s="42"/>
      <c r="C22" s="43" t="s">
        <v>67</v>
      </c>
      <c r="D22" s="44">
        <v>30846000</v>
      </c>
      <c r="E22" s="45" t="s">
        <v>30</v>
      </c>
      <c r="F22" s="46">
        <v>30881999</v>
      </c>
      <c r="G22" s="120">
        <v>36000</v>
      </c>
      <c r="H22" s="1"/>
      <c r="I22" s="1"/>
      <c r="J22" s="1"/>
      <c r="K22" s="1"/>
      <c r="L22" s="1"/>
      <c r="M22" s="47">
        <f t="shared" si="3"/>
        <v>1</v>
      </c>
      <c r="N22" s="116">
        <v>12</v>
      </c>
      <c r="O22" s="34">
        <v>12719000</v>
      </c>
      <c r="P22" s="81" t="s">
        <v>30</v>
      </c>
      <c r="Q22" s="117">
        <v>12754999</v>
      </c>
      <c r="S22" s="36">
        <f t="shared" si="0"/>
        <v>12</v>
      </c>
      <c r="T22" s="37">
        <f t="shared" si="1"/>
        <v>12755000</v>
      </c>
      <c r="U22" s="38" t="s">
        <v>30</v>
      </c>
      <c r="V22" s="37">
        <f t="shared" si="2"/>
        <v>12790999</v>
      </c>
      <c r="W22" s="51">
        <v>36000</v>
      </c>
      <c r="X22" s="39">
        <v>12</v>
      </c>
      <c r="Y22" s="39">
        <v>12</v>
      </c>
      <c r="Z22" s="39"/>
      <c r="AA22" s="65">
        <v>12</v>
      </c>
      <c r="AB22" s="39"/>
      <c r="AC22" s="65">
        <v>12</v>
      </c>
      <c r="AD22" s="102">
        <v>12</v>
      </c>
      <c r="AE22" s="50"/>
    </row>
    <row r="23" spans="1:31" ht="12.75" customHeight="1" x14ac:dyDescent="0.2">
      <c r="A23" s="1"/>
      <c r="B23" s="42"/>
      <c r="C23" s="43" t="s">
        <v>68</v>
      </c>
      <c r="D23" s="44">
        <v>32738000</v>
      </c>
      <c r="E23" s="45" t="s">
        <v>30</v>
      </c>
      <c r="F23" s="46">
        <v>32773999</v>
      </c>
      <c r="G23" s="120">
        <v>36000</v>
      </c>
      <c r="H23" s="1"/>
      <c r="I23" s="1"/>
      <c r="J23" s="1"/>
      <c r="K23" s="1"/>
      <c r="L23" s="1"/>
      <c r="M23" s="47">
        <f t="shared" si="3"/>
        <v>1</v>
      </c>
      <c r="N23" s="116">
        <v>13</v>
      </c>
      <c r="O23" s="34">
        <v>13792000</v>
      </c>
      <c r="P23" s="81" t="s">
        <v>30</v>
      </c>
      <c r="Q23" s="117">
        <v>13827999</v>
      </c>
      <c r="R23" s="121"/>
      <c r="S23" s="36">
        <f t="shared" si="0"/>
        <v>13</v>
      </c>
      <c r="T23" s="37">
        <f t="shared" si="1"/>
        <v>13828000</v>
      </c>
      <c r="U23" s="38" t="s">
        <v>30</v>
      </c>
      <c r="V23" s="37">
        <f t="shared" si="2"/>
        <v>13863999</v>
      </c>
      <c r="W23" s="51">
        <v>36000</v>
      </c>
      <c r="X23" s="39"/>
      <c r="Y23" s="39">
        <v>13</v>
      </c>
      <c r="Z23" s="39"/>
      <c r="AA23" s="65">
        <v>13</v>
      </c>
      <c r="AB23" s="40">
        <v>13</v>
      </c>
      <c r="AC23" s="65">
        <v>13</v>
      </c>
      <c r="AD23" s="102">
        <v>13</v>
      </c>
      <c r="AE23" s="50"/>
    </row>
    <row r="24" spans="1:31" ht="12.75" customHeight="1" x14ac:dyDescent="0.2">
      <c r="A24" s="1"/>
      <c r="B24" s="42"/>
      <c r="C24" s="43" t="s">
        <v>69</v>
      </c>
      <c r="D24" s="44">
        <v>37846000</v>
      </c>
      <c r="E24" s="45" t="s">
        <v>30</v>
      </c>
      <c r="F24" s="46">
        <v>37881999</v>
      </c>
      <c r="G24" s="120">
        <v>36000</v>
      </c>
      <c r="H24" s="1"/>
      <c r="I24" s="1"/>
      <c r="J24" s="1"/>
      <c r="K24" s="1"/>
      <c r="L24" s="1"/>
      <c r="M24" s="47">
        <f t="shared" si="3"/>
        <v>1</v>
      </c>
      <c r="N24" s="116">
        <v>14</v>
      </c>
      <c r="O24" s="34">
        <v>14984000</v>
      </c>
      <c r="P24" s="81" t="s">
        <v>30</v>
      </c>
      <c r="Q24" s="117">
        <v>14019999</v>
      </c>
      <c r="S24" s="36">
        <f t="shared" si="0"/>
        <v>14</v>
      </c>
      <c r="T24" s="37">
        <f t="shared" si="1"/>
        <v>14020000</v>
      </c>
      <c r="U24" s="38" t="s">
        <v>30</v>
      </c>
      <c r="V24" s="37">
        <f t="shared" si="2"/>
        <v>14055999</v>
      </c>
      <c r="W24" s="51">
        <v>36000</v>
      </c>
      <c r="X24" s="39">
        <v>14</v>
      </c>
      <c r="Y24" s="39">
        <v>14</v>
      </c>
      <c r="Z24" s="39">
        <v>14</v>
      </c>
      <c r="AA24" s="39"/>
      <c r="AB24" s="39"/>
      <c r="AC24" s="65">
        <v>14</v>
      </c>
      <c r="AD24" s="102">
        <v>14</v>
      </c>
      <c r="AE24" s="50">
        <v>14</v>
      </c>
    </row>
    <row r="25" spans="1:31" ht="12.75" customHeight="1" x14ac:dyDescent="0.2">
      <c r="A25" s="1"/>
      <c r="B25" s="42"/>
      <c r="C25" s="43" t="s">
        <v>70</v>
      </c>
      <c r="D25" s="44">
        <v>38873000</v>
      </c>
      <c r="E25" s="45" t="s">
        <v>30</v>
      </c>
      <c r="F25" s="46">
        <v>38908999</v>
      </c>
      <c r="G25" s="120">
        <v>36000</v>
      </c>
      <c r="H25" s="1"/>
      <c r="I25" s="1"/>
      <c r="J25" s="1"/>
      <c r="K25" s="1"/>
      <c r="L25" s="1"/>
      <c r="M25" s="47">
        <f t="shared" si="3"/>
        <v>1</v>
      </c>
      <c r="N25" s="116">
        <v>15</v>
      </c>
      <c r="O25" s="34">
        <v>15774000</v>
      </c>
      <c r="P25" s="81" t="s">
        <v>30</v>
      </c>
      <c r="Q25" s="117">
        <v>15809999</v>
      </c>
      <c r="S25" s="36">
        <f t="shared" si="0"/>
        <v>15</v>
      </c>
      <c r="T25" s="37">
        <f t="shared" si="1"/>
        <v>15810000</v>
      </c>
      <c r="U25" s="38" t="s">
        <v>30</v>
      </c>
      <c r="V25" s="37">
        <f t="shared" si="2"/>
        <v>15845999</v>
      </c>
      <c r="W25" s="51">
        <v>36000</v>
      </c>
      <c r="X25" s="39">
        <v>15</v>
      </c>
      <c r="Y25" s="39">
        <v>15</v>
      </c>
      <c r="Z25" s="39">
        <v>15</v>
      </c>
      <c r="AA25" s="65">
        <v>15</v>
      </c>
      <c r="AB25" s="40">
        <v>15</v>
      </c>
      <c r="AC25" s="65">
        <v>15</v>
      </c>
      <c r="AD25" s="102">
        <v>15</v>
      </c>
      <c r="AE25" s="50"/>
    </row>
    <row r="26" spans="1:31" ht="12.75" customHeight="1" x14ac:dyDescent="0.2">
      <c r="A26" s="1"/>
      <c r="B26" s="42"/>
      <c r="C26" s="43" t="s">
        <v>71</v>
      </c>
      <c r="D26" s="44">
        <v>42747000</v>
      </c>
      <c r="E26" s="45" t="s">
        <v>30</v>
      </c>
      <c r="F26" s="46">
        <v>42782999</v>
      </c>
      <c r="G26" s="120">
        <v>36000</v>
      </c>
      <c r="H26" s="1"/>
      <c r="I26" s="1"/>
      <c r="J26" s="1"/>
      <c r="K26" s="1"/>
      <c r="L26" s="1"/>
      <c r="M26" s="47">
        <f t="shared" si="3"/>
        <v>1</v>
      </c>
      <c r="N26" s="116">
        <v>16</v>
      </c>
      <c r="O26" s="34">
        <v>16720000</v>
      </c>
      <c r="P26" s="81" t="s">
        <v>30</v>
      </c>
      <c r="Q26" s="117">
        <v>16755999</v>
      </c>
      <c r="S26" s="36">
        <f t="shared" si="0"/>
        <v>16</v>
      </c>
      <c r="T26" s="37">
        <f t="shared" si="1"/>
        <v>16756000</v>
      </c>
      <c r="U26" s="38" t="s">
        <v>30</v>
      </c>
      <c r="V26" s="37">
        <f t="shared" si="2"/>
        <v>16791999</v>
      </c>
      <c r="W26" s="51">
        <v>36000</v>
      </c>
      <c r="X26" s="39"/>
      <c r="Y26" s="39">
        <v>16</v>
      </c>
      <c r="Z26" s="39"/>
      <c r="AA26" s="65">
        <v>16</v>
      </c>
      <c r="AB26" s="40">
        <v>16</v>
      </c>
      <c r="AC26" s="65">
        <v>16</v>
      </c>
      <c r="AD26" s="102">
        <v>16</v>
      </c>
      <c r="AE26" s="50"/>
    </row>
    <row r="27" spans="1:31" ht="12.75" customHeight="1" x14ac:dyDescent="0.2">
      <c r="A27" s="1"/>
      <c r="B27" s="42"/>
      <c r="C27" s="43" t="s">
        <v>72</v>
      </c>
      <c r="D27" s="44">
        <v>43837000</v>
      </c>
      <c r="E27" s="45" t="s">
        <v>30</v>
      </c>
      <c r="F27" s="46">
        <v>43872999</v>
      </c>
      <c r="G27" s="120">
        <v>36000</v>
      </c>
      <c r="H27" s="1"/>
      <c r="I27" s="1"/>
      <c r="J27" s="1"/>
      <c r="K27" s="1"/>
      <c r="L27" s="1"/>
      <c r="M27" s="47">
        <f t="shared" si="3"/>
        <v>1</v>
      </c>
      <c r="N27" s="116">
        <v>17</v>
      </c>
      <c r="O27" s="34">
        <v>17711000</v>
      </c>
      <c r="P27" s="81" t="s">
        <v>30</v>
      </c>
      <c r="Q27" s="117">
        <v>17746999</v>
      </c>
      <c r="S27" s="36">
        <f t="shared" si="0"/>
        <v>17</v>
      </c>
      <c r="T27" s="37">
        <f t="shared" si="1"/>
        <v>17747000</v>
      </c>
      <c r="U27" s="38" t="s">
        <v>30</v>
      </c>
      <c r="V27" s="37">
        <f t="shared" si="2"/>
        <v>17782999</v>
      </c>
      <c r="W27" s="51">
        <v>36000</v>
      </c>
      <c r="X27" s="39">
        <v>17</v>
      </c>
      <c r="Y27" s="39">
        <v>17</v>
      </c>
      <c r="Z27" s="39"/>
      <c r="AA27" s="65">
        <v>17</v>
      </c>
      <c r="AB27" s="39"/>
      <c r="AC27" s="65">
        <v>17</v>
      </c>
      <c r="AD27" s="102">
        <v>17</v>
      </c>
      <c r="AE27" s="50">
        <v>17</v>
      </c>
    </row>
    <row r="28" spans="1:31" ht="12.75" customHeight="1" x14ac:dyDescent="0.2">
      <c r="A28" s="1"/>
      <c r="B28" s="42"/>
      <c r="C28" s="43" t="s">
        <v>73</v>
      </c>
      <c r="D28" s="44">
        <v>49837000</v>
      </c>
      <c r="E28" s="45" t="s">
        <v>30</v>
      </c>
      <c r="F28" s="46">
        <v>49872999</v>
      </c>
      <c r="G28" s="120">
        <v>36000</v>
      </c>
      <c r="H28" s="1"/>
      <c r="I28" s="1"/>
      <c r="J28" s="1"/>
      <c r="K28" s="1"/>
      <c r="L28" s="1"/>
      <c r="M28" s="47">
        <f t="shared" si="3"/>
        <v>1</v>
      </c>
      <c r="N28" s="116">
        <v>18</v>
      </c>
      <c r="O28" s="34">
        <v>18873000</v>
      </c>
      <c r="P28" s="81" t="s">
        <v>30</v>
      </c>
      <c r="Q28" s="117">
        <v>18908999</v>
      </c>
      <c r="S28" s="36">
        <f t="shared" si="0"/>
        <v>18</v>
      </c>
      <c r="T28" s="37">
        <f t="shared" si="1"/>
        <v>18909000</v>
      </c>
      <c r="U28" s="38" t="s">
        <v>30</v>
      </c>
      <c r="V28" s="37">
        <f t="shared" si="2"/>
        <v>18944999</v>
      </c>
      <c r="W28" s="51">
        <v>36000</v>
      </c>
      <c r="X28" s="39">
        <v>18</v>
      </c>
      <c r="Y28" s="39">
        <v>18</v>
      </c>
      <c r="Z28" s="39"/>
      <c r="AA28" s="65">
        <v>18</v>
      </c>
      <c r="AB28" s="40">
        <v>18</v>
      </c>
      <c r="AC28" s="65">
        <v>18</v>
      </c>
      <c r="AD28" s="102">
        <v>18</v>
      </c>
      <c r="AE28" s="50">
        <v>18</v>
      </c>
    </row>
    <row r="29" spans="1:31" ht="12.75" customHeight="1" x14ac:dyDescent="0.2">
      <c r="A29" s="1"/>
      <c r="B29" s="42"/>
      <c r="C29" s="43" t="s">
        <v>74</v>
      </c>
      <c r="D29" s="44">
        <v>51801000</v>
      </c>
      <c r="E29" s="45" t="s">
        <v>30</v>
      </c>
      <c r="F29" s="46">
        <v>51836999</v>
      </c>
      <c r="G29" s="120">
        <v>36000</v>
      </c>
      <c r="H29" s="1"/>
      <c r="I29" s="1"/>
      <c r="J29" s="1"/>
      <c r="K29" s="1"/>
      <c r="L29" s="1"/>
      <c r="M29" s="47">
        <f t="shared" si="3"/>
        <v>1</v>
      </c>
      <c r="N29" s="116">
        <v>19</v>
      </c>
      <c r="O29" s="34">
        <v>19774000</v>
      </c>
      <c r="P29" s="81" t="s">
        <v>30</v>
      </c>
      <c r="Q29" s="117">
        <v>19809999</v>
      </c>
      <c r="S29" s="36">
        <f t="shared" si="0"/>
        <v>19</v>
      </c>
      <c r="T29" s="37">
        <f t="shared" si="1"/>
        <v>19810000</v>
      </c>
      <c r="U29" s="38" t="s">
        <v>30</v>
      </c>
      <c r="V29" s="37">
        <f t="shared" si="2"/>
        <v>19845999</v>
      </c>
      <c r="W29" s="51">
        <v>36000</v>
      </c>
      <c r="X29" s="39">
        <v>19</v>
      </c>
      <c r="Y29" s="39">
        <v>19</v>
      </c>
      <c r="Z29" s="39"/>
      <c r="AA29" s="65">
        <v>19</v>
      </c>
      <c r="AB29" s="40">
        <v>19</v>
      </c>
      <c r="AC29" s="65">
        <v>19</v>
      </c>
      <c r="AD29" s="102"/>
      <c r="AE29" s="50"/>
    </row>
    <row r="30" spans="1:31" ht="12.75" customHeight="1" x14ac:dyDescent="0.2">
      <c r="A30" s="1"/>
      <c r="B30" s="42"/>
      <c r="C30" s="43" t="s">
        <v>75</v>
      </c>
      <c r="D30" s="44">
        <v>53804000</v>
      </c>
      <c r="E30" s="45" t="s">
        <v>30</v>
      </c>
      <c r="F30" s="46">
        <v>53839999</v>
      </c>
      <c r="G30" s="120">
        <v>36000</v>
      </c>
      <c r="H30" s="1"/>
      <c r="I30" s="1"/>
      <c r="J30" s="1"/>
      <c r="K30" s="1"/>
      <c r="L30" s="1"/>
      <c r="M30" s="47">
        <f t="shared" si="3"/>
        <v>1</v>
      </c>
      <c r="N30" s="116">
        <v>20</v>
      </c>
      <c r="O30" s="34">
        <v>20837000</v>
      </c>
      <c r="P30" s="81" t="s">
        <v>30</v>
      </c>
      <c r="Q30" s="117">
        <v>20872999</v>
      </c>
      <c r="S30" s="36">
        <f t="shared" si="0"/>
        <v>20</v>
      </c>
      <c r="T30" s="37">
        <f t="shared" si="1"/>
        <v>20873000</v>
      </c>
      <c r="U30" s="38" t="s">
        <v>30</v>
      </c>
      <c r="V30" s="37">
        <f t="shared" si="2"/>
        <v>20908999</v>
      </c>
      <c r="W30" s="51">
        <v>36000</v>
      </c>
      <c r="X30" s="39">
        <v>20</v>
      </c>
      <c r="Y30" s="39">
        <v>20</v>
      </c>
      <c r="Z30" s="39">
        <v>20</v>
      </c>
      <c r="AA30" s="39"/>
      <c r="AB30" s="40">
        <v>20</v>
      </c>
      <c r="AC30" s="65">
        <v>20</v>
      </c>
      <c r="AD30" s="102">
        <v>20</v>
      </c>
      <c r="AE30" s="50"/>
    </row>
    <row r="31" spans="1:31" ht="12.75" customHeight="1" x14ac:dyDescent="0.2">
      <c r="A31" s="1"/>
      <c r="B31" s="42"/>
      <c r="C31" s="43" t="s">
        <v>76</v>
      </c>
      <c r="D31" s="44">
        <v>54900000</v>
      </c>
      <c r="E31" s="45" t="s">
        <v>30</v>
      </c>
      <c r="F31" s="46">
        <v>54935999</v>
      </c>
      <c r="G31" s="120">
        <v>36000</v>
      </c>
      <c r="H31" s="1"/>
      <c r="I31" s="1"/>
      <c r="J31" s="1"/>
      <c r="K31" s="1"/>
      <c r="L31" s="1"/>
      <c r="M31" s="47">
        <f t="shared" si="3"/>
        <v>1</v>
      </c>
      <c r="N31" s="116">
        <v>21</v>
      </c>
      <c r="O31" s="34">
        <v>21774000</v>
      </c>
      <c r="P31" s="81" t="s">
        <v>30</v>
      </c>
      <c r="Q31" s="117">
        <v>21809999</v>
      </c>
      <c r="S31" s="36">
        <f t="shared" si="0"/>
        <v>21</v>
      </c>
      <c r="T31" s="37">
        <f t="shared" si="1"/>
        <v>21810000</v>
      </c>
      <c r="U31" s="38" t="s">
        <v>30</v>
      </c>
      <c r="V31" s="37">
        <f t="shared" si="2"/>
        <v>21845999</v>
      </c>
      <c r="W31" s="51">
        <v>36000</v>
      </c>
      <c r="X31" s="39"/>
      <c r="Y31" s="39">
        <v>21</v>
      </c>
      <c r="Z31" s="39">
        <v>21</v>
      </c>
      <c r="AA31" s="39"/>
      <c r="AB31" s="40">
        <v>21</v>
      </c>
      <c r="AC31" s="65">
        <v>21</v>
      </c>
      <c r="AD31" s="102">
        <v>21</v>
      </c>
      <c r="AE31" s="50">
        <v>21</v>
      </c>
    </row>
    <row r="32" spans="1:31" ht="12.75" customHeight="1" x14ac:dyDescent="0.2">
      <c r="A32" s="1"/>
      <c r="B32" s="42"/>
      <c r="C32" s="43" t="s">
        <v>77</v>
      </c>
      <c r="D32" s="44">
        <v>60792000</v>
      </c>
      <c r="E32" s="45" t="s">
        <v>30</v>
      </c>
      <c r="F32" s="46">
        <v>60827999</v>
      </c>
      <c r="G32" s="120">
        <v>36000</v>
      </c>
      <c r="H32" s="1"/>
      <c r="I32" s="1"/>
      <c r="J32" s="1"/>
      <c r="K32" s="1"/>
      <c r="L32" s="1"/>
      <c r="M32" s="47">
        <f t="shared" si="3"/>
        <v>1</v>
      </c>
      <c r="N32" s="116">
        <v>22</v>
      </c>
      <c r="O32" s="34">
        <v>22729000</v>
      </c>
      <c r="P32" s="81" t="s">
        <v>30</v>
      </c>
      <c r="Q32" s="117">
        <v>22764999</v>
      </c>
      <c r="S32" s="36">
        <f t="shared" si="0"/>
        <v>22</v>
      </c>
      <c r="T32" s="37">
        <f t="shared" si="1"/>
        <v>22765000</v>
      </c>
      <c r="U32" s="38" t="s">
        <v>30</v>
      </c>
      <c r="V32" s="37">
        <f t="shared" si="2"/>
        <v>22800999</v>
      </c>
      <c r="W32" s="51">
        <v>36000</v>
      </c>
      <c r="X32" s="39"/>
      <c r="Y32" s="39">
        <v>22</v>
      </c>
      <c r="Z32" s="39">
        <v>22</v>
      </c>
      <c r="AA32" s="39"/>
      <c r="AB32" s="40">
        <v>22</v>
      </c>
      <c r="AC32" s="65">
        <v>22</v>
      </c>
      <c r="AD32" s="102"/>
      <c r="AE32" s="50">
        <v>22</v>
      </c>
    </row>
    <row r="33" spans="1:31" ht="12.75" customHeight="1" x14ac:dyDescent="0.2">
      <c r="A33" s="1"/>
      <c r="B33" s="42"/>
      <c r="C33" s="43" t="s">
        <v>78</v>
      </c>
      <c r="D33" s="44">
        <v>63810000</v>
      </c>
      <c r="E33" s="45" t="s">
        <v>30</v>
      </c>
      <c r="F33" s="46">
        <v>63845999</v>
      </c>
      <c r="G33" s="120">
        <v>36000</v>
      </c>
      <c r="H33" s="1"/>
      <c r="I33" s="1"/>
      <c r="J33" s="1"/>
      <c r="K33" s="1"/>
      <c r="L33" s="1"/>
      <c r="M33" s="47">
        <f t="shared" si="3"/>
        <v>1</v>
      </c>
      <c r="N33" s="116">
        <v>23</v>
      </c>
      <c r="O33" s="34">
        <v>23765000</v>
      </c>
      <c r="P33" s="81" t="s">
        <v>30</v>
      </c>
      <c r="Q33" s="117">
        <v>23800999</v>
      </c>
      <c r="S33" s="36">
        <f t="shared" si="0"/>
        <v>23</v>
      </c>
      <c r="T33" s="37">
        <f t="shared" si="1"/>
        <v>23801000</v>
      </c>
      <c r="U33" s="38" t="s">
        <v>30</v>
      </c>
      <c r="V33" s="37">
        <f t="shared" si="2"/>
        <v>23836999</v>
      </c>
      <c r="W33" s="51">
        <v>36000</v>
      </c>
      <c r="X33" s="39">
        <v>23</v>
      </c>
      <c r="Y33" s="39">
        <v>23</v>
      </c>
      <c r="Z33" s="39">
        <v>23</v>
      </c>
      <c r="AA33" s="65">
        <v>23</v>
      </c>
      <c r="AB33" s="40">
        <v>23</v>
      </c>
      <c r="AC33" s="39"/>
      <c r="AD33" s="102">
        <v>23</v>
      </c>
      <c r="AE33" s="50"/>
    </row>
    <row r="34" spans="1:31" ht="12.75" customHeight="1" x14ac:dyDescent="0.2">
      <c r="A34" s="1"/>
      <c r="B34" s="42"/>
      <c r="C34" s="43" t="s">
        <v>79</v>
      </c>
      <c r="D34" s="44">
        <v>64810000</v>
      </c>
      <c r="E34" s="45" t="s">
        <v>30</v>
      </c>
      <c r="F34" s="46">
        <v>64845999</v>
      </c>
      <c r="G34" s="120">
        <v>36000</v>
      </c>
      <c r="H34" s="1"/>
      <c r="I34" s="1"/>
      <c r="J34" s="1"/>
      <c r="K34" s="1"/>
      <c r="L34" s="1"/>
      <c r="M34" s="47">
        <f t="shared" si="3"/>
        <v>1</v>
      </c>
      <c r="N34" s="116">
        <v>24</v>
      </c>
      <c r="O34" s="34">
        <v>24801000</v>
      </c>
      <c r="P34" s="81" t="s">
        <v>30</v>
      </c>
      <c r="Q34" s="117">
        <v>24836999</v>
      </c>
      <c r="S34" s="36">
        <f t="shared" si="0"/>
        <v>24</v>
      </c>
      <c r="T34" s="37">
        <f t="shared" si="1"/>
        <v>24837000</v>
      </c>
      <c r="U34" s="38" t="s">
        <v>30</v>
      </c>
      <c r="V34" s="37">
        <f t="shared" si="2"/>
        <v>24872999</v>
      </c>
      <c r="W34" s="51">
        <v>36000</v>
      </c>
      <c r="X34" s="39"/>
      <c r="Y34" s="39">
        <v>24</v>
      </c>
      <c r="Z34" s="39">
        <v>24</v>
      </c>
      <c r="AA34" s="65">
        <v>24</v>
      </c>
      <c r="AB34" s="40">
        <v>24</v>
      </c>
      <c r="AC34" s="39"/>
      <c r="AD34" s="102">
        <v>24</v>
      </c>
      <c r="AE34" s="50"/>
    </row>
    <row r="35" spans="1:31" ht="12.75" customHeight="1" x14ac:dyDescent="0.2">
      <c r="A35" s="1"/>
      <c r="B35" s="42"/>
      <c r="C35" s="43" t="s">
        <v>80</v>
      </c>
      <c r="D35" s="44">
        <v>68756000</v>
      </c>
      <c r="E35" s="45" t="s">
        <v>30</v>
      </c>
      <c r="F35" s="46">
        <v>68791999</v>
      </c>
      <c r="G35" s="120">
        <v>36000</v>
      </c>
      <c r="H35" s="1"/>
      <c r="I35" s="1"/>
      <c r="J35" s="1"/>
      <c r="K35" s="1"/>
      <c r="L35" s="1"/>
      <c r="M35" s="47">
        <f t="shared" si="3"/>
        <v>1</v>
      </c>
      <c r="N35" s="116">
        <v>25</v>
      </c>
      <c r="O35" s="34">
        <v>25756000</v>
      </c>
      <c r="P35" s="81" t="s">
        <v>30</v>
      </c>
      <c r="Q35" s="117">
        <v>25791999</v>
      </c>
      <c r="S35" s="36">
        <f t="shared" si="0"/>
        <v>25</v>
      </c>
      <c r="T35" s="37">
        <f t="shared" si="1"/>
        <v>25792000</v>
      </c>
      <c r="U35" s="38" t="s">
        <v>30</v>
      </c>
      <c r="V35" s="37">
        <f t="shared" si="2"/>
        <v>25827999</v>
      </c>
      <c r="W35" s="51">
        <v>36000</v>
      </c>
      <c r="X35" s="39">
        <v>25</v>
      </c>
      <c r="Y35" s="39">
        <v>25</v>
      </c>
      <c r="Z35" s="39"/>
      <c r="AA35" s="39"/>
      <c r="AB35" s="40">
        <v>25</v>
      </c>
      <c r="AC35" s="39"/>
      <c r="AD35" s="102">
        <v>25</v>
      </c>
      <c r="AE35" s="50"/>
    </row>
    <row r="36" spans="1:31" ht="12.75" customHeight="1" x14ac:dyDescent="0.2">
      <c r="A36" s="1"/>
      <c r="B36" s="42"/>
      <c r="C36" s="43" t="s">
        <v>81</v>
      </c>
      <c r="D36" s="44">
        <v>72792000</v>
      </c>
      <c r="E36" s="45" t="s">
        <v>30</v>
      </c>
      <c r="F36" s="46">
        <v>72827999</v>
      </c>
      <c r="G36" s="120">
        <v>36000</v>
      </c>
      <c r="H36" s="1"/>
      <c r="I36" s="1"/>
      <c r="J36" s="1"/>
      <c r="K36" s="1"/>
      <c r="L36" s="1"/>
      <c r="M36" s="47">
        <f t="shared" si="3"/>
        <v>1</v>
      </c>
      <c r="N36" s="116">
        <v>26</v>
      </c>
      <c r="O36" s="34">
        <v>26752000</v>
      </c>
      <c r="P36" s="81" t="s">
        <v>30</v>
      </c>
      <c r="Q36" s="117">
        <v>26787999</v>
      </c>
      <c r="S36" s="36">
        <f t="shared" si="0"/>
        <v>26</v>
      </c>
      <c r="T36" s="37">
        <f t="shared" si="1"/>
        <v>26788000</v>
      </c>
      <c r="U36" s="38" t="s">
        <v>30</v>
      </c>
      <c r="V36" s="37">
        <f t="shared" si="2"/>
        <v>26823999</v>
      </c>
      <c r="W36" s="51">
        <v>36000</v>
      </c>
      <c r="X36" s="39"/>
      <c r="Y36" s="39">
        <v>26</v>
      </c>
      <c r="Z36" s="39">
        <v>26</v>
      </c>
      <c r="AA36" s="39"/>
      <c r="AB36" s="40">
        <v>26</v>
      </c>
      <c r="AC36" s="39"/>
      <c r="AD36" s="102">
        <v>26</v>
      </c>
      <c r="AE36" s="50">
        <v>26</v>
      </c>
    </row>
    <row r="37" spans="1:31" ht="12.75" customHeight="1" x14ac:dyDescent="0.2">
      <c r="A37" s="1"/>
      <c r="B37" s="42"/>
      <c r="C37" s="43" t="s">
        <v>82</v>
      </c>
      <c r="D37" s="44">
        <v>83760000</v>
      </c>
      <c r="E37" s="45" t="s">
        <v>30</v>
      </c>
      <c r="F37" s="46">
        <v>83795999</v>
      </c>
      <c r="G37" s="120">
        <v>36000</v>
      </c>
      <c r="H37" s="1"/>
      <c r="I37" s="1"/>
      <c r="J37" s="1"/>
      <c r="K37" s="1"/>
      <c r="L37" s="1"/>
      <c r="M37" s="47">
        <f t="shared" si="3"/>
        <v>1</v>
      </c>
      <c r="N37" s="116">
        <v>27</v>
      </c>
      <c r="O37" s="34">
        <v>27711000</v>
      </c>
      <c r="P37" s="81" t="s">
        <v>30</v>
      </c>
      <c r="Q37" s="117">
        <v>27746999</v>
      </c>
      <c r="S37" s="36">
        <f t="shared" si="0"/>
        <v>27</v>
      </c>
      <c r="T37" s="37">
        <f t="shared" si="1"/>
        <v>27747000</v>
      </c>
      <c r="U37" s="38" t="s">
        <v>30</v>
      </c>
      <c r="V37" s="37">
        <f t="shared" si="2"/>
        <v>27782999</v>
      </c>
      <c r="W37" s="51">
        <v>36000</v>
      </c>
      <c r="X37" s="39">
        <v>27</v>
      </c>
      <c r="Y37" s="39">
        <v>27</v>
      </c>
      <c r="Z37" s="39">
        <v>27</v>
      </c>
      <c r="AA37" s="39"/>
      <c r="AB37" s="40">
        <v>27</v>
      </c>
      <c r="AC37" s="39"/>
      <c r="AD37" s="102">
        <v>27</v>
      </c>
      <c r="AE37" s="50">
        <v>27</v>
      </c>
    </row>
    <row r="38" spans="1:31" ht="12.75" customHeight="1" x14ac:dyDescent="0.2">
      <c r="A38" s="1"/>
      <c r="B38" s="42"/>
      <c r="C38" s="43" t="s">
        <v>83</v>
      </c>
      <c r="D38" s="44">
        <v>86756000</v>
      </c>
      <c r="E38" s="45" t="s">
        <v>30</v>
      </c>
      <c r="F38" s="46">
        <v>86791999</v>
      </c>
      <c r="G38" s="120">
        <v>36000</v>
      </c>
      <c r="H38" s="1"/>
      <c r="I38" s="1"/>
      <c r="J38" s="1"/>
      <c r="K38" s="1"/>
      <c r="L38" s="1"/>
      <c r="M38" s="47">
        <f t="shared" si="3"/>
        <v>1</v>
      </c>
      <c r="N38" s="116">
        <v>28</v>
      </c>
      <c r="O38" s="34">
        <v>28765000</v>
      </c>
      <c r="P38" s="81" t="s">
        <v>30</v>
      </c>
      <c r="Q38" s="117">
        <v>28800999</v>
      </c>
      <c r="S38" s="36">
        <f t="shared" si="0"/>
        <v>28</v>
      </c>
      <c r="T38" s="37">
        <f t="shared" si="1"/>
        <v>28801000</v>
      </c>
      <c r="U38" s="38" t="s">
        <v>30</v>
      </c>
      <c r="V38" s="37">
        <f t="shared" si="2"/>
        <v>28836999</v>
      </c>
      <c r="W38" s="51">
        <v>36000</v>
      </c>
      <c r="X38" s="39">
        <v>28</v>
      </c>
      <c r="Y38" s="39">
        <v>28</v>
      </c>
      <c r="Z38" s="39"/>
      <c r="AA38" s="65">
        <v>28</v>
      </c>
      <c r="AB38" s="40">
        <v>28</v>
      </c>
      <c r="AC38" s="39"/>
      <c r="AD38" s="102">
        <v>28</v>
      </c>
      <c r="AE38" s="50"/>
    </row>
    <row r="39" spans="1:31" ht="12.75" customHeight="1" x14ac:dyDescent="0.2">
      <c r="A39" s="1"/>
      <c r="B39" s="42"/>
      <c r="C39" s="43" t="s">
        <v>84</v>
      </c>
      <c r="D39" s="44">
        <v>87858000</v>
      </c>
      <c r="E39" s="45" t="s">
        <v>30</v>
      </c>
      <c r="F39" s="46">
        <v>87893999</v>
      </c>
      <c r="G39" s="120">
        <v>36000</v>
      </c>
      <c r="H39" s="1"/>
      <c r="I39" s="1"/>
      <c r="J39" s="1"/>
      <c r="K39" s="1"/>
      <c r="L39" s="1"/>
      <c r="M39" s="47">
        <f t="shared" si="3"/>
        <v>1</v>
      </c>
      <c r="N39" s="116">
        <v>29</v>
      </c>
      <c r="O39" s="34">
        <v>29738000</v>
      </c>
      <c r="P39" s="81" t="s">
        <v>30</v>
      </c>
      <c r="Q39" s="117">
        <v>29773999</v>
      </c>
      <c r="S39" s="36">
        <f t="shared" si="0"/>
        <v>29</v>
      </c>
      <c r="T39" s="37">
        <f t="shared" si="1"/>
        <v>29774000</v>
      </c>
      <c r="U39" s="38" t="s">
        <v>30</v>
      </c>
      <c r="V39" s="37">
        <f t="shared" si="2"/>
        <v>29809999</v>
      </c>
      <c r="W39" s="51">
        <v>36000</v>
      </c>
      <c r="X39" s="39"/>
      <c r="Y39" s="39">
        <v>29</v>
      </c>
      <c r="Z39" s="39"/>
      <c r="AA39" s="65">
        <v>29</v>
      </c>
      <c r="AB39" s="40">
        <v>29</v>
      </c>
      <c r="AC39" s="39"/>
      <c r="AD39" s="102">
        <v>29</v>
      </c>
      <c r="AE39" s="50">
        <v>29</v>
      </c>
    </row>
    <row r="40" spans="1:31" ht="12.75" customHeight="1" x14ac:dyDescent="0.2">
      <c r="A40" s="1"/>
      <c r="B40" s="42"/>
      <c r="C40" s="43" t="s">
        <v>85</v>
      </c>
      <c r="D40" s="44">
        <v>88660000</v>
      </c>
      <c r="E40" s="45" t="s">
        <v>30</v>
      </c>
      <c r="F40" s="46">
        <v>88695999</v>
      </c>
      <c r="G40" s="120">
        <v>36000</v>
      </c>
      <c r="H40" s="1"/>
      <c r="I40" s="1"/>
      <c r="J40" s="1"/>
      <c r="K40" s="1"/>
      <c r="L40" s="1"/>
      <c r="M40" s="47">
        <f t="shared" si="3"/>
        <v>1</v>
      </c>
      <c r="N40" s="116">
        <v>30</v>
      </c>
      <c r="O40" s="34">
        <v>30810000</v>
      </c>
      <c r="P40" s="81" t="s">
        <v>30</v>
      </c>
      <c r="Q40" s="117">
        <v>30845999</v>
      </c>
      <c r="S40" s="36">
        <f t="shared" si="0"/>
        <v>30</v>
      </c>
      <c r="T40" s="37">
        <f t="shared" si="1"/>
        <v>30846000</v>
      </c>
      <c r="U40" s="38" t="s">
        <v>30</v>
      </c>
      <c r="V40" s="37">
        <f t="shared" si="2"/>
        <v>30881999</v>
      </c>
      <c r="W40" s="51">
        <v>36000</v>
      </c>
      <c r="X40" s="39">
        <v>30</v>
      </c>
      <c r="Y40" s="39">
        <v>30</v>
      </c>
      <c r="Z40" s="39"/>
      <c r="AA40" s="65">
        <v>30</v>
      </c>
      <c r="AB40" s="40">
        <v>30</v>
      </c>
      <c r="AC40" s="65">
        <v>30</v>
      </c>
      <c r="AD40" s="102">
        <v>30</v>
      </c>
      <c r="AE40" s="50">
        <v>30</v>
      </c>
    </row>
    <row r="41" spans="1:31" ht="12.75" customHeight="1" x14ac:dyDescent="0.2">
      <c r="A41" s="1"/>
      <c r="B41" s="42"/>
      <c r="C41" s="43" t="s">
        <v>86</v>
      </c>
      <c r="D41" s="44">
        <v>90912000</v>
      </c>
      <c r="E41" s="45" t="s">
        <v>30</v>
      </c>
      <c r="F41" s="46">
        <v>90947999</v>
      </c>
      <c r="G41" s="120">
        <v>36000</v>
      </c>
      <c r="H41" s="1"/>
      <c r="I41" s="1"/>
      <c r="J41" s="1"/>
      <c r="K41" s="1"/>
      <c r="L41" s="1"/>
      <c r="M41" s="47">
        <f t="shared" si="3"/>
        <v>1</v>
      </c>
      <c r="N41" s="116">
        <v>31</v>
      </c>
      <c r="O41" s="34">
        <v>31810000</v>
      </c>
      <c r="P41" s="81" t="s">
        <v>30</v>
      </c>
      <c r="Q41" s="117">
        <v>31845999</v>
      </c>
      <c r="S41" s="36">
        <f t="shared" si="0"/>
        <v>31</v>
      </c>
      <c r="T41" s="37">
        <f t="shared" si="1"/>
        <v>31846000</v>
      </c>
      <c r="U41" s="38" t="s">
        <v>30</v>
      </c>
      <c r="V41" s="37">
        <f t="shared" si="2"/>
        <v>31881999</v>
      </c>
      <c r="W41" s="51">
        <v>36000</v>
      </c>
      <c r="X41" s="39">
        <v>31</v>
      </c>
      <c r="Y41" s="39">
        <v>31</v>
      </c>
      <c r="Z41" s="39"/>
      <c r="AA41" s="65">
        <v>31</v>
      </c>
      <c r="AB41" s="40">
        <v>31</v>
      </c>
      <c r="AC41" s="39"/>
      <c r="AD41" s="102">
        <v>31</v>
      </c>
      <c r="AE41" s="50"/>
    </row>
    <row r="42" spans="1:31" ht="12.75" customHeight="1" x14ac:dyDescent="0.2">
      <c r="A42" s="1"/>
      <c r="B42" s="42"/>
      <c r="C42" s="43" t="s">
        <v>87</v>
      </c>
      <c r="D42" s="44">
        <v>91876000</v>
      </c>
      <c r="E42" s="45" t="s">
        <v>30</v>
      </c>
      <c r="F42" s="46">
        <v>91911999</v>
      </c>
      <c r="G42" s="120">
        <v>36000</v>
      </c>
      <c r="H42" s="1"/>
      <c r="I42" s="1"/>
      <c r="J42" s="1"/>
      <c r="K42" s="1"/>
      <c r="L42" s="1"/>
      <c r="M42" s="47">
        <f t="shared" si="3"/>
        <v>1</v>
      </c>
      <c r="N42" s="116">
        <v>32</v>
      </c>
      <c r="O42" s="34">
        <v>32702000</v>
      </c>
      <c r="P42" s="81" t="s">
        <v>30</v>
      </c>
      <c r="Q42" s="117">
        <v>32737999</v>
      </c>
      <c r="S42" s="36">
        <f t="shared" si="0"/>
        <v>32</v>
      </c>
      <c r="T42" s="37">
        <f t="shared" si="1"/>
        <v>32738000</v>
      </c>
      <c r="U42" s="38" t="s">
        <v>30</v>
      </c>
      <c r="V42" s="37">
        <f t="shared" si="2"/>
        <v>32773999</v>
      </c>
      <c r="W42" s="51">
        <v>36000</v>
      </c>
      <c r="X42" s="39">
        <v>32</v>
      </c>
      <c r="Y42" s="39"/>
      <c r="Z42" s="39">
        <v>32</v>
      </c>
      <c r="AA42" s="39"/>
      <c r="AB42" s="40">
        <v>32</v>
      </c>
      <c r="AC42" s="39"/>
      <c r="AD42" s="102">
        <v>32</v>
      </c>
      <c r="AE42" s="50">
        <v>32</v>
      </c>
    </row>
    <row r="43" spans="1:31" ht="12.75" customHeight="1" x14ac:dyDescent="0.2">
      <c r="A43" s="1"/>
      <c r="B43" s="42"/>
      <c r="C43" s="43" t="s">
        <v>88</v>
      </c>
      <c r="D43" s="44">
        <v>93828000</v>
      </c>
      <c r="E43" s="45" t="s">
        <v>30</v>
      </c>
      <c r="F43" s="46">
        <v>93863999</v>
      </c>
      <c r="G43" s="120">
        <v>36000</v>
      </c>
      <c r="H43" s="1"/>
      <c r="I43" s="1"/>
      <c r="J43" s="1"/>
      <c r="K43" s="1"/>
      <c r="L43" s="1"/>
      <c r="M43" s="47">
        <f t="shared" si="3"/>
        <v>1</v>
      </c>
      <c r="N43" s="116">
        <v>33</v>
      </c>
      <c r="O43" s="34">
        <v>33774000</v>
      </c>
      <c r="P43" s="81" t="s">
        <v>30</v>
      </c>
      <c r="Q43" s="117">
        <v>33809999</v>
      </c>
      <c r="S43" s="36">
        <f t="shared" si="0"/>
        <v>33</v>
      </c>
      <c r="T43" s="37">
        <f t="shared" si="1"/>
        <v>33810000</v>
      </c>
      <c r="U43" s="38" t="s">
        <v>30</v>
      </c>
      <c r="V43" s="37">
        <f t="shared" si="2"/>
        <v>33845999</v>
      </c>
      <c r="W43" s="51">
        <v>36000</v>
      </c>
      <c r="X43" s="39">
        <v>33</v>
      </c>
      <c r="Y43" s="39"/>
      <c r="Z43" s="39">
        <v>33</v>
      </c>
      <c r="AA43" s="65">
        <v>33</v>
      </c>
      <c r="AB43" s="40">
        <v>33</v>
      </c>
      <c r="AC43" s="65">
        <v>33</v>
      </c>
      <c r="AD43" s="102"/>
      <c r="AE43" s="50"/>
    </row>
    <row r="44" spans="1:31" ht="12.75" customHeight="1" x14ac:dyDescent="0.2">
      <c r="A44" s="1"/>
      <c r="B44" s="42"/>
      <c r="C44" s="43" t="s">
        <v>89</v>
      </c>
      <c r="D44" s="44">
        <v>95756000</v>
      </c>
      <c r="E44" s="45" t="s">
        <v>30</v>
      </c>
      <c r="F44" s="46">
        <v>95791999</v>
      </c>
      <c r="G44" s="120">
        <v>36000</v>
      </c>
      <c r="H44" s="1"/>
      <c r="I44" s="1"/>
      <c r="J44" s="1"/>
      <c r="K44" s="1"/>
      <c r="L44" s="1"/>
      <c r="M44" s="47">
        <f t="shared" si="3"/>
        <v>1</v>
      </c>
      <c r="N44" s="116">
        <v>34</v>
      </c>
      <c r="O44" s="34">
        <v>34711000</v>
      </c>
      <c r="P44" s="81" t="s">
        <v>30</v>
      </c>
      <c r="Q44" s="117">
        <v>34746999</v>
      </c>
      <c r="S44" s="36">
        <f t="shared" si="0"/>
        <v>34</v>
      </c>
      <c r="T44" s="37">
        <f t="shared" si="1"/>
        <v>34747000</v>
      </c>
      <c r="U44" s="38" t="s">
        <v>30</v>
      </c>
      <c r="V44" s="37">
        <f t="shared" si="2"/>
        <v>34782999</v>
      </c>
      <c r="W44" s="51">
        <v>36000</v>
      </c>
      <c r="X44" s="39">
        <v>34</v>
      </c>
      <c r="Y44" s="39">
        <v>34</v>
      </c>
      <c r="Z44" s="39"/>
      <c r="AA44" s="65">
        <v>34</v>
      </c>
      <c r="AB44" s="39"/>
      <c r="AC44" s="65">
        <v>34</v>
      </c>
      <c r="AD44" s="102">
        <v>34</v>
      </c>
      <c r="AE44" s="50"/>
    </row>
    <row r="45" spans="1:31" ht="12.75" customHeight="1" x14ac:dyDescent="0.2">
      <c r="A45" s="1"/>
      <c r="B45" s="42"/>
      <c r="C45" s="43" t="s">
        <v>90</v>
      </c>
      <c r="D45" s="44">
        <v>99804000</v>
      </c>
      <c r="E45" s="45" t="s">
        <v>30</v>
      </c>
      <c r="F45" s="46">
        <v>99839999</v>
      </c>
      <c r="G45" s="120">
        <v>36000</v>
      </c>
      <c r="H45" s="1"/>
      <c r="I45" s="1"/>
      <c r="J45" s="1"/>
      <c r="K45" s="1"/>
      <c r="L45" s="1"/>
      <c r="M45" s="122">
        <f t="shared" si="3"/>
        <v>1</v>
      </c>
      <c r="N45" s="116">
        <v>35</v>
      </c>
      <c r="O45" s="34">
        <v>35666000</v>
      </c>
      <c r="P45" s="81" t="s">
        <v>30</v>
      </c>
      <c r="Q45" s="117">
        <v>35701999</v>
      </c>
      <c r="S45" s="36">
        <f t="shared" si="0"/>
        <v>35</v>
      </c>
      <c r="T45" s="37">
        <f t="shared" si="1"/>
        <v>35702000</v>
      </c>
      <c r="U45" s="38" t="s">
        <v>30</v>
      </c>
      <c r="V45" s="37">
        <f t="shared" si="2"/>
        <v>35737999</v>
      </c>
      <c r="W45" s="51">
        <v>36000</v>
      </c>
      <c r="X45" s="39"/>
      <c r="Y45" s="39">
        <v>35</v>
      </c>
      <c r="Z45" s="54" t="s">
        <v>39</v>
      </c>
      <c r="AA45" s="65">
        <v>35</v>
      </c>
      <c r="AB45" s="39"/>
      <c r="AC45" s="65">
        <v>35</v>
      </c>
      <c r="AD45" s="102"/>
      <c r="AE45" s="50"/>
    </row>
    <row r="46" spans="1:31" ht="12.75" customHeight="1" x14ac:dyDescent="0.2">
      <c r="A46" s="1"/>
      <c r="B46" s="42"/>
      <c r="C46" s="43"/>
      <c r="D46" s="44"/>
      <c r="E46" s="2"/>
      <c r="F46" s="46"/>
      <c r="G46" s="120"/>
      <c r="H46" s="1"/>
      <c r="I46" s="1"/>
      <c r="J46" s="1"/>
      <c r="K46" s="1"/>
      <c r="L46" s="1"/>
      <c r="M46" s="47">
        <f t="shared" si="3"/>
        <v>1</v>
      </c>
      <c r="N46" s="116">
        <v>36</v>
      </c>
      <c r="O46" s="34">
        <v>36720000</v>
      </c>
      <c r="P46" s="81" t="s">
        <v>30</v>
      </c>
      <c r="Q46" s="117">
        <v>36755999</v>
      </c>
      <c r="S46" s="36">
        <f t="shared" si="0"/>
        <v>36</v>
      </c>
      <c r="T46" s="37">
        <f t="shared" si="1"/>
        <v>36756000</v>
      </c>
      <c r="U46" s="38" t="s">
        <v>30</v>
      </c>
      <c r="V46" s="37">
        <f t="shared" si="2"/>
        <v>36791999</v>
      </c>
      <c r="W46" s="51">
        <v>36000</v>
      </c>
      <c r="X46" s="39"/>
      <c r="Y46" s="39">
        <v>36</v>
      </c>
      <c r="Z46" s="39"/>
      <c r="AA46" s="65">
        <v>36</v>
      </c>
      <c r="AB46" s="39"/>
      <c r="AC46" s="65">
        <v>36</v>
      </c>
      <c r="AD46" s="102">
        <v>36</v>
      </c>
      <c r="AE46" s="50"/>
    </row>
    <row r="47" spans="1:31" ht="12.75" customHeight="1" x14ac:dyDescent="0.2">
      <c r="A47" s="1"/>
      <c r="B47" s="42"/>
      <c r="C47" s="43"/>
      <c r="D47" s="44"/>
      <c r="E47" s="2"/>
      <c r="F47" s="46"/>
      <c r="G47" s="120"/>
      <c r="H47" s="1"/>
      <c r="I47" s="1"/>
      <c r="J47" s="1"/>
      <c r="K47" s="1"/>
      <c r="L47" s="1"/>
      <c r="M47" s="47">
        <f t="shared" si="3"/>
        <v>1</v>
      </c>
      <c r="N47" s="116">
        <v>37</v>
      </c>
      <c r="O47" s="34">
        <v>37810000</v>
      </c>
      <c r="P47" s="81" t="s">
        <v>30</v>
      </c>
      <c r="Q47" s="117">
        <v>37845999</v>
      </c>
      <c r="S47" s="36">
        <f t="shared" si="0"/>
        <v>37</v>
      </c>
      <c r="T47" s="37">
        <f t="shared" si="1"/>
        <v>37846000</v>
      </c>
      <c r="U47" s="38" t="s">
        <v>30</v>
      </c>
      <c r="V47" s="37">
        <f t="shared" si="2"/>
        <v>37881999</v>
      </c>
      <c r="W47" s="51">
        <v>36000</v>
      </c>
      <c r="X47" s="39">
        <v>37</v>
      </c>
      <c r="Y47" s="39"/>
      <c r="Z47" s="39">
        <v>37</v>
      </c>
      <c r="AA47" s="39"/>
      <c r="AB47" s="40">
        <v>37</v>
      </c>
      <c r="AC47" s="39"/>
      <c r="AD47" s="102">
        <v>37</v>
      </c>
      <c r="AE47" s="50">
        <v>37</v>
      </c>
    </row>
    <row r="48" spans="1:31" ht="12.75" customHeight="1" x14ac:dyDescent="0.2">
      <c r="A48" s="1"/>
      <c r="B48" s="42"/>
      <c r="C48" s="43"/>
      <c r="D48" s="44"/>
      <c r="E48" s="2"/>
      <c r="F48" s="46"/>
      <c r="G48" s="120"/>
      <c r="H48" s="1"/>
      <c r="I48" s="1"/>
      <c r="J48" s="1"/>
      <c r="K48" s="1"/>
      <c r="L48" s="1"/>
      <c r="M48" s="47">
        <f t="shared" si="3"/>
        <v>1</v>
      </c>
      <c r="N48" s="116">
        <v>38</v>
      </c>
      <c r="O48" s="34">
        <v>38837000</v>
      </c>
      <c r="P48" s="81" t="s">
        <v>30</v>
      </c>
      <c r="Q48" s="117">
        <v>38872999</v>
      </c>
      <c r="S48" s="36">
        <f t="shared" si="0"/>
        <v>38</v>
      </c>
      <c r="T48" s="37">
        <f t="shared" si="1"/>
        <v>38873000</v>
      </c>
      <c r="U48" s="38" t="s">
        <v>30</v>
      </c>
      <c r="V48" s="37">
        <f t="shared" si="2"/>
        <v>38908999</v>
      </c>
      <c r="W48" s="51">
        <v>36000</v>
      </c>
      <c r="X48" s="39">
        <v>38</v>
      </c>
      <c r="Y48" s="39"/>
      <c r="Z48" s="39">
        <v>38</v>
      </c>
      <c r="AA48" s="39"/>
      <c r="AB48" s="40">
        <v>38</v>
      </c>
      <c r="AC48" s="65">
        <v>38</v>
      </c>
      <c r="AD48" s="102">
        <v>38</v>
      </c>
      <c r="AE48" s="50">
        <v>38</v>
      </c>
    </row>
    <row r="49" spans="1:31" ht="12.75" customHeight="1" x14ac:dyDescent="0.2">
      <c r="A49" s="1"/>
      <c r="B49" s="42"/>
      <c r="C49" s="43"/>
      <c r="D49" s="44"/>
      <c r="E49" s="2"/>
      <c r="F49" s="46"/>
      <c r="G49" s="120"/>
      <c r="H49" s="1"/>
      <c r="I49" s="1"/>
      <c r="J49" s="1"/>
      <c r="K49" s="1"/>
      <c r="L49" s="1"/>
      <c r="M49" s="47">
        <f t="shared" si="3"/>
        <v>1</v>
      </c>
      <c r="N49" s="116">
        <v>39</v>
      </c>
      <c r="O49" s="34">
        <v>39837000</v>
      </c>
      <c r="P49" s="81" t="s">
        <v>30</v>
      </c>
      <c r="Q49" s="117">
        <v>39872999</v>
      </c>
      <c r="S49" s="36">
        <f t="shared" si="0"/>
        <v>39</v>
      </c>
      <c r="T49" s="37">
        <f t="shared" si="1"/>
        <v>39873000</v>
      </c>
      <c r="U49" s="38" t="s">
        <v>30</v>
      </c>
      <c r="V49" s="37">
        <f t="shared" si="2"/>
        <v>39908999</v>
      </c>
      <c r="W49" s="51">
        <v>36000</v>
      </c>
      <c r="X49" s="39">
        <v>39</v>
      </c>
      <c r="Y49" s="39">
        <v>39</v>
      </c>
      <c r="Z49" s="39"/>
      <c r="AA49" s="65">
        <v>39</v>
      </c>
      <c r="AB49" s="39"/>
      <c r="AC49" s="65">
        <v>39</v>
      </c>
      <c r="AD49" s="102">
        <v>39</v>
      </c>
      <c r="AE49" s="50"/>
    </row>
    <row r="50" spans="1:31" ht="12.75" customHeight="1" x14ac:dyDescent="0.2">
      <c r="A50" s="1"/>
      <c r="B50" s="42"/>
      <c r="C50" s="43"/>
      <c r="D50" s="44"/>
      <c r="E50" s="2"/>
      <c r="F50" s="46"/>
      <c r="G50" s="120"/>
      <c r="H50" s="1"/>
      <c r="I50" s="1"/>
      <c r="J50" s="1"/>
      <c r="K50" s="1"/>
      <c r="L50" s="1"/>
      <c r="M50" s="47">
        <f t="shared" si="3"/>
        <v>1</v>
      </c>
      <c r="N50" s="116">
        <v>40</v>
      </c>
      <c r="O50" s="34">
        <v>40720000</v>
      </c>
      <c r="P50" s="81" t="s">
        <v>30</v>
      </c>
      <c r="Q50" s="117">
        <v>40755999</v>
      </c>
      <c r="S50" s="36">
        <f t="shared" si="0"/>
        <v>40</v>
      </c>
      <c r="T50" s="37">
        <f t="shared" si="1"/>
        <v>40756000</v>
      </c>
      <c r="U50" s="38" t="s">
        <v>30</v>
      </c>
      <c r="V50" s="37">
        <f t="shared" si="2"/>
        <v>40791999</v>
      </c>
      <c r="W50" s="51">
        <v>36000</v>
      </c>
      <c r="X50" s="39">
        <v>40</v>
      </c>
      <c r="Y50" s="39"/>
      <c r="Z50" s="39">
        <v>40</v>
      </c>
      <c r="AA50" s="39"/>
      <c r="AB50" s="40">
        <v>40</v>
      </c>
      <c r="AC50" s="65">
        <v>40</v>
      </c>
      <c r="AD50" s="102"/>
      <c r="AE50" s="50"/>
    </row>
    <row r="51" spans="1:31" ht="12.75" customHeight="1" x14ac:dyDescent="0.2">
      <c r="A51" s="1"/>
      <c r="B51" s="42"/>
      <c r="C51" s="43"/>
      <c r="D51" s="44"/>
      <c r="E51" s="2"/>
      <c r="F51" s="46"/>
      <c r="G51" s="120"/>
      <c r="H51" s="1"/>
      <c r="I51" s="1"/>
      <c r="J51" s="1"/>
      <c r="K51" s="1"/>
      <c r="L51" s="1"/>
      <c r="M51" s="47">
        <f t="shared" si="3"/>
        <v>1</v>
      </c>
      <c r="N51" s="116">
        <v>41</v>
      </c>
      <c r="O51" s="34">
        <v>41792000</v>
      </c>
      <c r="P51" s="81" t="s">
        <v>30</v>
      </c>
      <c r="Q51" s="117">
        <v>41827999</v>
      </c>
      <c r="S51" s="36">
        <f t="shared" si="0"/>
        <v>41</v>
      </c>
      <c r="T51" s="37">
        <f t="shared" si="1"/>
        <v>41828000</v>
      </c>
      <c r="U51" s="38" t="s">
        <v>30</v>
      </c>
      <c r="V51" s="37">
        <f t="shared" si="2"/>
        <v>41863999</v>
      </c>
      <c r="W51" s="51">
        <v>36000</v>
      </c>
      <c r="X51" s="39">
        <v>41</v>
      </c>
      <c r="Y51" s="39"/>
      <c r="Z51" s="39">
        <v>41</v>
      </c>
      <c r="AA51" s="65">
        <v>41</v>
      </c>
      <c r="AB51" s="39"/>
      <c r="AC51" s="65">
        <v>41</v>
      </c>
      <c r="AD51" s="102">
        <v>41</v>
      </c>
      <c r="AE51" s="50"/>
    </row>
    <row r="52" spans="1:31" ht="12.75" customHeight="1" x14ac:dyDescent="0.2">
      <c r="A52" s="1"/>
      <c r="B52" s="42"/>
      <c r="C52" s="43"/>
      <c r="D52" s="44"/>
      <c r="E52" s="2"/>
      <c r="F52" s="46"/>
      <c r="G52" s="120"/>
      <c r="H52" s="1"/>
      <c r="I52" s="1"/>
      <c r="J52" s="1"/>
      <c r="K52" s="1"/>
      <c r="L52" s="1"/>
      <c r="M52" s="47">
        <f t="shared" si="3"/>
        <v>1</v>
      </c>
      <c r="N52" s="116">
        <v>42</v>
      </c>
      <c r="O52" s="34">
        <v>42711000</v>
      </c>
      <c r="P52" s="81" t="s">
        <v>30</v>
      </c>
      <c r="Q52" s="117">
        <v>42746999</v>
      </c>
      <c r="S52" s="36">
        <f t="shared" si="0"/>
        <v>42</v>
      </c>
      <c r="T52" s="37">
        <f t="shared" si="1"/>
        <v>42747000</v>
      </c>
      <c r="U52" s="38" t="s">
        <v>30</v>
      </c>
      <c r="V52" s="37">
        <f t="shared" si="2"/>
        <v>42782999</v>
      </c>
      <c r="W52" s="51">
        <v>36000</v>
      </c>
      <c r="X52" s="39">
        <v>42</v>
      </c>
      <c r="Y52" s="39"/>
      <c r="Z52" s="39">
        <v>42</v>
      </c>
      <c r="AA52" s="39"/>
      <c r="AB52" s="40">
        <v>42</v>
      </c>
      <c r="AC52" s="65">
        <v>42</v>
      </c>
      <c r="AD52" s="102"/>
      <c r="AE52" s="50">
        <v>42</v>
      </c>
    </row>
    <row r="53" spans="1:31" ht="12.75" customHeight="1" x14ac:dyDescent="0.2">
      <c r="A53" s="1"/>
      <c r="B53" s="42"/>
      <c r="C53" s="43"/>
      <c r="D53" s="44"/>
      <c r="E53" s="2"/>
      <c r="F53" s="46"/>
      <c r="G53" s="120"/>
      <c r="H53" s="1"/>
      <c r="I53" s="1"/>
      <c r="J53" s="1"/>
      <c r="K53" s="1"/>
      <c r="L53" s="1"/>
      <c r="M53" s="47">
        <f t="shared" si="3"/>
        <v>1</v>
      </c>
      <c r="N53" s="116">
        <v>43</v>
      </c>
      <c r="O53" s="34">
        <v>43801000</v>
      </c>
      <c r="P53" s="81" t="s">
        <v>30</v>
      </c>
      <c r="Q53" s="117">
        <v>43836999</v>
      </c>
      <c r="S53" s="36">
        <f t="shared" si="0"/>
        <v>43</v>
      </c>
      <c r="T53" s="37">
        <f t="shared" si="1"/>
        <v>43837000</v>
      </c>
      <c r="U53" s="38" t="s">
        <v>30</v>
      </c>
      <c r="V53" s="37">
        <f t="shared" si="2"/>
        <v>43872999</v>
      </c>
      <c r="W53" s="51">
        <v>36000</v>
      </c>
      <c r="X53" s="39">
        <v>43</v>
      </c>
      <c r="Y53" s="39"/>
      <c r="Z53" s="39">
        <v>43</v>
      </c>
      <c r="AA53" s="39"/>
      <c r="AB53" s="40">
        <v>43</v>
      </c>
      <c r="AC53" s="65">
        <v>43</v>
      </c>
      <c r="AD53" s="102">
        <v>43</v>
      </c>
      <c r="AE53" s="50">
        <v>43</v>
      </c>
    </row>
    <row r="54" spans="1:31" ht="12.75" customHeight="1" x14ac:dyDescent="0.2">
      <c r="A54" s="1"/>
      <c r="B54" s="42"/>
      <c r="C54" s="43"/>
      <c r="D54" s="44"/>
      <c r="E54" s="2"/>
      <c r="F54" s="46"/>
      <c r="G54" s="120"/>
      <c r="H54" s="1"/>
      <c r="I54" s="1"/>
      <c r="J54" s="1"/>
      <c r="K54" s="1"/>
      <c r="L54" s="1"/>
      <c r="M54" s="47">
        <f t="shared" si="3"/>
        <v>1</v>
      </c>
      <c r="N54" s="116">
        <v>44</v>
      </c>
      <c r="O54" s="34">
        <v>44801000</v>
      </c>
      <c r="P54" s="81" t="s">
        <v>30</v>
      </c>
      <c r="Q54" s="117">
        <v>44836999</v>
      </c>
      <c r="S54" s="36">
        <f t="shared" si="0"/>
        <v>44</v>
      </c>
      <c r="T54" s="37">
        <f t="shared" si="1"/>
        <v>44837000</v>
      </c>
      <c r="U54" s="38" t="s">
        <v>30</v>
      </c>
      <c r="V54" s="37">
        <f t="shared" si="2"/>
        <v>44872999</v>
      </c>
      <c r="W54" s="51">
        <v>36000</v>
      </c>
      <c r="X54" s="39">
        <v>44</v>
      </c>
      <c r="Y54" s="39">
        <v>44</v>
      </c>
      <c r="Z54" s="39"/>
      <c r="AA54" s="65">
        <v>44</v>
      </c>
      <c r="AB54" s="40">
        <v>44</v>
      </c>
      <c r="AC54" s="39"/>
      <c r="AD54" s="102">
        <v>44</v>
      </c>
      <c r="AE54" s="50"/>
    </row>
    <row r="55" spans="1:31" ht="12.75" customHeight="1" x14ac:dyDescent="0.2">
      <c r="A55" s="1"/>
      <c r="B55" s="42"/>
      <c r="C55" s="43"/>
      <c r="D55" s="44"/>
      <c r="E55" s="2"/>
      <c r="F55" s="46"/>
      <c r="G55" s="120"/>
      <c r="H55" s="1"/>
      <c r="I55" s="1"/>
      <c r="J55" s="1"/>
      <c r="K55" s="1"/>
      <c r="L55" s="1"/>
      <c r="M55" s="47">
        <f t="shared" si="3"/>
        <v>1</v>
      </c>
      <c r="N55" s="116">
        <v>45</v>
      </c>
      <c r="O55" s="34">
        <v>45846000</v>
      </c>
      <c r="P55" s="81" t="s">
        <v>30</v>
      </c>
      <c r="Q55" s="117">
        <v>45881999</v>
      </c>
      <c r="S55" s="36">
        <f t="shared" si="0"/>
        <v>45</v>
      </c>
      <c r="T55" s="37">
        <f t="shared" si="1"/>
        <v>45882000</v>
      </c>
      <c r="U55" s="38" t="s">
        <v>30</v>
      </c>
      <c r="V55" s="37">
        <f t="shared" si="2"/>
        <v>45917999</v>
      </c>
      <c r="W55" s="51">
        <v>36000</v>
      </c>
      <c r="X55" s="39"/>
      <c r="Y55" s="39">
        <v>45</v>
      </c>
      <c r="Z55" s="39"/>
      <c r="AA55" s="65">
        <v>45</v>
      </c>
      <c r="AB55" s="40">
        <v>45</v>
      </c>
      <c r="AC55" s="65">
        <v>45</v>
      </c>
      <c r="AD55" s="102">
        <v>45</v>
      </c>
      <c r="AE55" s="50"/>
    </row>
    <row r="56" spans="1:31" ht="12.75" customHeight="1" x14ac:dyDescent="0.2">
      <c r="A56" s="1"/>
      <c r="B56" s="42"/>
      <c r="C56" s="43"/>
      <c r="D56" s="44"/>
      <c r="E56" s="2"/>
      <c r="F56" s="46"/>
      <c r="G56" s="120"/>
      <c r="H56" s="1"/>
      <c r="I56" s="1"/>
      <c r="J56" s="1"/>
      <c r="K56" s="1"/>
      <c r="L56" s="1"/>
      <c r="M56" s="47">
        <f t="shared" si="3"/>
        <v>1</v>
      </c>
      <c r="N56" s="116">
        <v>46</v>
      </c>
      <c r="O56" s="34">
        <v>46846000</v>
      </c>
      <c r="P56" s="81" t="s">
        <v>30</v>
      </c>
      <c r="Q56" s="117">
        <v>46881999</v>
      </c>
      <c r="S56" s="36">
        <f t="shared" si="0"/>
        <v>46</v>
      </c>
      <c r="T56" s="37">
        <f t="shared" si="1"/>
        <v>46882000</v>
      </c>
      <c r="U56" s="38" t="s">
        <v>30</v>
      </c>
      <c r="V56" s="37">
        <f t="shared" si="2"/>
        <v>46917999</v>
      </c>
      <c r="W56" s="51">
        <v>36000</v>
      </c>
      <c r="X56" s="39">
        <v>46</v>
      </c>
      <c r="Y56" s="39">
        <v>46</v>
      </c>
      <c r="Z56" s="39"/>
      <c r="AA56" s="65">
        <v>46</v>
      </c>
      <c r="AB56" s="40">
        <v>46</v>
      </c>
      <c r="AC56" s="65">
        <v>46</v>
      </c>
      <c r="AD56" s="102">
        <v>46</v>
      </c>
      <c r="AE56" s="50"/>
    </row>
    <row r="57" spans="1:31" ht="12.75" customHeight="1" x14ac:dyDescent="0.2">
      <c r="A57" s="1"/>
      <c r="B57" s="42"/>
      <c r="C57" s="43"/>
      <c r="D57" s="44"/>
      <c r="E57" s="2"/>
      <c r="F57" s="46"/>
      <c r="G57" s="120"/>
      <c r="H57" s="1"/>
      <c r="I57" s="1"/>
      <c r="J57" s="1"/>
      <c r="K57" s="1"/>
      <c r="L57" s="1"/>
      <c r="M57" s="47">
        <f t="shared" si="3"/>
        <v>1</v>
      </c>
      <c r="N57" s="116">
        <v>47</v>
      </c>
      <c r="O57" s="34">
        <v>47819000</v>
      </c>
      <c r="P57" s="81" t="s">
        <v>30</v>
      </c>
      <c r="Q57" s="117">
        <v>47854999</v>
      </c>
      <c r="S57" s="36">
        <f t="shared" si="0"/>
        <v>47</v>
      </c>
      <c r="T57" s="37">
        <f t="shared" si="1"/>
        <v>47855000</v>
      </c>
      <c r="U57" s="38" t="s">
        <v>30</v>
      </c>
      <c r="V57" s="37">
        <f t="shared" si="2"/>
        <v>47890999</v>
      </c>
      <c r="W57" s="51">
        <v>36000</v>
      </c>
      <c r="X57" s="39">
        <v>47</v>
      </c>
      <c r="Y57" s="39"/>
      <c r="Z57" s="39">
        <v>47</v>
      </c>
      <c r="AA57" s="39"/>
      <c r="AB57" s="40">
        <v>47</v>
      </c>
      <c r="AC57" s="65">
        <v>47</v>
      </c>
      <c r="AD57" s="102">
        <v>47</v>
      </c>
      <c r="AE57" s="50"/>
    </row>
    <row r="58" spans="1:31" ht="12.75" customHeight="1" x14ac:dyDescent="0.2">
      <c r="A58" s="1"/>
      <c r="B58" s="42"/>
      <c r="C58" s="43"/>
      <c r="D58" s="44"/>
      <c r="E58" s="2"/>
      <c r="F58" s="46"/>
      <c r="G58" s="120"/>
      <c r="H58" s="1"/>
      <c r="I58" s="1"/>
      <c r="J58" s="1"/>
      <c r="K58" s="1"/>
      <c r="L58" s="1"/>
      <c r="M58" s="47">
        <f t="shared" si="3"/>
        <v>1</v>
      </c>
      <c r="N58" s="116">
        <v>48</v>
      </c>
      <c r="O58" s="34">
        <v>48701000</v>
      </c>
      <c r="P58" s="81" t="s">
        <v>30</v>
      </c>
      <c r="Q58" s="117">
        <v>48736999</v>
      </c>
      <c r="S58" s="36">
        <f t="shared" si="0"/>
        <v>48</v>
      </c>
      <c r="T58" s="37">
        <f t="shared" si="1"/>
        <v>48737000</v>
      </c>
      <c r="U58" s="38" t="s">
        <v>30</v>
      </c>
      <c r="V58" s="37">
        <f t="shared" si="2"/>
        <v>48772999</v>
      </c>
      <c r="W58" s="51">
        <v>36000</v>
      </c>
      <c r="X58" s="39">
        <v>48</v>
      </c>
      <c r="Y58" s="39"/>
      <c r="Z58" s="39">
        <v>48</v>
      </c>
      <c r="AA58" s="39"/>
      <c r="AB58" s="40">
        <v>48</v>
      </c>
      <c r="AC58" s="65">
        <v>48</v>
      </c>
      <c r="AD58" s="102">
        <v>48</v>
      </c>
      <c r="AE58" s="50"/>
    </row>
    <row r="59" spans="1:31" ht="12.75" customHeight="1" x14ac:dyDescent="0.2">
      <c r="A59" s="1"/>
      <c r="B59" s="42"/>
      <c r="C59" s="43"/>
      <c r="D59" s="44"/>
      <c r="E59" s="2"/>
      <c r="F59" s="46"/>
      <c r="G59" s="120"/>
      <c r="H59" s="1"/>
      <c r="I59" s="1"/>
      <c r="J59" s="1"/>
      <c r="K59" s="1"/>
      <c r="L59" s="1"/>
      <c r="M59" s="122">
        <f t="shared" si="3"/>
        <v>1</v>
      </c>
      <c r="N59" s="116">
        <v>49</v>
      </c>
      <c r="O59" s="34">
        <v>49801000</v>
      </c>
      <c r="P59" s="81" t="s">
        <v>30</v>
      </c>
      <c r="Q59" s="117">
        <v>49836999</v>
      </c>
      <c r="S59" s="36">
        <f t="shared" si="0"/>
        <v>49</v>
      </c>
      <c r="T59" s="37">
        <f t="shared" si="1"/>
        <v>49837000</v>
      </c>
      <c r="U59" s="38" t="s">
        <v>30</v>
      </c>
      <c r="V59" s="37">
        <f t="shared" si="2"/>
        <v>49872999</v>
      </c>
      <c r="W59" s="51">
        <v>36000</v>
      </c>
      <c r="X59" s="39">
        <v>49</v>
      </c>
      <c r="Y59" s="39">
        <v>49</v>
      </c>
      <c r="Z59" s="54" t="s">
        <v>40</v>
      </c>
      <c r="AA59" s="65">
        <v>49</v>
      </c>
      <c r="AB59" s="39"/>
      <c r="AC59" s="39"/>
      <c r="AD59" s="102">
        <v>49</v>
      </c>
      <c r="AE59" s="50">
        <v>49</v>
      </c>
    </row>
    <row r="60" spans="1:31" ht="12.75" customHeight="1" x14ac:dyDescent="0.2">
      <c r="A60" s="1"/>
      <c r="B60" s="42"/>
      <c r="C60" s="43"/>
      <c r="D60" s="44"/>
      <c r="E60" s="2"/>
      <c r="F60" s="46"/>
      <c r="G60" s="120"/>
      <c r="H60" s="1"/>
      <c r="I60" s="1"/>
      <c r="J60" s="1"/>
      <c r="K60" s="1"/>
      <c r="L60" s="1"/>
      <c r="M60" s="47">
        <f t="shared" si="3"/>
        <v>1</v>
      </c>
      <c r="N60" s="116">
        <v>50</v>
      </c>
      <c r="O60" s="34">
        <v>50297000</v>
      </c>
      <c r="P60" s="81" t="s">
        <v>30</v>
      </c>
      <c r="Q60" s="117">
        <v>50332999</v>
      </c>
      <c r="S60" s="36">
        <f t="shared" si="0"/>
        <v>50</v>
      </c>
      <c r="T60" s="37">
        <f t="shared" si="1"/>
        <v>50333000</v>
      </c>
      <c r="U60" s="38" t="s">
        <v>30</v>
      </c>
      <c r="V60" s="37">
        <f t="shared" si="2"/>
        <v>50368999</v>
      </c>
      <c r="W60" s="51">
        <v>36000</v>
      </c>
      <c r="X60" s="40"/>
      <c r="Y60" s="40"/>
      <c r="Z60" s="39"/>
      <c r="AA60" s="39"/>
      <c r="AB60" s="39"/>
      <c r="AC60" s="39"/>
      <c r="AD60" s="102"/>
      <c r="AE60" s="50"/>
    </row>
    <row r="61" spans="1:31" ht="12.75" customHeight="1" x14ac:dyDescent="0.2">
      <c r="A61" s="1"/>
      <c r="B61" s="42"/>
      <c r="C61" s="43"/>
      <c r="D61" s="44"/>
      <c r="E61" s="2"/>
      <c r="F61" s="46"/>
      <c r="G61" s="120"/>
      <c r="H61" s="1"/>
      <c r="I61" s="1"/>
      <c r="J61" s="1"/>
      <c r="K61" s="1"/>
      <c r="L61" s="1"/>
      <c r="M61" s="47">
        <f t="shared" si="3"/>
        <v>1</v>
      </c>
      <c r="N61" s="116">
        <v>51</v>
      </c>
      <c r="O61" s="34">
        <v>51765000</v>
      </c>
      <c r="P61" s="81" t="s">
        <v>30</v>
      </c>
      <c r="Q61" s="117">
        <v>51800999</v>
      </c>
      <c r="S61" s="36">
        <f t="shared" si="0"/>
        <v>51</v>
      </c>
      <c r="T61" s="37">
        <f t="shared" si="1"/>
        <v>51801000</v>
      </c>
      <c r="U61" s="38" t="s">
        <v>30</v>
      </c>
      <c r="V61" s="37">
        <f t="shared" si="2"/>
        <v>51836999</v>
      </c>
      <c r="W61" s="51">
        <v>36000</v>
      </c>
      <c r="X61" s="39">
        <v>51</v>
      </c>
      <c r="Y61" s="39">
        <v>51</v>
      </c>
      <c r="Z61" s="39"/>
      <c r="AA61" s="65">
        <v>51</v>
      </c>
      <c r="AB61" s="40">
        <v>51</v>
      </c>
      <c r="AC61" s="39"/>
      <c r="AD61" s="102">
        <v>51</v>
      </c>
      <c r="AE61" s="50">
        <v>51</v>
      </c>
    </row>
    <row r="62" spans="1:31" ht="12.75" customHeight="1" x14ac:dyDescent="0.2">
      <c r="A62" s="1"/>
      <c r="B62" s="42"/>
      <c r="C62" s="43"/>
      <c r="D62" s="44"/>
      <c r="E62" s="2"/>
      <c r="F62" s="46"/>
      <c r="G62" s="120"/>
      <c r="H62" s="1"/>
      <c r="I62" s="1"/>
      <c r="J62" s="1"/>
      <c r="K62" s="1"/>
      <c r="L62" s="1"/>
      <c r="M62" s="122">
        <f t="shared" si="3"/>
        <v>1</v>
      </c>
      <c r="N62" s="116">
        <v>52</v>
      </c>
      <c r="O62" s="34">
        <v>52720000</v>
      </c>
      <c r="P62" s="81" t="s">
        <v>30</v>
      </c>
      <c r="Q62" s="117">
        <v>52755999</v>
      </c>
      <c r="S62" s="36">
        <f t="shared" si="0"/>
        <v>52</v>
      </c>
      <c r="T62" s="37">
        <f t="shared" si="1"/>
        <v>52756000</v>
      </c>
      <c r="U62" s="38" t="s">
        <v>30</v>
      </c>
      <c r="V62" s="37">
        <f t="shared" si="2"/>
        <v>52791999</v>
      </c>
      <c r="W62" s="51">
        <v>36000</v>
      </c>
      <c r="X62" s="39"/>
      <c r="Y62" s="39">
        <v>52</v>
      </c>
      <c r="Z62" s="54" t="s">
        <v>41</v>
      </c>
      <c r="AA62" s="65">
        <v>52</v>
      </c>
      <c r="AB62" s="39"/>
      <c r="AC62" s="65">
        <v>52</v>
      </c>
      <c r="AD62" s="102">
        <v>52</v>
      </c>
      <c r="AE62" s="50"/>
    </row>
    <row r="63" spans="1:31" ht="12.75" customHeight="1" x14ac:dyDescent="0.2">
      <c r="A63" s="1"/>
      <c r="B63" s="42"/>
      <c r="C63" s="43"/>
      <c r="D63" s="44"/>
      <c r="E63" s="2"/>
      <c r="F63" s="46"/>
      <c r="G63" s="120"/>
      <c r="H63" s="1"/>
      <c r="I63" s="1"/>
      <c r="J63" s="1"/>
      <c r="K63" s="1"/>
      <c r="L63" s="1"/>
      <c r="M63" s="47">
        <f t="shared" si="3"/>
        <v>1</v>
      </c>
      <c r="N63" s="116">
        <v>53</v>
      </c>
      <c r="O63" s="34">
        <v>53768000</v>
      </c>
      <c r="P63" s="81" t="s">
        <v>30</v>
      </c>
      <c r="Q63" s="117">
        <v>53803999</v>
      </c>
      <c r="S63" s="36">
        <f t="shared" si="0"/>
        <v>53</v>
      </c>
      <c r="T63" s="37">
        <f t="shared" si="1"/>
        <v>53804000</v>
      </c>
      <c r="U63" s="38" t="s">
        <v>30</v>
      </c>
      <c r="V63" s="37">
        <f t="shared" si="2"/>
        <v>53839999</v>
      </c>
      <c r="W63" s="51">
        <v>36000</v>
      </c>
      <c r="X63" s="39">
        <v>53</v>
      </c>
      <c r="Y63" s="39"/>
      <c r="Z63" s="39">
        <v>53</v>
      </c>
      <c r="AA63" s="39"/>
      <c r="AB63" s="40">
        <v>53</v>
      </c>
      <c r="AC63" s="65">
        <v>53</v>
      </c>
      <c r="AD63" s="102">
        <v>53</v>
      </c>
      <c r="AE63" s="50">
        <v>53</v>
      </c>
    </row>
    <row r="64" spans="1:31" ht="12.75" customHeight="1" x14ac:dyDescent="0.2">
      <c r="A64" s="1"/>
      <c r="B64" s="42"/>
      <c r="C64" s="43"/>
      <c r="D64" s="44"/>
      <c r="E64" s="2"/>
      <c r="F64" s="46"/>
      <c r="G64" s="120"/>
      <c r="H64" s="1"/>
      <c r="I64" s="1"/>
      <c r="J64" s="1"/>
      <c r="K64" s="1"/>
      <c r="L64" s="1"/>
      <c r="M64" s="47">
        <f t="shared" si="3"/>
        <v>1</v>
      </c>
      <c r="N64" s="116">
        <v>54</v>
      </c>
      <c r="O64" s="34">
        <v>54864000</v>
      </c>
      <c r="P64" s="81" t="s">
        <v>30</v>
      </c>
      <c r="Q64" s="117">
        <v>54899999</v>
      </c>
      <c r="S64" s="36">
        <f t="shared" si="0"/>
        <v>54</v>
      </c>
      <c r="T64" s="37">
        <f t="shared" si="1"/>
        <v>54900000</v>
      </c>
      <c r="U64" s="38" t="s">
        <v>30</v>
      </c>
      <c r="V64" s="37">
        <f t="shared" si="2"/>
        <v>54935999</v>
      </c>
      <c r="W64" s="51">
        <v>36000</v>
      </c>
      <c r="X64" s="39">
        <v>54</v>
      </c>
      <c r="Y64" s="39"/>
      <c r="Z64" s="39">
        <v>54</v>
      </c>
      <c r="AA64" s="39"/>
      <c r="AB64" s="40">
        <v>54</v>
      </c>
      <c r="AC64" s="65">
        <v>54</v>
      </c>
      <c r="AD64" s="102"/>
      <c r="AE64" s="50">
        <v>54</v>
      </c>
    </row>
    <row r="65" spans="1:31" ht="12.75" customHeight="1" x14ac:dyDescent="0.2">
      <c r="A65" s="1"/>
      <c r="B65" s="42"/>
      <c r="C65" s="43"/>
      <c r="D65" s="44"/>
      <c r="E65" s="2"/>
      <c r="F65" s="46"/>
      <c r="G65" s="120"/>
      <c r="H65" s="55"/>
      <c r="I65" s="55"/>
      <c r="J65" s="1"/>
      <c r="K65" s="1"/>
      <c r="L65" s="1"/>
      <c r="M65" s="47">
        <f t="shared" si="3"/>
        <v>1</v>
      </c>
      <c r="N65" s="116" t="s">
        <v>42</v>
      </c>
      <c r="O65" s="34">
        <v>55036000</v>
      </c>
      <c r="P65" s="81" t="s">
        <v>30</v>
      </c>
      <c r="Q65" s="117">
        <v>55071999</v>
      </c>
      <c r="R65" s="1"/>
      <c r="S65" s="36" t="str">
        <f t="shared" si="0"/>
        <v>55</v>
      </c>
      <c r="T65" s="37">
        <f t="shared" si="1"/>
        <v>55072000</v>
      </c>
      <c r="U65" s="38" t="s">
        <v>30</v>
      </c>
      <c r="V65" s="37">
        <f t="shared" si="2"/>
        <v>55107999</v>
      </c>
      <c r="W65" s="51">
        <v>36000</v>
      </c>
      <c r="X65" s="40"/>
      <c r="Y65" s="40">
        <v>55</v>
      </c>
      <c r="Z65" s="39"/>
      <c r="AA65" s="39"/>
      <c r="AB65" s="39"/>
      <c r="AC65" s="39"/>
      <c r="AD65" s="102"/>
      <c r="AE65" s="50"/>
    </row>
    <row r="66" spans="1:31" ht="12.75" customHeight="1" x14ac:dyDescent="0.2">
      <c r="A66" s="1"/>
      <c r="B66" s="42"/>
      <c r="C66" s="43"/>
      <c r="D66" s="44"/>
      <c r="E66" s="2"/>
      <c r="F66" s="46"/>
      <c r="G66" s="120"/>
      <c r="H66" s="55"/>
      <c r="I66" s="55"/>
      <c r="J66" s="1"/>
      <c r="K66" s="1"/>
      <c r="L66" s="1"/>
      <c r="M66" s="122">
        <f t="shared" si="3"/>
        <v>1</v>
      </c>
      <c r="N66" s="116">
        <v>56</v>
      </c>
      <c r="O66" s="34">
        <v>56796000</v>
      </c>
      <c r="P66" s="81" t="s">
        <v>30</v>
      </c>
      <c r="Q66" s="117">
        <v>56831999</v>
      </c>
      <c r="S66" s="36">
        <f t="shared" si="0"/>
        <v>56</v>
      </c>
      <c r="T66" s="37">
        <f t="shared" si="1"/>
        <v>56832000</v>
      </c>
      <c r="U66" s="38" t="s">
        <v>30</v>
      </c>
      <c r="V66" s="37">
        <f t="shared" si="2"/>
        <v>56867999</v>
      </c>
      <c r="W66" s="51">
        <v>36000</v>
      </c>
      <c r="X66" s="39"/>
      <c r="Y66" s="39">
        <v>56</v>
      </c>
      <c r="Z66" s="54" t="s">
        <v>43</v>
      </c>
      <c r="AA66" s="65">
        <v>56</v>
      </c>
      <c r="AB66" s="39"/>
      <c r="AC66" s="65">
        <v>56</v>
      </c>
      <c r="AD66" s="102">
        <v>56</v>
      </c>
      <c r="AE66" s="50"/>
    </row>
    <row r="67" spans="1:31" ht="12.75" customHeight="1" x14ac:dyDescent="0.2">
      <c r="A67" s="1"/>
      <c r="B67" s="42"/>
      <c r="C67" s="43"/>
      <c r="D67" s="44"/>
      <c r="E67" s="2"/>
      <c r="F67" s="46"/>
      <c r="G67" s="120"/>
      <c r="H67" s="1"/>
      <c r="I67" s="1"/>
      <c r="J67" s="1"/>
      <c r="K67" s="1"/>
      <c r="L67" s="1"/>
      <c r="M67" s="122">
        <f t="shared" si="3"/>
        <v>1</v>
      </c>
      <c r="N67" s="116">
        <v>57</v>
      </c>
      <c r="O67" s="34">
        <v>57738000</v>
      </c>
      <c r="P67" s="81" t="s">
        <v>30</v>
      </c>
      <c r="Q67" s="117">
        <v>57773999</v>
      </c>
      <c r="S67" s="36">
        <f t="shared" si="0"/>
        <v>57</v>
      </c>
      <c r="T67" s="37">
        <f t="shared" si="1"/>
        <v>57774000</v>
      </c>
      <c r="U67" s="38" t="s">
        <v>30</v>
      </c>
      <c r="V67" s="37">
        <f t="shared" si="2"/>
        <v>57809999</v>
      </c>
      <c r="W67" s="51">
        <v>36000</v>
      </c>
      <c r="X67" s="39"/>
      <c r="Y67" s="39">
        <v>57</v>
      </c>
      <c r="Z67" s="54" t="s">
        <v>44</v>
      </c>
      <c r="AA67" s="65">
        <v>57</v>
      </c>
      <c r="AB67" s="39"/>
      <c r="AC67" s="65">
        <v>57</v>
      </c>
      <c r="AD67" s="102">
        <v>57</v>
      </c>
      <c r="AE67" s="50"/>
    </row>
    <row r="68" spans="1:31" ht="12.75" customHeight="1" x14ac:dyDescent="0.2">
      <c r="A68" s="1"/>
      <c r="B68" s="42"/>
      <c r="C68" s="43"/>
      <c r="D68" s="44"/>
      <c r="E68" s="2"/>
      <c r="F68" s="46"/>
      <c r="G68" s="120"/>
      <c r="H68" s="55"/>
      <c r="I68" s="55"/>
      <c r="J68" s="1"/>
      <c r="K68" s="1"/>
      <c r="L68" s="1"/>
      <c r="M68" s="47">
        <f t="shared" si="3"/>
        <v>1</v>
      </c>
      <c r="N68" s="116">
        <v>58</v>
      </c>
      <c r="O68" s="34">
        <v>58824000</v>
      </c>
      <c r="P68" s="81" t="s">
        <v>30</v>
      </c>
      <c r="Q68" s="117">
        <v>58859999</v>
      </c>
      <c r="S68" s="36">
        <f t="shared" si="0"/>
        <v>58</v>
      </c>
      <c r="T68" s="37">
        <f t="shared" si="1"/>
        <v>58860000</v>
      </c>
      <c r="U68" s="38" t="s">
        <v>30</v>
      </c>
      <c r="V68" s="37">
        <f t="shared" si="2"/>
        <v>58895999</v>
      </c>
      <c r="W68" s="51">
        <v>36000</v>
      </c>
      <c r="X68" s="39">
        <v>58</v>
      </c>
      <c r="Y68" s="39"/>
      <c r="Z68" s="39">
        <v>58</v>
      </c>
      <c r="AA68" s="39"/>
      <c r="AB68" s="39"/>
      <c r="AC68" s="65">
        <v>58</v>
      </c>
      <c r="AD68" s="102">
        <v>58</v>
      </c>
      <c r="AE68" s="50"/>
    </row>
    <row r="69" spans="1:31" ht="12.75" customHeight="1" x14ac:dyDescent="0.2">
      <c r="A69" s="1"/>
      <c r="B69" s="42"/>
      <c r="C69" s="43"/>
      <c r="D69" s="44"/>
      <c r="E69" s="2"/>
      <c r="F69" s="46"/>
      <c r="G69" s="120"/>
      <c r="H69" s="55"/>
      <c r="I69" s="55"/>
      <c r="J69" s="1"/>
      <c r="K69" s="1"/>
      <c r="L69" s="1"/>
      <c r="M69" s="47">
        <f t="shared" si="3"/>
        <v>1</v>
      </c>
      <c r="N69" s="116">
        <v>59</v>
      </c>
      <c r="O69" s="34">
        <v>59732000</v>
      </c>
      <c r="P69" s="81" t="s">
        <v>30</v>
      </c>
      <c r="Q69" s="117">
        <v>59767999</v>
      </c>
      <c r="S69" s="36">
        <f t="shared" si="0"/>
        <v>59</v>
      </c>
      <c r="T69" s="37">
        <f t="shared" si="1"/>
        <v>59768000</v>
      </c>
      <c r="U69" s="38" t="s">
        <v>30</v>
      </c>
      <c r="V69" s="37">
        <f t="shared" si="2"/>
        <v>59803999</v>
      </c>
      <c r="W69" s="51">
        <v>36000</v>
      </c>
      <c r="X69" s="39"/>
      <c r="Y69" s="39">
        <v>59</v>
      </c>
      <c r="Z69" s="39"/>
      <c r="AA69" s="65">
        <v>59</v>
      </c>
      <c r="AB69" s="40">
        <v>59</v>
      </c>
      <c r="AC69" s="39"/>
      <c r="AD69" s="102">
        <v>59</v>
      </c>
      <c r="AE69" s="50"/>
    </row>
    <row r="70" spans="1:31" ht="12.75" customHeight="1" x14ac:dyDescent="0.2">
      <c r="A70" s="1"/>
      <c r="B70" s="42"/>
      <c r="C70" s="43"/>
      <c r="D70" s="44"/>
      <c r="E70" s="2"/>
      <c r="F70" s="46"/>
      <c r="G70" s="120"/>
      <c r="H70" s="55"/>
      <c r="I70" s="55"/>
      <c r="J70" s="1"/>
      <c r="K70" s="1"/>
      <c r="L70" s="1"/>
      <c r="M70" s="47">
        <f t="shared" si="3"/>
        <v>1</v>
      </c>
      <c r="N70" s="116">
        <v>60</v>
      </c>
      <c r="O70" s="34">
        <v>60756000</v>
      </c>
      <c r="P70" s="81" t="s">
        <v>30</v>
      </c>
      <c r="Q70" s="117">
        <v>60791999</v>
      </c>
      <c r="S70" s="36">
        <f t="shared" si="0"/>
        <v>60</v>
      </c>
      <c r="T70" s="37">
        <f t="shared" si="1"/>
        <v>60792000</v>
      </c>
      <c r="U70" s="38" t="s">
        <v>30</v>
      </c>
      <c r="V70" s="37">
        <f t="shared" si="2"/>
        <v>60827999</v>
      </c>
      <c r="W70" s="51">
        <v>36000</v>
      </c>
      <c r="X70" s="39">
        <v>60</v>
      </c>
      <c r="Y70" s="39"/>
      <c r="Z70" s="39">
        <v>60</v>
      </c>
      <c r="AA70" s="39"/>
      <c r="AB70" s="40">
        <v>60</v>
      </c>
      <c r="AC70" s="65">
        <v>60</v>
      </c>
      <c r="AD70" s="102"/>
      <c r="AE70" s="50">
        <v>60</v>
      </c>
    </row>
    <row r="71" spans="1:31" ht="12.75" customHeight="1" x14ac:dyDescent="0.2">
      <c r="A71" s="1"/>
      <c r="B71" s="42"/>
      <c r="C71" s="43"/>
      <c r="D71" s="44"/>
      <c r="E71" s="2"/>
      <c r="F71" s="46"/>
      <c r="G71" s="120"/>
      <c r="H71" s="1"/>
      <c r="I71" s="1"/>
      <c r="J71" s="1"/>
      <c r="K71" s="1"/>
      <c r="L71" s="1"/>
      <c r="M71" s="47">
        <f t="shared" si="3"/>
        <v>1</v>
      </c>
      <c r="N71" s="116">
        <v>61</v>
      </c>
      <c r="O71" s="34">
        <v>61828000</v>
      </c>
      <c r="P71" s="81" t="s">
        <v>30</v>
      </c>
      <c r="Q71" s="117">
        <v>61863999</v>
      </c>
      <c r="S71" s="36">
        <f t="shared" si="0"/>
        <v>61</v>
      </c>
      <c r="T71" s="37">
        <f t="shared" si="1"/>
        <v>61864000</v>
      </c>
      <c r="U71" s="38" t="s">
        <v>30</v>
      </c>
      <c r="V71" s="37">
        <f t="shared" si="2"/>
        <v>61899999</v>
      </c>
      <c r="W71" s="51">
        <v>36000</v>
      </c>
      <c r="X71" s="39"/>
      <c r="Y71" s="39">
        <v>61</v>
      </c>
      <c r="Z71" s="39"/>
      <c r="AA71" s="65">
        <v>61</v>
      </c>
      <c r="AB71" s="39"/>
      <c r="AC71" s="65">
        <v>61</v>
      </c>
      <c r="AD71" s="102">
        <v>61</v>
      </c>
      <c r="AE71" s="50"/>
    </row>
    <row r="72" spans="1:31" ht="12.75" customHeight="1" x14ac:dyDescent="0.2">
      <c r="A72" s="1"/>
      <c r="B72" s="42"/>
      <c r="C72" s="43"/>
      <c r="D72" s="44"/>
      <c r="E72" s="2"/>
      <c r="F72" s="46"/>
      <c r="G72" s="120"/>
      <c r="H72" s="1"/>
      <c r="I72" s="1"/>
      <c r="J72" s="1"/>
      <c r="K72" s="1"/>
      <c r="L72" s="1"/>
      <c r="M72" s="47">
        <f t="shared" si="3"/>
        <v>1</v>
      </c>
      <c r="N72" s="116">
        <v>62</v>
      </c>
      <c r="O72" s="34">
        <v>62810000</v>
      </c>
      <c r="P72" s="81" t="s">
        <v>30</v>
      </c>
      <c r="Q72" s="117">
        <v>62845999</v>
      </c>
      <c r="S72" s="36">
        <f t="shared" si="0"/>
        <v>62</v>
      </c>
      <c r="T72" s="37">
        <f t="shared" si="1"/>
        <v>62846000</v>
      </c>
      <c r="U72" s="38" t="s">
        <v>30</v>
      </c>
      <c r="V72" s="37">
        <f t="shared" si="2"/>
        <v>62881999</v>
      </c>
      <c r="W72" s="51">
        <v>36000</v>
      </c>
      <c r="X72" s="39">
        <v>62</v>
      </c>
      <c r="Y72" s="39"/>
      <c r="Z72" s="39">
        <v>62</v>
      </c>
      <c r="AA72" s="39"/>
      <c r="AB72" s="40">
        <v>62</v>
      </c>
      <c r="AC72" s="39"/>
      <c r="AD72" s="102">
        <v>62</v>
      </c>
      <c r="AE72" s="50"/>
    </row>
    <row r="73" spans="1:31" ht="12.75" customHeight="1" x14ac:dyDescent="0.2">
      <c r="A73" s="1"/>
      <c r="B73" s="42"/>
      <c r="C73" s="43"/>
      <c r="D73" s="44"/>
      <c r="E73" s="2"/>
      <c r="F73" s="46"/>
      <c r="G73" s="120"/>
      <c r="H73" s="1"/>
      <c r="I73" s="1"/>
      <c r="J73" s="55"/>
      <c r="K73" s="55"/>
      <c r="L73" s="55"/>
      <c r="M73" s="47">
        <f t="shared" si="3"/>
        <v>1</v>
      </c>
      <c r="N73" s="116">
        <v>63</v>
      </c>
      <c r="O73" s="34">
        <v>63774000</v>
      </c>
      <c r="P73" s="81" t="s">
        <v>30</v>
      </c>
      <c r="Q73" s="117">
        <v>63809999</v>
      </c>
      <c r="R73" s="1"/>
      <c r="S73" s="36">
        <f t="shared" si="0"/>
        <v>63</v>
      </c>
      <c r="T73" s="37">
        <f t="shared" si="1"/>
        <v>63810000</v>
      </c>
      <c r="U73" s="38" t="s">
        <v>30</v>
      </c>
      <c r="V73" s="37">
        <f t="shared" si="2"/>
        <v>63845999</v>
      </c>
      <c r="W73" s="51">
        <v>36000</v>
      </c>
      <c r="X73" s="39"/>
      <c r="Y73" s="39">
        <v>63</v>
      </c>
      <c r="Z73" s="39"/>
      <c r="AA73" s="65">
        <v>63</v>
      </c>
      <c r="AB73" s="40">
        <v>63</v>
      </c>
      <c r="AC73" s="39"/>
      <c r="AD73" s="102">
        <v>63</v>
      </c>
      <c r="AE73" s="50">
        <v>63</v>
      </c>
    </row>
    <row r="74" spans="1:31" ht="12.75" customHeight="1" x14ac:dyDescent="0.2">
      <c r="A74" s="1"/>
      <c r="B74" s="42"/>
      <c r="C74" s="43"/>
      <c r="D74" s="44"/>
      <c r="E74" s="2"/>
      <c r="F74" s="46"/>
      <c r="G74" s="120"/>
      <c r="H74" s="1"/>
      <c r="I74" s="1"/>
      <c r="J74" s="55"/>
      <c r="K74" s="55"/>
      <c r="L74" s="55"/>
      <c r="M74" s="47">
        <f t="shared" si="3"/>
        <v>1</v>
      </c>
      <c r="N74" s="116">
        <v>64</v>
      </c>
      <c r="O74" s="34">
        <v>64774000</v>
      </c>
      <c r="P74" s="81" t="s">
        <v>30</v>
      </c>
      <c r="Q74" s="117">
        <v>64809999</v>
      </c>
      <c r="R74" s="1"/>
      <c r="S74" s="36">
        <f t="shared" si="0"/>
        <v>64</v>
      </c>
      <c r="T74" s="37">
        <f t="shared" si="1"/>
        <v>64810000</v>
      </c>
      <c r="U74" s="38" t="s">
        <v>30</v>
      </c>
      <c r="V74" s="37">
        <f t="shared" si="2"/>
        <v>64845999</v>
      </c>
      <c r="W74" s="51">
        <v>36000</v>
      </c>
      <c r="X74" s="39">
        <v>64</v>
      </c>
      <c r="Y74" s="39"/>
      <c r="Z74" s="39">
        <v>64</v>
      </c>
      <c r="AA74" s="39"/>
      <c r="AB74" s="40">
        <v>64</v>
      </c>
      <c r="AC74" s="39"/>
      <c r="AD74" s="102">
        <v>64</v>
      </c>
      <c r="AE74" s="50">
        <v>64</v>
      </c>
    </row>
    <row r="75" spans="1:31" ht="12.75" customHeight="1" x14ac:dyDescent="0.2">
      <c r="A75" s="1"/>
      <c r="B75" s="42"/>
      <c r="C75" s="43"/>
      <c r="D75" s="44"/>
      <c r="E75" s="2"/>
      <c r="F75" s="46"/>
      <c r="G75" s="120"/>
      <c r="H75" s="1"/>
      <c r="I75" s="1"/>
      <c r="J75" s="1"/>
      <c r="K75" s="1"/>
      <c r="L75" s="1"/>
      <c r="M75" s="47">
        <f t="shared" si="3"/>
        <v>1</v>
      </c>
      <c r="N75" s="116">
        <v>65</v>
      </c>
      <c r="O75" s="34">
        <v>65802000</v>
      </c>
      <c r="P75" s="81" t="s">
        <v>30</v>
      </c>
      <c r="Q75" s="117">
        <v>65837999</v>
      </c>
      <c r="R75" s="55"/>
      <c r="S75" s="36">
        <f t="shared" si="0"/>
        <v>65</v>
      </c>
      <c r="T75" s="37">
        <f t="shared" si="1"/>
        <v>65838000</v>
      </c>
      <c r="U75" s="38" t="s">
        <v>30</v>
      </c>
      <c r="V75" s="37">
        <f t="shared" si="2"/>
        <v>65873999</v>
      </c>
      <c r="W75" s="51">
        <v>36000</v>
      </c>
      <c r="X75" s="39"/>
      <c r="Y75" s="39">
        <v>65</v>
      </c>
      <c r="Z75" s="39"/>
      <c r="AA75" s="65">
        <v>65</v>
      </c>
      <c r="AB75" s="39"/>
      <c r="AC75" s="65">
        <v>65</v>
      </c>
      <c r="AD75" s="102">
        <v>65</v>
      </c>
      <c r="AE75" s="50"/>
    </row>
    <row r="76" spans="1:31" ht="12.75" customHeight="1" x14ac:dyDescent="0.2">
      <c r="A76" s="1"/>
      <c r="B76" s="42"/>
      <c r="C76" s="43"/>
      <c r="D76" s="44"/>
      <c r="E76" s="2"/>
      <c r="F76" s="46"/>
      <c r="G76" s="120"/>
      <c r="H76" s="1"/>
      <c r="I76" s="1"/>
      <c r="J76" s="55"/>
      <c r="K76" s="55"/>
      <c r="L76" s="55"/>
      <c r="M76" s="47">
        <f t="shared" si="3"/>
        <v>1</v>
      </c>
      <c r="N76" s="116">
        <v>66</v>
      </c>
      <c r="O76" s="34">
        <v>66822000</v>
      </c>
      <c r="P76" s="81" t="s">
        <v>30</v>
      </c>
      <c r="Q76" s="117">
        <v>66857999</v>
      </c>
      <c r="R76" s="55"/>
      <c r="S76" s="36">
        <f t="shared" si="0"/>
        <v>66</v>
      </c>
      <c r="T76" s="37">
        <f t="shared" si="1"/>
        <v>66858000</v>
      </c>
      <c r="U76" s="38" t="s">
        <v>30</v>
      </c>
      <c r="V76" s="37">
        <f t="shared" si="2"/>
        <v>66893999</v>
      </c>
      <c r="W76" s="51">
        <v>36000</v>
      </c>
      <c r="X76" s="39">
        <v>66</v>
      </c>
      <c r="Y76" s="39">
        <v>66</v>
      </c>
      <c r="Z76" s="39"/>
      <c r="AA76" s="65">
        <v>66</v>
      </c>
      <c r="AB76" s="39"/>
      <c r="AC76" s="65">
        <v>66</v>
      </c>
      <c r="AD76" s="102">
        <v>66</v>
      </c>
      <c r="AE76" s="50"/>
    </row>
    <row r="77" spans="1:31" ht="12.75" customHeight="1" x14ac:dyDescent="0.2">
      <c r="A77" s="1"/>
      <c r="B77" s="42"/>
      <c r="C77" s="43"/>
      <c r="D77" s="44"/>
      <c r="E77" s="2"/>
      <c r="F77" s="46"/>
      <c r="G77" s="120"/>
      <c r="H77" s="1"/>
      <c r="I77" s="1"/>
      <c r="J77" s="55"/>
      <c r="K77" s="55"/>
      <c r="L77" s="55"/>
      <c r="M77" s="47">
        <f t="shared" si="3"/>
        <v>1</v>
      </c>
      <c r="N77" s="116">
        <v>67</v>
      </c>
      <c r="O77" s="34">
        <v>67786000</v>
      </c>
      <c r="P77" s="81" t="s">
        <v>30</v>
      </c>
      <c r="Q77" s="117">
        <v>67821999</v>
      </c>
      <c r="R77" s="1"/>
      <c r="S77" s="36">
        <f t="shared" si="0"/>
        <v>67</v>
      </c>
      <c r="T77" s="37">
        <f t="shared" si="1"/>
        <v>67822000</v>
      </c>
      <c r="U77" s="38" t="s">
        <v>30</v>
      </c>
      <c r="V77" s="37">
        <f t="shared" si="2"/>
        <v>67857999</v>
      </c>
      <c r="W77" s="51">
        <v>36000</v>
      </c>
      <c r="X77" s="39"/>
      <c r="Y77" s="39">
        <v>67</v>
      </c>
      <c r="Z77" s="39"/>
      <c r="AA77" s="65">
        <v>67</v>
      </c>
      <c r="AB77" s="39"/>
      <c r="AC77" s="65">
        <v>67</v>
      </c>
      <c r="AD77" s="102">
        <v>67</v>
      </c>
      <c r="AE77" s="50"/>
    </row>
    <row r="78" spans="1:31" ht="12.75" customHeight="1" x14ac:dyDescent="0.2">
      <c r="A78" s="1"/>
      <c r="B78" s="42"/>
      <c r="C78" s="43"/>
      <c r="D78" s="44"/>
      <c r="E78" s="2"/>
      <c r="F78" s="46"/>
      <c r="G78" s="120"/>
      <c r="H78" s="1"/>
      <c r="I78" s="1"/>
      <c r="J78" s="55"/>
      <c r="K78" s="55"/>
      <c r="L78" s="55"/>
      <c r="M78" s="122">
        <f t="shared" si="3"/>
        <v>1</v>
      </c>
      <c r="N78" s="116">
        <v>68</v>
      </c>
      <c r="O78" s="34">
        <v>68720000</v>
      </c>
      <c r="P78" s="81" t="s">
        <v>30</v>
      </c>
      <c r="Q78" s="117">
        <v>68755999</v>
      </c>
      <c r="R78" s="55"/>
      <c r="S78" s="36">
        <f t="shared" si="0"/>
        <v>68</v>
      </c>
      <c r="T78" s="37">
        <f t="shared" si="1"/>
        <v>68756000</v>
      </c>
      <c r="U78" s="38" t="s">
        <v>30</v>
      </c>
      <c r="V78" s="37">
        <f t="shared" si="2"/>
        <v>68791999</v>
      </c>
      <c r="W78" s="51">
        <v>36000</v>
      </c>
      <c r="X78" s="39"/>
      <c r="Y78" s="39">
        <v>68</v>
      </c>
      <c r="Z78" s="54" t="s">
        <v>45</v>
      </c>
      <c r="AA78" s="65">
        <v>68</v>
      </c>
      <c r="AB78" s="39"/>
      <c r="AC78" s="65">
        <v>68</v>
      </c>
      <c r="AD78" s="102"/>
      <c r="AE78" s="50">
        <v>68</v>
      </c>
    </row>
    <row r="79" spans="1:31" ht="12.75" customHeight="1" x14ac:dyDescent="0.2">
      <c r="A79" s="1"/>
      <c r="B79" s="42"/>
      <c r="C79" s="43"/>
      <c r="D79" s="44"/>
      <c r="E79" s="2"/>
      <c r="F79" s="46"/>
      <c r="G79" s="120"/>
      <c r="H79" s="1"/>
      <c r="I79" s="1"/>
      <c r="J79" s="1"/>
      <c r="K79" s="1"/>
      <c r="L79" s="1"/>
      <c r="M79" s="47">
        <f t="shared" si="3"/>
        <v>1</v>
      </c>
      <c r="N79" s="116">
        <v>69</v>
      </c>
      <c r="O79" s="34">
        <v>69776000</v>
      </c>
      <c r="P79" s="81" t="s">
        <v>30</v>
      </c>
      <c r="Q79" s="117">
        <v>69811999</v>
      </c>
      <c r="R79" s="55"/>
      <c r="S79" s="36">
        <f t="shared" si="0"/>
        <v>69</v>
      </c>
      <c r="T79" s="37">
        <f t="shared" si="1"/>
        <v>69812000</v>
      </c>
      <c r="U79" s="38" t="s">
        <v>30</v>
      </c>
      <c r="V79" s="37">
        <f t="shared" si="2"/>
        <v>69847999</v>
      </c>
      <c r="W79" s="51">
        <v>36000</v>
      </c>
      <c r="X79" s="39">
        <v>69</v>
      </c>
      <c r="Y79" s="39"/>
      <c r="Z79" s="39">
        <v>69</v>
      </c>
      <c r="AA79" s="39"/>
      <c r="AB79" s="40">
        <v>69</v>
      </c>
      <c r="AC79" s="65">
        <v>69</v>
      </c>
      <c r="AD79" s="102">
        <v>69</v>
      </c>
      <c r="AE79" s="50"/>
    </row>
    <row r="80" spans="1:31" ht="12.75" customHeight="1" x14ac:dyDescent="0.2">
      <c r="A80" s="1"/>
      <c r="B80" s="42"/>
      <c r="C80" s="43"/>
      <c r="D80" s="44"/>
      <c r="E80" s="2"/>
      <c r="F80" s="46"/>
      <c r="G80" s="120"/>
      <c r="H80" s="1"/>
      <c r="I80" s="1"/>
      <c r="J80" s="1"/>
      <c r="K80" s="1"/>
      <c r="L80" s="1"/>
      <c r="M80" s="47">
        <f t="shared" si="3"/>
        <v>1</v>
      </c>
      <c r="N80" s="116">
        <v>70</v>
      </c>
      <c r="O80" s="34">
        <v>70792000</v>
      </c>
      <c r="P80" s="81" t="s">
        <v>30</v>
      </c>
      <c r="Q80" s="117">
        <v>70827999</v>
      </c>
      <c r="R80" s="55"/>
      <c r="S80" s="36">
        <f t="shared" si="0"/>
        <v>70</v>
      </c>
      <c r="T80" s="37">
        <f t="shared" si="1"/>
        <v>70828000</v>
      </c>
      <c r="U80" s="38" t="s">
        <v>30</v>
      </c>
      <c r="V80" s="37">
        <f t="shared" si="2"/>
        <v>70863999</v>
      </c>
      <c r="W80" s="51">
        <v>36000</v>
      </c>
      <c r="X80" s="39"/>
      <c r="Y80" s="39">
        <v>70</v>
      </c>
      <c r="Z80" s="39"/>
      <c r="AA80" s="65">
        <v>70</v>
      </c>
      <c r="AB80" s="39"/>
      <c r="AC80" s="65">
        <v>70</v>
      </c>
      <c r="AD80" s="102">
        <v>70</v>
      </c>
      <c r="AE80" s="50"/>
    </row>
    <row r="81" spans="1:31" ht="12.75" customHeight="1" x14ac:dyDescent="0.2">
      <c r="A81" s="1"/>
      <c r="B81" s="42"/>
      <c r="C81" s="43"/>
      <c r="D81" s="44"/>
      <c r="E81" s="2"/>
      <c r="F81" s="46"/>
      <c r="G81" s="120"/>
      <c r="H81" s="1"/>
      <c r="I81" s="1"/>
      <c r="J81" s="1"/>
      <c r="K81" s="1"/>
      <c r="L81" s="1"/>
      <c r="M81" s="47">
        <f t="shared" si="3"/>
        <v>1</v>
      </c>
      <c r="N81" s="116">
        <v>71</v>
      </c>
      <c r="O81" s="34">
        <v>71160000</v>
      </c>
      <c r="P81" s="81" t="s">
        <v>30</v>
      </c>
      <c r="Q81" s="117">
        <v>71195999</v>
      </c>
      <c r="R81" s="1"/>
      <c r="S81" s="36">
        <f t="shared" si="0"/>
        <v>71</v>
      </c>
      <c r="T81" s="37">
        <f t="shared" si="1"/>
        <v>71196000</v>
      </c>
      <c r="U81" s="38" t="s">
        <v>30</v>
      </c>
      <c r="V81" s="37">
        <f t="shared" si="2"/>
        <v>71231999</v>
      </c>
      <c r="W81" s="51">
        <v>36000</v>
      </c>
      <c r="X81" s="39"/>
      <c r="Y81" s="39">
        <v>71</v>
      </c>
      <c r="Z81" s="39"/>
      <c r="AA81" s="65">
        <v>71</v>
      </c>
      <c r="AB81" s="39"/>
      <c r="AC81" s="65">
        <v>71</v>
      </c>
      <c r="AD81" s="102">
        <v>71</v>
      </c>
      <c r="AE81" s="50"/>
    </row>
    <row r="82" spans="1:31" ht="12.75" customHeight="1" x14ac:dyDescent="0.2">
      <c r="A82" s="1"/>
      <c r="B82" s="42"/>
      <c r="C82" s="43"/>
      <c r="D82" s="44"/>
      <c r="E82" s="2"/>
      <c r="F82" s="46"/>
      <c r="G82" s="120"/>
      <c r="H82" s="1"/>
      <c r="I82" s="1"/>
      <c r="J82" s="1"/>
      <c r="K82" s="1"/>
      <c r="L82" s="1"/>
      <c r="M82" s="47">
        <f t="shared" si="3"/>
        <v>1</v>
      </c>
      <c r="N82" s="116">
        <v>72</v>
      </c>
      <c r="O82" s="34">
        <v>72756000</v>
      </c>
      <c r="P82" s="81" t="s">
        <v>30</v>
      </c>
      <c r="Q82" s="117">
        <v>72791999</v>
      </c>
      <c r="R82" s="1"/>
      <c r="S82" s="36">
        <f t="shared" si="0"/>
        <v>72</v>
      </c>
      <c r="T82" s="37">
        <f t="shared" si="1"/>
        <v>72792000</v>
      </c>
      <c r="U82" s="38" t="s">
        <v>30</v>
      </c>
      <c r="V82" s="37">
        <f t="shared" si="2"/>
        <v>72827999</v>
      </c>
      <c r="W82" s="51">
        <v>36000</v>
      </c>
      <c r="X82" s="39">
        <v>72</v>
      </c>
      <c r="Y82" s="39"/>
      <c r="Z82" s="39">
        <v>72</v>
      </c>
      <c r="AA82" s="39"/>
      <c r="AB82" s="40">
        <v>72</v>
      </c>
      <c r="AC82" s="39"/>
      <c r="AD82" s="102">
        <v>72</v>
      </c>
      <c r="AE82" s="50">
        <v>72</v>
      </c>
    </row>
    <row r="83" spans="1:31" ht="12.75" customHeight="1" x14ac:dyDescent="0.2">
      <c r="A83" s="1"/>
      <c r="B83" s="42"/>
      <c r="C83" s="43"/>
      <c r="D83" s="44"/>
      <c r="E83" s="2"/>
      <c r="F83" s="46"/>
      <c r="G83" s="120"/>
      <c r="H83" s="1"/>
      <c r="I83" s="1"/>
      <c r="J83" s="1"/>
      <c r="K83" s="1"/>
      <c r="L83" s="1"/>
      <c r="M83" s="47">
        <f t="shared" si="3"/>
        <v>1</v>
      </c>
      <c r="N83" s="116">
        <v>73</v>
      </c>
      <c r="O83" s="34">
        <v>73858000</v>
      </c>
      <c r="P83" s="81" t="s">
        <v>30</v>
      </c>
      <c r="Q83" s="117">
        <v>73893999</v>
      </c>
      <c r="R83" s="1"/>
      <c r="S83" s="36">
        <f t="shared" si="0"/>
        <v>73</v>
      </c>
      <c r="T83" s="37">
        <f t="shared" si="1"/>
        <v>73894000</v>
      </c>
      <c r="U83" s="38" t="s">
        <v>30</v>
      </c>
      <c r="V83" s="37">
        <f t="shared" si="2"/>
        <v>73929999</v>
      </c>
      <c r="W83" s="51">
        <v>36000</v>
      </c>
      <c r="X83" s="39">
        <v>73</v>
      </c>
      <c r="Y83" s="39"/>
      <c r="Z83" s="39">
        <v>73</v>
      </c>
      <c r="AA83" s="39"/>
      <c r="AB83" s="40">
        <v>73</v>
      </c>
      <c r="AC83" s="65">
        <v>73</v>
      </c>
      <c r="AD83" s="102">
        <v>73</v>
      </c>
      <c r="AE83" s="50"/>
    </row>
    <row r="84" spans="1:31" ht="12.75" customHeight="1" x14ac:dyDescent="0.2">
      <c r="A84" s="1"/>
      <c r="B84" s="42"/>
      <c r="C84" s="43"/>
      <c r="D84" s="44"/>
      <c r="E84" s="2"/>
      <c r="F84" s="46"/>
      <c r="G84" s="120"/>
      <c r="H84" s="1"/>
      <c r="I84" s="1"/>
      <c r="J84" s="1"/>
      <c r="K84" s="1"/>
      <c r="L84" s="1"/>
      <c r="M84" s="47">
        <f t="shared" si="3"/>
        <v>1</v>
      </c>
      <c r="N84" s="116">
        <v>74</v>
      </c>
      <c r="O84" s="34">
        <v>74846000</v>
      </c>
      <c r="P84" s="81" t="s">
        <v>30</v>
      </c>
      <c r="Q84" s="117">
        <v>74881999</v>
      </c>
      <c r="R84" s="1"/>
      <c r="S84" s="36">
        <f t="shared" si="0"/>
        <v>74</v>
      </c>
      <c r="T84" s="37">
        <f t="shared" si="1"/>
        <v>74882000</v>
      </c>
      <c r="U84" s="38" t="s">
        <v>30</v>
      </c>
      <c r="V84" s="37">
        <f t="shared" si="2"/>
        <v>74917999</v>
      </c>
      <c r="W84" s="51">
        <v>36000</v>
      </c>
      <c r="X84" s="39">
        <v>74</v>
      </c>
      <c r="Y84" s="39"/>
      <c r="Z84" s="39">
        <v>74</v>
      </c>
      <c r="AA84" s="39"/>
      <c r="AB84" s="40">
        <v>74</v>
      </c>
      <c r="AC84" s="65">
        <v>74</v>
      </c>
      <c r="AD84" s="102">
        <v>74</v>
      </c>
      <c r="AE84" s="50"/>
    </row>
    <row r="85" spans="1:31" ht="12.75" customHeight="1" x14ac:dyDescent="0.2">
      <c r="A85" s="1"/>
      <c r="B85" s="57"/>
      <c r="C85" s="138"/>
      <c r="D85" s="59"/>
      <c r="E85" s="60"/>
      <c r="F85" s="139"/>
      <c r="G85" s="140"/>
      <c r="H85" s="1"/>
      <c r="I85" s="1"/>
      <c r="J85" s="1"/>
      <c r="K85" s="1"/>
      <c r="L85" s="1"/>
      <c r="M85" s="47">
        <f t="shared" si="3"/>
        <v>1</v>
      </c>
      <c r="N85" s="116">
        <v>75</v>
      </c>
      <c r="O85" s="34">
        <v>75828000</v>
      </c>
      <c r="P85" s="81" t="s">
        <v>30</v>
      </c>
      <c r="Q85" s="117">
        <v>75863999</v>
      </c>
      <c r="R85" s="1"/>
      <c r="S85" s="36">
        <f t="shared" si="0"/>
        <v>75</v>
      </c>
      <c r="T85" s="37">
        <f t="shared" si="1"/>
        <v>75864000</v>
      </c>
      <c r="U85" s="38" t="s">
        <v>30</v>
      </c>
      <c r="V85" s="37">
        <f t="shared" si="2"/>
        <v>75899999</v>
      </c>
      <c r="W85" s="51">
        <v>36000</v>
      </c>
      <c r="X85" s="39">
        <v>75</v>
      </c>
      <c r="Y85" s="39"/>
      <c r="Z85" s="39">
        <v>75</v>
      </c>
      <c r="AA85" s="39"/>
      <c r="AB85" s="40">
        <v>75</v>
      </c>
      <c r="AC85" s="65">
        <v>75</v>
      </c>
      <c r="AD85" s="102">
        <v>75</v>
      </c>
      <c r="AE85" s="50"/>
    </row>
    <row r="86" spans="1:31" ht="12.75" customHeight="1" x14ac:dyDescent="0.2">
      <c r="A86" s="1"/>
      <c r="B86" s="2"/>
      <c r="C86" s="2"/>
      <c r="D86" s="2"/>
      <c r="E86" s="2"/>
      <c r="F86" s="68" t="s">
        <v>53</v>
      </c>
      <c r="G86" s="129">
        <f>SUM(G11:G85)</f>
        <v>1296000</v>
      </c>
      <c r="H86" s="1"/>
      <c r="I86" s="1"/>
      <c r="J86" s="1"/>
      <c r="K86" s="1"/>
      <c r="L86" s="1"/>
      <c r="M86" s="47">
        <f t="shared" si="3"/>
        <v>1</v>
      </c>
      <c r="N86" s="116">
        <v>76</v>
      </c>
      <c r="O86" s="34">
        <v>76792000</v>
      </c>
      <c r="P86" s="81" t="s">
        <v>30</v>
      </c>
      <c r="Q86" s="117">
        <v>76827999</v>
      </c>
      <c r="R86" s="1"/>
      <c r="S86" s="36">
        <f t="shared" si="0"/>
        <v>76</v>
      </c>
      <c r="T86" s="37">
        <f t="shared" si="1"/>
        <v>76828000</v>
      </c>
      <c r="U86" s="38" t="s">
        <v>30</v>
      </c>
      <c r="V86" s="37">
        <f t="shared" si="2"/>
        <v>76863999</v>
      </c>
      <c r="W86" s="51">
        <v>36000</v>
      </c>
      <c r="X86" s="39">
        <v>76</v>
      </c>
      <c r="Y86" s="39"/>
      <c r="Z86" s="39">
        <v>76</v>
      </c>
      <c r="AA86" s="39"/>
      <c r="AB86" s="40">
        <v>76</v>
      </c>
      <c r="AC86" s="65">
        <v>76</v>
      </c>
      <c r="AD86" s="102">
        <v>76</v>
      </c>
      <c r="AE86" s="50"/>
    </row>
    <row r="87" spans="1:31" ht="12.75" customHeight="1" x14ac:dyDescent="0.2">
      <c r="A87" s="1"/>
      <c r="B87" s="1"/>
      <c r="C87" s="1"/>
      <c r="D87" s="1"/>
      <c r="E87" s="1"/>
      <c r="F87" s="70" t="s">
        <v>54</v>
      </c>
      <c r="G87" s="130">
        <f>G86</f>
        <v>1296000</v>
      </c>
      <c r="H87" s="1"/>
      <c r="I87" s="1"/>
      <c r="J87" s="1"/>
      <c r="K87" s="1"/>
      <c r="L87" s="1"/>
      <c r="M87" s="47">
        <f t="shared" si="3"/>
        <v>1</v>
      </c>
      <c r="N87" s="116">
        <v>77</v>
      </c>
      <c r="O87" s="34">
        <v>77000001</v>
      </c>
      <c r="P87" s="81" t="s">
        <v>30</v>
      </c>
      <c r="Q87" s="117">
        <v>77036000</v>
      </c>
      <c r="R87" s="1"/>
      <c r="S87" s="36">
        <f t="shared" si="0"/>
        <v>77</v>
      </c>
      <c r="T87" s="37">
        <f t="shared" si="1"/>
        <v>77036001</v>
      </c>
      <c r="U87" s="38" t="s">
        <v>30</v>
      </c>
      <c r="V87" s="37">
        <f t="shared" si="2"/>
        <v>77072000</v>
      </c>
      <c r="W87" s="51">
        <v>36000</v>
      </c>
      <c r="X87" s="40">
        <v>77</v>
      </c>
      <c r="Y87" s="40"/>
      <c r="Z87" s="39">
        <v>77</v>
      </c>
      <c r="AA87" s="39"/>
      <c r="AB87" s="39"/>
      <c r="AC87" s="39"/>
      <c r="AD87" s="102"/>
      <c r="AE87" s="50"/>
    </row>
    <row r="88" spans="1:31" ht="12.75" customHeight="1" x14ac:dyDescent="0.25">
      <c r="A88" s="1"/>
      <c r="B88" s="1" t="s">
        <v>55</v>
      </c>
      <c r="C88" s="1"/>
      <c r="D88" s="72" t="s">
        <v>56</v>
      </c>
      <c r="E88" s="1"/>
      <c r="F88" s="1"/>
      <c r="G88" s="1"/>
      <c r="H88" s="1"/>
      <c r="I88" s="1"/>
      <c r="J88" s="1"/>
      <c r="K88" s="1"/>
      <c r="L88" s="1"/>
      <c r="M88" s="47">
        <f t="shared" si="3"/>
        <v>1</v>
      </c>
      <c r="N88" s="116">
        <v>78</v>
      </c>
      <c r="O88" s="34">
        <v>78735000</v>
      </c>
      <c r="P88" s="81" t="s">
        <v>30</v>
      </c>
      <c r="Q88" s="117">
        <v>78770999</v>
      </c>
      <c r="R88" s="1"/>
      <c r="S88" s="36">
        <f t="shared" si="0"/>
        <v>78</v>
      </c>
      <c r="T88" s="37">
        <f t="shared" si="1"/>
        <v>78771000</v>
      </c>
      <c r="U88" s="38" t="s">
        <v>30</v>
      </c>
      <c r="V88" s="37">
        <f t="shared" si="2"/>
        <v>78806999</v>
      </c>
      <c r="W88" s="51">
        <v>36000</v>
      </c>
      <c r="X88" s="39"/>
      <c r="Y88" s="39">
        <v>78</v>
      </c>
      <c r="Z88" s="39"/>
      <c r="AA88" s="65">
        <v>78</v>
      </c>
      <c r="AB88" s="40">
        <v>78</v>
      </c>
      <c r="AC88" s="39"/>
      <c r="AD88" s="102">
        <v>78</v>
      </c>
      <c r="AE88" s="50"/>
    </row>
    <row r="89" spans="1:31" ht="12.75" customHeight="1" x14ac:dyDescent="0.2">
      <c r="A89" s="1"/>
      <c r="B89" s="1" t="s">
        <v>57</v>
      </c>
      <c r="C89" s="1"/>
      <c r="D89" s="5">
        <f>F2+45</f>
        <v>42302</v>
      </c>
      <c r="E89" s="1"/>
      <c r="F89" s="1"/>
      <c r="G89" s="1"/>
      <c r="H89" s="1"/>
      <c r="I89" s="1"/>
      <c r="J89" s="1"/>
      <c r="K89" s="1"/>
      <c r="L89" s="1"/>
      <c r="M89" s="47">
        <f t="shared" si="3"/>
        <v>1</v>
      </c>
      <c r="N89" s="116">
        <v>79</v>
      </c>
      <c r="O89" s="34">
        <v>79888000</v>
      </c>
      <c r="P89" s="81" t="s">
        <v>30</v>
      </c>
      <c r="Q89" s="117">
        <v>79923999</v>
      </c>
      <c r="R89" s="1"/>
      <c r="S89" s="36">
        <f t="shared" si="0"/>
        <v>79</v>
      </c>
      <c r="T89" s="37">
        <f t="shared" si="1"/>
        <v>79924000</v>
      </c>
      <c r="U89" s="38" t="s">
        <v>30</v>
      </c>
      <c r="V89" s="37">
        <f t="shared" si="2"/>
        <v>79959999</v>
      </c>
      <c r="W89" s="51">
        <v>36000</v>
      </c>
      <c r="X89" s="39"/>
      <c r="Y89" s="39">
        <v>79</v>
      </c>
      <c r="Z89" s="39"/>
      <c r="AA89" s="65">
        <v>79</v>
      </c>
      <c r="AB89" s="40">
        <v>79</v>
      </c>
      <c r="AC89" s="65">
        <v>79</v>
      </c>
      <c r="AD89" s="102">
        <v>79</v>
      </c>
      <c r="AE89" s="50"/>
    </row>
    <row r="90" spans="1:31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47">
        <f t="shared" si="3"/>
        <v>1</v>
      </c>
      <c r="N90" s="116">
        <v>80</v>
      </c>
      <c r="O90" s="34">
        <v>80726000</v>
      </c>
      <c r="P90" s="81" t="s">
        <v>30</v>
      </c>
      <c r="Q90" s="117">
        <v>80761999</v>
      </c>
      <c r="R90" s="1"/>
      <c r="S90" s="36">
        <f t="shared" si="0"/>
        <v>80</v>
      </c>
      <c r="T90" s="37">
        <f t="shared" si="1"/>
        <v>80762000</v>
      </c>
      <c r="U90" s="38" t="s">
        <v>30</v>
      </c>
      <c r="V90" s="37">
        <f t="shared" si="2"/>
        <v>80797999</v>
      </c>
      <c r="W90" s="51">
        <v>36000</v>
      </c>
      <c r="X90" s="39">
        <v>80</v>
      </c>
      <c r="Y90" s="39"/>
      <c r="Z90" s="39">
        <v>80</v>
      </c>
      <c r="AA90" s="39"/>
      <c r="AB90" s="40">
        <v>80</v>
      </c>
      <c r="AC90" s="65">
        <v>80</v>
      </c>
      <c r="AD90" s="102">
        <v>80</v>
      </c>
      <c r="AE90" s="50"/>
    </row>
    <row r="91" spans="1:31" ht="18" customHeight="1" x14ac:dyDescent="0.25">
      <c r="A91" s="1"/>
      <c r="B91" s="1" t="s">
        <v>58</v>
      </c>
      <c r="C91" s="1"/>
      <c r="D91" s="73" t="s">
        <v>59</v>
      </c>
      <c r="E91" s="1"/>
      <c r="F91" s="1"/>
      <c r="G91" s="1"/>
      <c r="H91" s="1"/>
      <c r="I91" s="1"/>
      <c r="J91" s="1"/>
      <c r="K91" s="1"/>
      <c r="L91" s="1"/>
      <c r="M91" s="47">
        <f t="shared" si="3"/>
        <v>1</v>
      </c>
      <c r="N91" s="116">
        <v>81</v>
      </c>
      <c r="O91" s="34">
        <v>81798000</v>
      </c>
      <c r="P91" s="81" t="s">
        <v>30</v>
      </c>
      <c r="Q91" s="117">
        <v>81833999</v>
      </c>
      <c r="R91" s="1"/>
      <c r="S91" s="36">
        <f t="shared" si="0"/>
        <v>81</v>
      </c>
      <c r="T91" s="37">
        <f t="shared" si="1"/>
        <v>81834000</v>
      </c>
      <c r="U91" s="38" t="s">
        <v>30</v>
      </c>
      <c r="V91" s="37">
        <f t="shared" si="2"/>
        <v>81869999</v>
      </c>
      <c r="W91" s="51">
        <v>36000</v>
      </c>
      <c r="X91" s="39">
        <v>81</v>
      </c>
      <c r="Y91" s="39"/>
      <c r="Z91" s="39">
        <v>81</v>
      </c>
      <c r="AA91" s="65">
        <v>81</v>
      </c>
      <c r="AB91" s="39"/>
      <c r="AC91" s="65">
        <v>81</v>
      </c>
      <c r="AD91" s="102">
        <v>81</v>
      </c>
      <c r="AE91" s="50"/>
    </row>
    <row r="92" spans="1:31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47">
        <f t="shared" si="3"/>
        <v>1</v>
      </c>
      <c r="N92" s="116">
        <v>82</v>
      </c>
      <c r="O92" s="34">
        <v>82756000</v>
      </c>
      <c r="P92" s="81" t="s">
        <v>30</v>
      </c>
      <c r="Q92" s="117">
        <v>82791999</v>
      </c>
      <c r="R92" s="1"/>
      <c r="S92" s="36">
        <f t="shared" si="0"/>
        <v>82</v>
      </c>
      <c r="T92" s="37">
        <f t="shared" si="1"/>
        <v>82792000</v>
      </c>
      <c r="U92" s="38" t="s">
        <v>30</v>
      </c>
      <c r="V92" s="37">
        <f t="shared" si="2"/>
        <v>82827999</v>
      </c>
      <c r="W92" s="51">
        <v>36000</v>
      </c>
      <c r="X92" s="39">
        <v>82</v>
      </c>
      <c r="Y92" s="39"/>
      <c r="Z92" s="39">
        <v>82</v>
      </c>
      <c r="AA92" s="39"/>
      <c r="AB92" s="39"/>
      <c r="AC92" s="65">
        <v>82</v>
      </c>
      <c r="AD92" s="102">
        <v>82</v>
      </c>
      <c r="AE92" s="50"/>
    </row>
    <row r="93" spans="1:31" ht="12.75" customHeight="1" x14ac:dyDescent="0.25">
      <c r="A93" s="1"/>
      <c r="B93" s="74" t="s">
        <v>60</v>
      </c>
      <c r="C93" s="1"/>
      <c r="D93" s="75"/>
      <c r="E93" s="1"/>
      <c r="F93" s="1"/>
      <c r="G93" s="1"/>
      <c r="H93" s="1"/>
      <c r="I93" s="1"/>
      <c r="J93" s="1"/>
      <c r="K93" s="1"/>
      <c r="L93" s="1"/>
      <c r="M93" s="47">
        <f t="shared" si="3"/>
        <v>1</v>
      </c>
      <c r="N93" s="116">
        <v>83</v>
      </c>
      <c r="O93" s="34">
        <v>83724000</v>
      </c>
      <c r="P93" s="81" t="s">
        <v>30</v>
      </c>
      <c r="Q93" s="117">
        <v>83759999</v>
      </c>
      <c r="R93" s="1"/>
      <c r="S93" s="36">
        <f t="shared" si="0"/>
        <v>83</v>
      </c>
      <c r="T93" s="37">
        <f t="shared" si="1"/>
        <v>83760000</v>
      </c>
      <c r="U93" s="38" t="s">
        <v>30</v>
      </c>
      <c r="V93" s="37">
        <f t="shared" si="2"/>
        <v>83795999</v>
      </c>
      <c r="W93" s="51">
        <v>36000</v>
      </c>
      <c r="X93" s="39"/>
      <c r="Y93" s="39">
        <v>83</v>
      </c>
      <c r="Z93" s="39"/>
      <c r="AA93" s="65">
        <v>83</v>
      </c>
      <c r="AB93" s="40">
        <v>83</v>
      </c>
      <c r="AC93" s="39"/>
      <c r="AD93" s="102">
        <v>83</v>
      </c>
      <c r="AE93" s="50">
        <v>83</v>
      </c>
    </row>
    <row r="94" spans="1:31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47">
        <f t="shared" si="3"/>
        <v>1</v>
      </c>
      <c r="N94" s="116">
        <v>84</v>
      </c>
      <c r="O94" s="34">
        <v>84864000</v>
      </c>
      <c r="P94" s="81" t="s">
        <v>30</v>
      </c>
      <c r="Q94" s="117">
        <v>84899999</v>
      </c>
      <c r="R94" s="1"/>
      <c r="S94" s="36">
        <f t="shared" si="0"/>
        <v>84</v>
      </c>
      <c r="T94" s="37">
        <f t="shared" si="1"/>
        <v>84900000</v>
      </c>
      <c r="U94" s="38" t="s">
        <v>30</v>
      </c>
      <c r="V94" s="37">
        <f t="shared" si="2"/>
        <v>84935999</v>
      </c>
      <c r="W94" s="51">
        <v>36000</v>
      </c>
      <c r="X94" s="39">
        <v>84</v>
      </c>
      <c r="Y94" s="39"/>
      <c r="Z94" s="39">
        <v>84</v>
      </c>
      <c r="AA94" s="39"/>
      <c r="AB94" s="40">
        <v>84</v>
      </c>
      <c r="AC94" s="65">
        <v>84</v>
      </c>
      <c r="AD94" s="102">
        <v>84</v>
      </c>
      <c r="AE94" s="50"/>
    </row>
    <row r="95" spans="1:31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22">
        <f t="shared" si="3"/>
        <v>1</v>
      </c>
      <c r="N95" s="116">
        <v>85</v>
      </c>
      <c r="O95" s="34">
        <v>85756000</v>
      </c>
      <c r="P95" s="81" t="s">
        <v>30</v>
      </c>
      <c r="Q95" s="117">
        <v>85791999</v>
      </c>
      <c r="R95" s="1"/>
      <c r="S95" s="36">
        <f t="shared" si="0"/>
        <v>85</v>
      </c>
      <c r="T95" s="37">
        <f t="shared" si="1"/>
        <v>85792000</v>
      </c>
      <c r="U95" s="38" t="s">
        <v>30</v>
      </c>
      <c r="V95" s="37">
        <f t="shared" si="2"/>
        <v>85827999</v>
      </c>
      <c r="W95" s="51">
        <v>36000</v>
      </c>
      <c r="X95" s="39"/>
      <c r="Y95" s="39">
        <v>85</v>
      </c>
      <c r="Z95" s="54" t="s">
        <v>46</v>
      </c>
      <c r="AA95" s="65">
        <v>85</v>
      </c>
      <c r="AB95" s="40">
        <v>85</v>
      </c>
      <c r="AC95" s="39"/>
      <c r="AD95" s="102">
        <v>85</v>
      </c>
      <c r="AE95" s="50"/>
    </row>
    <row r="96" spans="1:31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47">
        <f t="shared" si="3"/>
        <v>1</v>
      </c>
      <c r="N96" s="116">
        <v>86</v>
      </c>
      <c r="O96" s="34">
        <v>86720000</v>
      </c>
      <c r="P96" s="81" t="s">
        <v>30</v>
      </c>
      <c r="Q96" s="117">
        <v>86755999</v>
      </c>
      <c r="R96" s="1"/>
      <c r="S96" s="36">
        <f t="shared" si="0"/>
        <v>86</v>
      </c>
      <c r="T96" s="37">
        <f t="shared" si="1"/>
        <v>86756000</v>
      </c>
      <c r="U96" s="38" t="s">
        <v>30</v>
      </c>
      <c r="V96" s="37">
        <f t="shared" si="2"/>
        <v>86791999</v>
      </c>
      <c r="W96" s="51">
        <v>36000</v>
      </c>
      <c r="X96" s="39">
        <v>86</v>
      </c>
      <c r="Y96" s="39"/>
      <c r="Z96" s="39">
        <v>86</v>
      </c>
      <c r="AA96" s="39"/>
      <c r="AB96" s="40">
        <v>86</v>
      </c>
      <c r="AC96" s="65">
        <v>86</v>
      </c>
      <c r="AD96" s="102"/>
      <c r="AE96" s="50">
        <v>86</v>
      </c>
    </row>
    <row r="97" spans="1:31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47">
        <f t="shared" si="3"/>
        <v>1</v>
      </c>
      <c r="N97" s="116">
        <v>87</v>
      </c>
      <c r="O97" s="34">
        <v>87822000</v>
      </c>
      <c r="P97" s="81" t="s">
        <v>30</v>
      </c>
      <c r="Q97" s="117">
        <v>87857999</v>
      </c>
      <c r="R97" s="1"/>
      <c r="S97" s="36">
        <f t="shared" si="0"/>
        <v>87</v>
      </c>
      <c r="T97" s="37">
        <f t="shared" si="1"/>
        <v>87858000</v>
      </c>
      <c r="U97" s="38" t="s">
        <v>30</v>
      </c>
      <c r="V97" s="37">
        <f t="shared" si="2"/>
        <v>87893999</v>
      </c>
      <c r="W97" s="51">
        <v>36000</v>
      </c>
      <c r="X97" s="39">
        <v>87</v>
      </c>
      <c r="Y97" s="39"/>
      <c r="Z97" s="39">
        <v>87</v>
      </c>
      <c r="AA97" s="39"/>
      <c r="AB97" s="40">
        <v>87</v>
      </c>
      <c r="AC97" s="65">
        <v>87</v>
      </c>
      <c r="AD97" s="102"/>
      <c r="AE97" s="50">
        <v>87</v>
      </c>
    </row>
    <row r="98" spans="1:31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22">
        <f t="shared" si="3"/>
        <v>1</v>
      </c>
      <c r="N98" s="116">
        <v>88</v>
      </c>
      <c r="O98" s="34">
        <v>88624000</v>
      </c>
      <c r="P98" s="81" t="s">
        <v>30</v>
      </c>
      <c r="Q98" s="117">
        <v>88659999</v>
      </c>
      <c r="R98" s="1"/>
      <c r="S98" s="36">
        <f t="shared" si="0"/>
        <v>88</v>
      </c>
      <c r="T98" s="37">
        <f t="shared" si="1"/>
        <v>88660000</v>
      </c>
      <c r="U98" s="38" t="s">
        <v>30</v>
      </c>
      <c r="V98" s="37">
        <f t="shared" si="2"/>
        <v>88695999</v>
      </c>
      <c r="W98" s="51">
        <v>36000</v>
      </c>
      <c r="X98" s="39"/>
      <c r="Y98" s="39">
        <v>88</v>
      </c>
      <c r="Z98" s="54" t="s">
        <v>47</v>
      </c>
      <c r="AA98" s="39"/>
      <c r="AB98" s="39"/>
      <c r="AC98" s="65">
        <v>88</v>
      </c>
      <c r="AD98" s="102"/>
      <c r="AE98" s="50">
        <v>88</v>
      </c>
    </row>
    <row r="99" spans="1:31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47">
        <f t="shared" si="3"/>
        <v>1</v>
      </c>
      <c r="N99" s="116">
        <v>89</v>
      </c>
      <c r="O99" s="34">
        <v>89760000</v>
      </c>
      <c r="P99" s="81" t="s">
        <v>30</v>
      </c>
      <c r="Q99" s="117">
        <v>89795999</v>
      </c>
      <c r="R99" s="1"/>
      <c r="S99" s="36">
        <f t="shared" si="0"/>
        <v>89</v>
      </c>
      <c r="T99" s="37">
        <f t="shared" si="1"/>
        <v>89796000</v>
      </c>
      <c r="U99" s="38" t="s">
        <v>30</v>
      </c>
      <c r="V99" s="37">
        <f t="shared" si="2"/>
        <v>89831999</v>
      </c>
      <c r="W99" s="51">
        <v>36000</v>
      </c>
      <c r="X99" s="39"/>
      <c r="Y99" s="39">
        <v>89</v>
      </c>
      <c r="Z99" s="39"/>
      <c r="AA99" s="65">
        <v>89</v>
      </c>
      <c r="AB99" s="39"/>
      <c r="AC99" s="65">
        <v>89</v>
      </c>
      <c r="AD99" s="102">
        <v>89</v>
      </c>
      <c r="AE99" s="50"/>
    </row>
    <row r="100" spans="1:31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22">
        <f t="shared" si="3"/>
        <v>1</v>
      </c>
      <c r="N100" s="116">
        <v>90</v>
      </c>
      <c r="O100" s="34">
        <v>90876000</v>
      </c>
      <c r="P100" s="81" t="s">
        <v>30</v>
      </c>
      <c r="Q100" s="117">
        <v>90911999</v>
      </c>
      <c r="R100" s="1"/>
      <c r="S100" s="36">
        <f t="shared" si="0"/>
        <v>90</v>
      </c>
      <c r="T100" s="37">
        <f t="shared" si="1"/>
        <v>90912000</v>
      </c>
      <c r="U100" s="38" t="s">
        <v>30</v>
      </c>
      <c r="V100" s="37">
        <f t="shared" si="2"/>
        <v>90947999</v>
      </c>
      <c r="W100" s="51">
        <v>36000</v>
      </c>
      <c r="X100" s="39"/>
      <c r="Y100" s="39">
        <v>90</v>
      </c>
      <c r="Z100" s="54" t="s">
        <v>48</v>
      </c>
      <c r="AA100" s="65">
        <v>90</v>
      </c>
      <c r="AB100" s="39"/>
      <c r="AC100" s="65">
        <v>90</v>
      </c>
      <c r="AD100" s="102">
        <v>90</v>
      </c>
      <c r="AE100" s="50">
        <v>90</v>
      </c>
    </row>
    <row r="101" spans="1:31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7">
        <f t="shared" si="3"/>
        <v>1</v>
      </c>
      <c r="N101" s="116">
        <v>91</v>
      </c>
      <c r="O101" s="34">
        <v>91840000</v>
      </c>
      <c r="P101" s="81" t="s">
        <v>30</v>
      </c>
      <c r="Q101" s="117">
        <v>91875999</v>
      </c>
      <c r="R101" s="1"/>
      <c r="S101" s="36">
        <f t="shared" si="0"/>
        <v>91</v>
      </c>
      <c r="T101" s="37">
        <f t="shared" si="1"/>
        <v>91876000</v>
      </c>
      <c r="U101" s="38" t="s">
        <v>30</v>
      </c>
      <c r="V101" s="37">
        <f t="shared" si="2"/>
        <v>91911999</v>
      </c>
      <c r="W101" s="51">
        <v>36000</v>
      </c>
      <c r="X101" s="39">
        <v>91</v>
      </c>
      <c r="Y101" s="39"/>
      <c r="Z101" s="39">
        <v>91</v>
      </c>
      <c r="AA101" s="39"/>
      <c r="AB101" s="40">
        <v>91</v>
      </c>
      <c r="AC101" s="65">
        <v>91</v>
      </c>
      <c r="AD101" s="102">
        <v>91</v>
      </c>
      <c r="AE101" s="50">
        <v>91</v>
      </c>
    </row>
    <row r="102" spans="1:31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7">
        <f t="shared" si="3"/>
        <v>1</v>
      </c>
      <c r="N102" s="116">
        <v>92</v>
      </c>
      <c r="O102" s="34">
        <v>92768000</v>
      </c>
      <c r="P102" s="81" t="s">
        <v>30</v>
      </c>
      <c r="Q102" s="117">
        <v>92803999</v>
      </c>
      <c r="R102" s="1"/>
      <c r="S102" s="36">
        <f t="shared" si="0"/>
        <v>92</v>
      </c>
      <c r="T102" s="37">
        <f t="shared" si="1"/>
        <v>92804000</v>
      </c>
      <c r="U102" s="38" t="s">
        <v>30</v>
      </c>
      <c r="V102" s="37">
        <f t="shared" si="2"/>
        <v>92839999</v>
      </c>
      <c r="W102" s="51">
        <v>36000</v>
      </c>
      <c r="X102" s="39">
        <v>92</v>
      </c>
      <c r="Y102" s="39"/>
      <c r="Z102" s="39">
        <v>92</v>
      </c>
      <c r="AA102" s="39"/>
      <c r="AB102" s="40">
        <v>92</v>
      </c>
      <c r="AC102" s="65">
        <v>92</v>
      </c>
      <c r="AD102" s="102"/>
      <c r="AE102" s="50"/>
    </row>
    <row r="103" spans="1:31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22">
        <f t="shared" si="3"/>
        <v>1</v>
      </c>
      <c r="N103" s="116">
        <v>93</v>
      </c>
      <c r="O103" s="34">
        <v>93792000</v>
      </c>
      <c r="P103" s="81" t="s">
        <v>30</v>
      </c>
      <c r="Q103" s="117">
        <v>93827999</v>
      </c>
      <c r="R103" s="1"/>
      <c r="S103" s="36">
        <f t="shared" si="0"/>
        <v>93</v>
      </c>
      <c r="T103" s="37">
        <f t="shared" si="1"/>
        <v>93828000</v>
      </c>
      <c r="U103" s="38" t="s">
        <v>30</v>
      </c>
      <c r="V103" s="37">
        <f t="shared" si="2"/>
        <v>93863999</v>
      </c>
      <c r="W103" s="51">
        <v>36000</v>
      </c>
      <c r="X103" s="39"/>
      <c r="Y103" s="39">
        <v>93</v>
      </c>
      <c r="Z103" s="54" t="s">
        <v>49</v>
      </c>
      <c r="AA103" s="65">
        <v>93</v>
      </c>
      <c r="AB103" s="40">
        <v>93</v>
      </c>
      <c r="AC103" s="39"/>
      <c r="AD103" s="102">
        <v>93</v>
      </c>
      <c r="AE103" s="50">
        <v>93</v>
      </c>
    </row>
    <row r="104" spans="1:31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7">
        <f t="shared" si="3"/>
        <v>1</v>
      </c>
      <c r="N104" s="116">
        <v>94</v>
      </c>
      <c r="O104" s="34">
        <v>94144000</v>
      </c>
      <c r="P104" s="81" t="s">
        <v>30</v>
      </c>
      <c r="Q104" s="117">
        <v>94179999</v>
      </c>
      <c r="R104" s="1"/>
      <c r="S104" s="36">
        <f t="shared" si="0"/>
        <v>94</v>
      </c>
      <c r="T104" s="37">
        <f t="shared" si="1"/>
        <v>94180000</v>
      </c>
      <c r="U104" s="38" t="s">
        <v>30</v>
      </c>
      <c r="V104" s="37">
        <f t="shared" si="2"/>
        <v>94215999</v>
      </c>
      <c r="W104" s="51">
        <v>36000</v>
      </c>
      <c r="X104" s="39">
        <v>94</v>
      </c>
      <c r="Y104" s="39"/>
      <c r="Z104" s="39">
        <v>94</v>
      </c>
      <c r="AA104" s="39"/>
      <c r="AB104" s="40">
        <v>94</v>
      </c>
      <c r="AC104" s="65">
        <v>94</v>
      </c>
      <c r="AD104" s="102"/>
      <c r="AE104" s="50"/>
    </row>
    <row r="105" spans="1:31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22">
        <f t="shared" si="3"/>
        <v>1</v>
      </c>
      <c r="N105" s="116">
        <v>95</v>
      </c>
      <c r="O105" s="34">
        <v>95720000</v>
      </c>
      <c r="P105" s="81" t="s">
        <v>30</v>
      </c>
      <c r="Q105" s="117">
        <v>95755999</v>
      </c>
      <c r="R105" s="1"/>
      <c r="S105" s="36">
        <f t="shared" si="0"/>
        <v>95</v>
      </c>
      <c r="T105" s="37">
        <f t="shared" si="1"/>
        <v>95756000</v>
      </c>
      <c r="U105" s="38" t="s">
        <v>30</v>
      </c>
      <c r="V105" s="37">
        <f t="shared" si="2"/>
        <v>95791999</v>
      </c>
      <c r="W105" s="51">
        <v>36000</v>
      </c>
      <c r="X105" s="39"/>
      <c r="Y105" s="39">
        <v>95</v>
      </c>
      <c r="Z105" s="54" t="s">
        <v>50</v>
      </c>
      <c r="AA105" s="65">
        <v>95</v>
      </c>
      <c r="AB105" s="39"/>
      <c r="AC105" s="65">
        <v>95</v>
      </c>
      <c r="AD105" s="102"/>
      <c r="AE105" s="50">
        <v>95</v>
      </c>
    </row>
    <row r="106" spans="1:31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7">
        <f t="shared" si="3"/>
        <v>1</v>
      </c>
      <c r="N106" s="116">
        <v>96</v>
      </c>
      <c r="O106" s="34">
        <v>96858000</v>
      </c>
      <c r="P106" s="81" t="s">
        <v>30</v>
      </c>
      <c r="Q106" s="117">
        <v>96893999</v>
      </c>
      <c r="R106" s="1"/>
      <c r="S106" s="36">
        <f t="shared" si="0"/>
        <v>96</v>
      </c>
      <c r="T106" s="37">
        <f t="shared" si="1"/>
        <v>96894000</v>
      </c>
      <c r="U106" s="38" t="s">
        <v>30</v>
      </c>
      <c r="V106" s="37">
        <f t="shared" si="2"/>
        <v>96929999</v>
      </c>
      <c r="W106" s="51">
        <v>36000</v>
      </c>
      <c r="X106" s="39">
        <v>96</v>
      </c>
      <c r="Y106" s="39"/>
      <c r="Z106" s="39">
        <v>96</v>
      </c>
      <c r="AA106" s="39"/>
      <c r="AB106" s="40">
        <v>96</v>
      </c>
      <c r="AC106" s="65">
        <v>96</v>
      </c>
      <c r="AD106" s="102">
        <v>96</v>
      </c>
      <c r="AE106" s="50"/>
    </row>
    <row r="107" spans="1:31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22">
        <f t="shared" si="3"/>
        <v>1</v>
      </c>
      <c r="N107" s="116">
        <v>97</v>
      </c>
      <c r="O107" s="34">
        <v>97900000</v>
      </c>
      <c r="P107" s="81" t="s">
        <v>30</v>
      </c>
      <c r="Q107" s="117">
        <v>97935999</v>
      </c>
      <c r="R107" s="1"/>
      <c r="S107" s="36">
        <f t="shared" si="0"/>
        <v>97</v>
      </c>
      <c r="T107" s="37">
        <f t="shared" si="1"/>
        <v>97936000</v>
      </c>
      <c r="U107" s="38" t="s">
        <v>30</v>
      </c>
      <c r="V107" s="37">
        <f t="shared" si="2"/>
        <v>97971999</v>
      </c>
      <c r="W107" s="51">
        <v>36000</v>
      </c>
      <c r="X107" s="39"/>
      <c r="Y107" s="39">
        <v>97</v>
      </c>
      <c r="Z107" s="54" t="s">
        <v>51</v>
      </c>
      <c r="AA107" s="65">
        <v>97</v>
      </c>
      <c r="AB107" s="39"/>
      <c r="AC107" s="65">
        <v>97</v>
      </c>
      <c r="AD107" s="102">
        <v>97</v>
      </c>
      <c r="AE107" s="50"/>
    </row>
    <row r="108" spans="1:31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7">
        <f t="shared" si="3"/>
        <v>1</v>
      </c>
      <c r="N108" s="116">
        <v>98</v>
      </c>
      <c r="O108" s="34">
        <v>98828000</v>
      </c>
      <c r="P108" s="81" t="s">
        <v>30</v>
      </c>
      <c r="Q108" s="117">
        <v>98863999</v>
      </c>
      <c r="R108" s="1"/>
      <c r="S108" s="36">
        <f t="shared" si="0"/>
        <v>98</v>
      </c>
      <c r="T108" s="37">
        <f t="shared" si="1"/>
        <v>98864000</v>
      </c>
      <c r="U108" s="38" t="s">
        <v>30</v>
      </c>
      <c r="V108" s="37">
        <f t="shared" si="2"/>
        <v>98899999</v>
      </c>
      <c r="W108" s="51">
        <v>36000</v>
      </c>
      <c r="X108" s="39">
        <v>98</v>
      </c>
      <c r="Y108" s="39"/>
      <c r="Z108" s="39">
        <v>98</v>
      </c>
      <c r="AA108" s="39"/>
      <c r="AB108" s="40">
        <v>98</v>
      </c>
      <c r="AC108" s="65">
        <v>98</v>
      </c>
      <c r="AD108" s="102">
        <v>98</v>
      </c>
      <c r="AE108" s="50"/>
    </row>
    <row r="109" spans="1:31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7">
        <f t="shared" si="3"/>
        <v>1</v>
      </c>
      <c r="N109" s="116">
        <v>99</v>
      </c>
      <c r="O109" s="34">
        <v>99768000</v>
      </c>
      <c r="P109" s="81" t="s">
        <v>30</v>
      </c>
      <c r="Q109" s="117">
        <v>99803999</v>
      </c>
      <c r="R109" s="1"/>
      <c r="S109" s="36">
        <f t="shared" si="0"/>
        <v>99</v>
      </c>
      <c r="T109" s="37">
        <f t="shared" si="1"/>
        <v>99804000</v>
      </c>
      <c r="U109" s="38" t="s">
        <v>30</v>
      </c>
      <c r="V109" s="37">
        <f t="shared" si="2"/>
        <v>99839999</v>
      </c>
      <c r="W109" s="51">
        <v>36000</v>
      </c>
      <c r="X109" s="39">
        <v>99</v>
      </c>
      <c r="Y109" s="39"/>
      <c r="Z109" s="39">
        <v>99</v>
      </c>
      <c r="AA109" s="39"/>
      <c r="AB109" s="40">
        <v>99</v>
      </c>
      <c r="AC109" s="65">
        <v>99</v>
      </c>
      <c r="AD109" s="102"/>
      <c r="AE109" s="50">
        <v>99</v>
      </c>
    </row>
    <row r="110" spans="1:31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7"/>
      <c r="N110" s="1"/>
      <c r="O110" s="1"/>
      <c r="P110" s="1"/>
      <c r="Q110" s="1"/>
      <c r="R110" s="1"/>
      <c r="S110" s="1"/>
      <c r="T110" s="1"/>
      <c r="U110" s="1"/>
      <c r="V110" s="1"/>
      <c r="W110" s="63" t="s">
        <v>52</v>
      </c>
      <c r="X110" s="64">
        <f t="shared" ref="X110:AE110" si="4">COUNT(X11:X109)</f>
        <v>61</v>
      </c>
      <c r="Y110" s="64">
        <f t="shared" si="4"/>
        <v>63</v>
      </c>
      <c r="Z110" s="64">
        <f t="shared" si="4"/>
        <v>48</v>
      </c>
      <c r="AA110" s="64">
        <f t="shared" si="4"/>
        <v>52</v>
      </c>
      <c r="AB110" s="64">
        <f t="shared" si="4"/>
        <v>67</v>
      </c>
      <c r="AC110" s="65">
        <f t="shared" si="4"/>
        <v>74</v>
      </c>
      <c r="AD110" s="65">
        <f t="shared" si="4"/>
        <v>70</v>
      </c>
      <c r="AE110" s="65">
        <f t="shared" si="4"/>
        <v>35</v>
      </c>
    </row>
    <row r="111" spans="1:31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</row>
    <row r="112" spans="1:31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</row>
    <row r="113" spans="1:31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</row>
    <row r="114" spans="1:31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41" t="s">
        <v>13</v>
      </c>
      <c r="T114" s="142" t="s">
        <v>14</v>
      </c>
      <c r="U114" s="143"/>
      <c r="V114" s="144" t="s">
        <v>15</v>
      </c>
      <c r="W114" s="2"/>
      <c r="X114" s="2"/>
      <c r="Y114" s="1"/>
      <c r="Z114" s="1"/>
      <c r="AA114" s="1"/>
      <c r="AB114" s="1"/>
      <c r="AC114" s="1"/>
      <c r="AD114" s="1"/>
      <c r="AE114" s="1"/>
    </row>
    <row r="115" spans="1:31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50">
        <v>1</v>
      </c>
      <c r="T115" s="37">
        <v>1747000</v>
      </c>
      <c r="U115" s="38" t="s">
        <v>30</v>
      </c>
      <c r="V115" s="37">
        <v>1818999</v>
      </c>
      <c r="W115" s="2"/>
      <c r="X115" s="2"/>
      <c r="Y115" s="1"/>
      <c r="Z115" s="1"/>
      <c r="AA115" s="1"/>
      <c r="AB115" s="1"/>
      <c r="AC115" s="1"/>
      <c r="AD115" s="1"/>
      <c r="AE115" s="1"/>
    </row>
    <row r="116" spans="1:31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49">
        <v>7</v>
      </c>
      <c r="T116" s="37">
        <v>7846000</v>
      </c>
      <c r="U116" s="38" t="s">
        <v>30</v>
      </c>
      <c r="V116" s="37">
        <v>7881999</v>
      </c>
      <c r="W116" s="2"/>
      <c r="X116" s="2"/>
      <c r="Y116" s="1"/>
      <c r="Z116" s="1"/>
      <c r="AA116" s="1"/>
      <c r="AB116" s="1"/>
      <c r="AC116" s="1"/>
      <c r="AD116" s="1"/>
      <c r="AE116" s="1"/>
    </row>
    <row r="117" spans="1:31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49">
        <v>10</v>
      </c>
      <c r="T117" s="37">
        <v>10720000</v>
      </c>
      <c r="U117" s="38" t="s">
        <v>30</v>
      </c>
      <c r="V117" s="37">
        <v>10755999</v>
      </c>
      <c r="W117" s="2"/>
      <c r="X117" s="2"/>
      <c r="Y117" s="1"/>
      <c r="Z117" s="1"/>
      <c r="AA117" s="1"/>
      <c r="AB117" s="1"/>
      <c r="AC117" s="1"/>
      <c r="AD117" s="1"/>
      <c r="AE117" s="1"/>
    </row>
    <row r="118" spans="1:31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9">
        <v>14</v>
      </c>
      <c r="T118" s="37">
        <v>14020000</v>
      </c>
      <c r="U118" s="38" t="s">
        <v>30</v>
      </c>
      <c r="V118" s="37">
        <v>14055999</v>
      </c>
      <c r="W118" s="2"/>
      <c r="X118" s="2"/>
      <c r="Y118" s="1"/>
      <c r="Z118" s="1"/>
      <c r="AA118" s="1"/>
      <c r="AB118" s="1"/>
      <c r="AC118" s="1"/>
      <c r="AD118" s="1"/>
      <c r="AE118" s="1"/>
    </row>
    <row r="119" spans="1:31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49">
        <v>17</v>
      </c>
      <c r="T119" s="37">
        <v>17747000</v>
      </c>
      <c r="U119" s="38" t="s">
        <v>30</v>
      </c>
      <c r="V119" s="37">
        <v>17782999</v>
      </c>
      <c r="W119" s="2"/>
      <c r="X119" s="2"/>
      <c r="Y119" s="1"/>
      <c r="Z119" s="1"/>
      <c r="AA119" s="1"/>
      <c r="AB119" s="1"/>
      <c r="AC119" s="1"/>
      <c r="AD119" s="1"/>
      <c r="AE119" s="1"/>
    </row>
    <row r="120" spans="1:31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49">
        <v>18</v>
      </c>
      <c r="T120" s="37">
        <v>18909000</v>
      </c>
      <c r="U120" s="38" t="s">
        <v>30</v>
      </c>
      <c r="V120" s="37">
        <v>18944999</v>
      </c>
      <c r="W120" s="2"/>
      <c r="X120" s="2"/>
      <c r="Y120" s="1"/>
      <c r="Z120" s="1"/>
      <c r="AA120" s="1"/>
      <c r="AB120" s="1"/>
      <c r="AC120" s="1"/>
      <c r="AD120" s="1"/>
      <c r="AE120" s="1"/>
    </row>
    <row r="121" spans="1:31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49">
        <v>21</v>
      </c>
      <c r="T121" s="37">
        <v>21810000</v>
      </c>
      <c r="U121" s="38" t="s">
        <v>30</v>
      </c>
      <c r="V121" s="37">
        <v>21845999</v>
      </c>
      <c r="W121" s="2"/>
      <c r="X121" s="2"/>
      <c r="Y121" s="1"/>
      <c r="Z121" s="1"/>
      <c r="AA121" s="1"/>
      <c r="AB121" s="1"/>
      <c r="AC121" s="1"/>
      <c r="AD121" s="1"/>
      <c r="AE121" s="1"/>
    </row>
    <row r="122" spans="1:31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9">
        <v>22</v>
      </c>
      <c r="T122" s="37">
        <v>22765000</v>
      </c>
      <c r="U122" s="38" t="s">
        <v>30</v>
      </c>
      <c r="V122" s="37">
        <v>22800999</v>
      </c>
      <c r="W122" s="2"/>
      <c r="X122" s="2"/>
      <c r="Y122" s="1"/>
      <c r="Z122" s="1"/>
      <c r="AA122" s="1"/>
      <c r="AB122" s="1"/>
      <c r="AC122" s="1"/>
      <c r="AD122" s="1"/>
      <c r="AE122" s="1"/>
    </row>
    <row r="123" spans="1:31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9">
        <v>26</v>
      </c>
      <c r="T123" s="37">
        <v>26788000</v>
      </c>
      <c r="U123" s="38" t="s">
        <v>30</v>
      </c>
      <c r="V123" s="37">
        <v>26823999</v>
      </c>
      <c r="W123" s="2"/>
      <c r="X123" s="2"/>
      <c r="Y123" s="1"/>
      <c r="Z123" s="1"/>
      <c r="AA123" s="1"/>
      <c r="AB123" s="1"/>
      <c r="AC123" s="1"/>
      <c r="AD123" s="1"/>
      <c r="AE123" s="1"/>
    </row>
    <row r="124" spans="1:31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6" t="s">
        <v>65</v>
      </c>
      <c r="T124" s="37">
        <v>27747000</v>
      </c>
      <c r="U124" s="38" t="s">
        <v>30</v>
      </c>
      <c r="V124" s="37">
        <v>27782999</v>
      </c>
      <c r="W124" s="2"/>
      <c r="X124" s="2"/>
      <c r="Y124" s="1"/>
      <c r="Z124" s="1"/>
      <c r="AA124" s="1"/>
      <c r="AB124" s="1"/>
      <c r="AC124" s="1"/>
      <c r="AD124" s="1"/>
      <c r="AE124" s="1"/>
    </row>
    <row r="125" spans="1:31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6" t="s">
        <v>66</v>
      </c>
      <c r="T125" s="37">
        <v>29774000</v>
      </c>
      <c r="U125" s="38" t="s">
        <v>30</v>
      </c>
      <c r="V125" s="37">
        <v>29809999</v>
      </c>
      <c r="W125" s="2"/>
      <c r="X125" s="2"/>
      <c r="Y125" s="1"/>
      <c r="Z125" s="1"/>
      <c r="AA125" s="1"/>
      <c r="AB125" s="1"/>
      <c r="AC125" s="1"/>
      <c r="AD125" s="1"/>
      <c r="AE125" s="1"/>
    </row>
    <row r="126" spans="1:31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6" t="s">
        <v>67</v>
      </c>
      <c r="T126" s="37">
        <v>30846000</v>
      </c>
      <c r="U126" s="38" t="s">
        <v>30</v>
      </c>
      <c r="V126" s="37">
        <v>30881999</v>
      </c>
      <c r="W126" s="2"/>
      <c r="X126" s="2"/>
      <c r="Y126" s="1"/>
      <c r="Z126" s="1"/>
      <c r="AA126" s="1"/>
      <c r="AB126" s="1"/>
      <c r="AC126" s="1"/>
      <c r="AD126" s="1"/>
      <c r="AE126" s="1"/>
    </row>
    <row r="127" spans="1:31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6" t="s">
        <v>68</v>
      </c>
      <c r="T127" s="37">
        <v>32738000</v>
      </c>
      <c r="U127" s="38" t="s">
        <v>30</v>
      </c>
      <c r="V127" s="37">
        <v>32773999</v>
      </c>
      <c r="W127" s="2"/>
      <c r="X127" s="2"/>
      <c r="Y127" s="1"/>
      <c r="Z127" s="1"/>
      <c r="AA127" s="1"/>
      <c r="AB127" s="1"/>
      <c r="AC127" s="1"/>
      <c r="AD127" s="1"/>
      <c r="AE127" s="1"/>
    </row>
    <row r="128" spans="1:31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6" t="s">
        <v>69</v>
      </c>
      <c r="T128" s="37">
        <v>37846000</v>
      </c>
      <c r="U128" s="38" t="s">
        <v>30</v>
      </c>
      <c r="V128" s="37">
        <v>37881999</v>
      </c>
      <c r="W128" s="2"/>
      <c r="X128" s="2"/>
      <c r="Y128" s="1"/>
      <c r="Z128" s="1"/>
      <c r="AA128" s="1"/>
      <c r="AB128" s="1"/>
      <c r="AC128" s="1"/>
      <c r="AD128" s="1"/>
      <c r="AE128" s="1"/>
    </row>
    <row r="129" spans="1:31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6" t="s">
        <v>70</v>
      </c>
      <c r="T129" s="37">
        <v>38873000</v>
      </c>
      <c r="U129" s="38" t="s">
        <v>30</v>
      </c>
      <c r="V129" s="37">
        <v>38908999</v>
      </c>
      <c r="W129" s="2"/>
      <c r="X129" s="2"/>
      <c r="Y129" s="1"/>
      <c r="Z129" s="1"/>
      <c r="AA129" s="1"/>
      <c r="AB129" s="1"/>
      <c r="AC129" s="1"/>
      <c r="AD129" s="1"/>
      <c r="AE129" s="1"/>
    </row>
    <row r="130" spans="1:31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6" t="s">
        <v>71</v>
      </c>
      <c r="T130" s="37">
        <v>42747000</v>
      </c>
      <c r="U130" s="38" t="s">
        <v>30</v>
      </c>
      <c r="V130" s="37">
        <v>42782999</v>
      </c>
      <c r="W130" s="2"/>
      <c r="X130" s="2"/>
      <c r="Y130" s="1"/>
      <c r="Z130" s="1"/>
      <c r="AA130" s="1"/>
      <c r="AB130" s="1"/>
      <c r="AC130" s="1"/>
      <c r="AD130" s="1"/>
      <c r="AE130" s="1"/>
    </row>
    <row r="131" spans="1:31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6" t="s">
        <v>72</v>
      </c>
      <c r="T131" s="37">
        <v>43837000</v>
      </c>
      <c r="U131" s="38" t="s">
        <v>30</v>
      </c>
      <c r="V131" s="37">
        <v>43872999</v>
      </c>
      <c r="W131" s="2"/>
      <c r="X131" s="2"/>
      <c r="Y131" s="1"/>
      <c r="Z131" s="1"/>
      <c r="AA131" s="1"/>
      <c r="AB131" s="1"/>
      <c r="AC131" s="1"/>
      <c r="AD131" s="1"/>
      <c r="AE131" s="1"/>
    </row>
    <row r="132" spans="1:31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6" t="s">
        <v>73</v>
      </c>
      <c r="T132" s="37">
        <v>49837000</v>
      </c>
      <c r="U132" s="38" t="s">
        <v>30</v>
      </c>
      <c r="V132" s="37">
        <v>49872999</v>
      </c>
      <c r="W132" s="2"/>
      <c r="X132" s="2"/>
      <c r="Y132" s="1"/>
      <c r="Z132" s="1"/>
      <c r="AA132" s="1"/>
      <c r="AB132" s="1"/>
      <c r="AC132" s="1"/>
      <c r="AD132" s="1"/>
      <c r="AE132" s="1"/>
    </row>
    <row r="133" spans="1:31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6" t="s">
        <v>74</v>
      </c>
      <c r="T133" s="37">
        <v>51801000</v>
      </c>
      <c r="U133" s="38" t="s">
        <v>30</v>
      </c>
      <c r="V133" s="37">
        <v>51836999</v>
      </c>
      <c r="W133" s="2"/>
      <c r="X133" s="2"/>
      <c r="Y133" s="1"/>
      <c r="Z133" s="1"/>
      <c r="AA133" s="1"/>
      <c r="AB133" s="1"/>
      <c r="AC133" s="1"/>
      <c r="AD133" s="1"/>
      <c r="AE133" s="1"/>
    </row>
    <row r="134" spans="1:31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6" t="s">
        <v>75</v>
      </c>
      <c r="T134" s="37">
        <v>53804000</v>
      </c>
      <c r="U134" s="38" t="s">
        <v>30</v>
      </c>
      <c r="V134" s="37">
        <v>53839999</v>
      </c>
      <c r="W134" s="2"/>
      <c r="X134" s="2"/>
      <c r="Y134" s="1"/>
      <c r="Z134" s="1"/>
      <c r="AA134" s="1"/>
      <c r="AB134" s="1"/>
      <c r="AC134" s="1"/>
      <c r="AD134" s="1"/>
      <c r="AE134" s="1"/>
    </row>
    <row r="135" spans="1:31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6" t="s">
        <v>76</v>
      </c>
      <c r="T135" s="37">
        <v>54900000</v>
      </c>
      <c r="U135" s="38" t="s">
        <v>30</v>
      </c>
      <c r="V135" s="37">
        <v>54935999</v>
      </c>
      <c r="W135" s="2"/>
      <c r="X135" s="2"/>
      <c r="Y135" s="1"/>
      <c r="Z135" s="1"/>
      <c r="AA135" s="1"/>
      <c r="AB135" s="1"/>
      <c r="AC135" s="1"/>
      <c r="AD135" s="1"/>
      <c r="AE135" s="1"/>
    </row>
    <row r="136" spans="1:31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6" t="s">
        <v>77</v>
      </c>
      <c r="T136" s="37">
        <v>60792000</v>
      </c>
      <c r="U136" s="38" t="s">
        <v>30</v>
      </c>
      <c r="V136" s="37">
        <v>60827999</v>
      </c>
      <c r="W136" s="2"/>
      <c r="X136" s="2"/>
      <c r="Y136" s="1"/>
      <c r="Z136" s="1"/>
      <c r="AA136" s="1"/>
      <c r="AB136" s="1"/>
      <c r="AC136" s="1"/>
      <c r="AD136" s="1"/>
      <c r="AE136" s="1"/>
    </row>
    <row r="137" spans="1:31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6" t="s">
        <v>78</v>
      </c>
      <c r="T137" s="37">
        <v>63810000</v>
      </c>
      <c r="U137" s="38" t="s">
        <v>30</v>
      </c>
      <c r="V137" s="37">
        <v>63845999</v>
      </c>
      <c r="W137" s="2"/>
      <c r="X137" s="2"/>
      <c r="Y137" s="1"/>
      <c r="Z137" s="1"/>
      <c r="AA137" s="1"/>
      <c r="AB137" s="1"/>
      <c r="AC137" s="1"/>
      <c r="AD137" s="1"/>
      <c r="AE137" s="1"/>
    </row>
    <row r="138" spans="1:31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6" t="s">
        <v>79</v>
      </c>
      <c r="T138" s="37">
        <v>64810000</v>
      </c>
      <c r="U138" s="38" t="s">
        <v>30</v>
      </c>
      <c r="V138" s="37">
        <v>64845999</v>
      </c>
      <c r="W138" s="2"/>
      <c r="X138" s="2"/>
      <c r="Y138" s="1"/>
      <c r="Z138" s="1"/>
      <c r="AA138" s="1"/>
      <c r="AB138" s="1"/>
      <c r="AC138" s="1"/>
      <c r="AD138" s="1"/>
      <c r="AE138" s="1"/>
    </row>
    <row r="139" spans="1:31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6" t="s">
        <v>80</v>
      </c>
      <c r="T139" s="37">
        <v>68756000</v>
      </c>
      <c r="U139" s="38" t="s">
        <v>30</v>
      </c>
      <c r="V139" s="37">
        <v>68791999</v>
      </c>
      <c r="W139" s="2"/>
      <c r="X139" s="2"/>
      <c r="Y139" s="1"/>
      <c r="Z139" s="1"/>
      <c r="AA139" s="1"/>
      <c r="AB139" s="1"/>
      <c r="AC139" s="1"/>
      <c r="AD139" s="1"/>
      <c r="AE139" s="1"/>
    </row>
    <row r="140" spans="1:31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6" t="s">
        <v>81</v>
      </c>
      <c r="T140" s="37">
        <v>72792000</v>
      </c>
      <c r="U140" s="38" t="s">
        <v>30</v>
      </c>
      <c r="V140" s="37">
        <v>72827999</v>
      </c>
      <c r="W140" s="2"/>
      <c r="X140" s="2"/>
      <c r="Y140" s="1"/>
      <c r="Z140" s="1"/>
      <c r="AA140" s="1"/>
      <c r="AB140" s="1"/>
      <c r="AC140" s="1"/>
      <c r="AD140" s="1"/>
      <c r="AE140" s="1"/>
    </row>
    <row r="141" spans="1:31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6" t="s">
        <v>82</v>
      </c>
      <c r="T141" s="37">
        <v>83760000</v>
      </c>
      <c r="U141" s="38" t="s">
        <v>30</v>
      </c>
      <c r="V141" s="37">
        <v>83795999</v>
      </c>
      <c r="W141" s="2"/>
      <c r="X141" s="2"/>
      <c r="Y141" s="1"/>
      <c r="Z141" s="1"/>
      <c r="AA141" s="1"/>
      <c r="AB141" s="1"/>
      <c r="AC141" s="1"/>
      <c r="AD141" s="1"/>
      <c r="AE141" s="1"/>
    </row>
    <row r="142" spans="1:31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6" t="s">
        <v>83</v>
      </c>
      <c r="T142" s="37">
        <v>86756000</v>
      </c>
      <c r="U142" s="38" t="s">
        <v>30</v>
      </c>
      <c r="V142" s="37">
        <v>86791999</v>
      </c>
      <c r="W142" s="2"/>
      <c r="X142" s="2"/>
      <c r="Y142" s="1"/>
      <c r="Z142" s="1"/>
      <c r="AA142" s="1"/>
      <c r="AB142" s="1"/>
      <c r="AC142" s="1"/>
      <c r="AD142" s="1"/>
      <c r="AE142" s="1"/>
    </row>
    <row r="143" spans="1:31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6" t="s">
        <v>84</v>
      </c>
      <c r="T143" s="37">
        <v>87858000</v>
      </c>
      <c r="U143" s="38" t="s">
        <v>30</v>
      </c>
      <c r="V143" s="37">
        <v>87893999</v>
      </c>
      <c r="W143" s="2"/>
      <c r="X143" s="2"/>
      <c r="Y143" s="1"/>
      <c r="Z143" s="1"/>
      <c r="AA143" s="1"/>
      <c r="AB143" s="1"/>
      <c r="AC143" s="1"/>
      <c r="AD143" s="1"/>
      <c r="AE143" s="1"/>
    </row>
    <row r="144" spans="1:31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6" t="s">
        <v>85</v>
      </c>
      <c r="T144" s="37">
        <v>88660000</v>
      </c>
      <c r="U144" s="38" t="s">
        <v>30</v>
      </c>
      <c r="V144" s="37">
        <v>88695999</v>
      </c>
      <c r="W144" s="2"/>
      <c r="X144" s="2"/>
      <c r="Y144" s="1"/>
      <c r="Z144" s="1"/>
      <c r="AA144" s="1"/>
      <c r="AB144" s="1"/>
      <c r="AC144" s="1"/>
      <c r="AD144" s="1"/>
      <c r="AE144" s="1"/>
    </row>
    <row r="145" spans="1:31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6" t="s">
        <v>86</v>
      </c>
      <c r="T145" s="37">
        <v>90912000</v>
      </c>
      <c r="U145" s="38" t="s">
        <v>30</v>
      </c>
      <c r="V145" s="37">
        <v>90947999</v>
      </c>
      <c r="W145" s="2"/>
      <c r="X145" s="2"/>
      <c r="Y145" s="1"/>
      <c r="Z145" s="1"/>
      <c r="AA145" s="1"/>
      <c r="AB145" s="1"/>
      <c r="AC145" s="1"/>
      <c r="AD145" s="1"/>
      <c r="AE145" s="1"/>
    </row>
    <row r="146" spans="1:31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6" t="s">
        <v>87</v>
      </c>
      <c r="T146" s="37">
        <v>91876000</v>
      </c>
      <c r="U146" s="38" t="s">
        <v>30</v>
      </c>
      <c r="V146" s="37">
        <v>91911999</v>
      </c>
      <c r="W146" s="2"/>
      <c r="X146" s="2"/>
      <c r="Y146" s="1"/>
      <c r="Z146" s="1"/>
      <c r="AA146" s="1"/>
      <c r="AB146" s="1"/>
      <c r="AC146" s="1"/>
      <c r="AD146" s="1"/>
      <c r="AE146" s="1"/>
    </row>
    <row r="147" spans="1:31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6" t="s">
        <v>88</v>
      </c>
      <c r="T147" s="37">
        <v>93828000</v>
      </c>
      <c r="U147" s="38" t="s">
        <v>30</v>
      </c>
      <c r="V147" s="37">
        <v>93863999</v>
      </c>
      <c r="W147" s="2"/>
      <c r="X147" s="2"/>
      <c r="Y147" s="1"/>
      <c r="Z147" s="1"/>
      <c r="AA147" s="1"/>
      <c r="AB147" s="1"/>
      <c r="AC147" s="1"/>
      <c r="AD147" s="1"/>
      <c r="AE147" s="1"/>
    </row>
    <row r="148" spans="1:31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6" t="s">
        <v>89</v>
      </c>
      <c r="T148" s="37">
        <v>95756000</v>
      </c>
      <c r="U148" s="38" t="s">
        <v>30</v>
      </c>
      <c r="V148" s="37">
        <v>95791999</v>
      </c>
      <c r="W148" s="2"/>
      <c r="X148" s="2"/>
      <c r="Y148" s="1"/>
      <c r="Z148" s="1"/>
      <c r="AA148" s="1"/>
      <c r="AB148" s="1"/>
      <c r="AC148" s="1"/>
      <c r="AD148" s="1"/>
      <c r="AE148" s="1"/>
    </row>
    <row r="149" spans="1:31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6" t="s">
        <v>90</v>
      </c>
      <c r="T149" s="37">
        <v>99804000</v>
      </c>
      <c r="U149" s="38" t="s">
        <v>30</v>
      </c>
      <c r="V149" s="37">
        <v>99839999</v>
      </c>
      <c r="W149" s="2"/>
      <c r="X149" s="2"/>
      <c r="Y149" s="1"/>
      <c r="Z149" s="1"/>
      <c r="AA149" s="1"/>
      <c r="AB149" s="1"/>
      <c r="AC149" s="1"/>
      <c r="AD149" s="1"/>
      <c r="AE149" s="1"/>
    </row>
    <row r="150" spans="1:31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6"/>
      <c r="T150" s="37"/>
      <c r="U150" s="133"/>
      <c r="V150" s="37"/>
      <c r="W150" s="2"/>
      <c r="X150" s="2"/>
      <c r="Y150" s="1"/>
      <c r="Z150" s="1"/>
      <c r="AA150" s="1"/>
      <c r="AB150" s="1"/>
      <c r="AC150" s="1"/>
      <c r="AD150" s="1"/>
      <c r="AE150" s="1"/>
    </row>
    <row r="151" spans="1:31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6"/>
      <c r="T151" s="37"/>
      <c r="U151" s="133"/>
      <c r="V151" s="37"/>
      <c r="W151" s="2"/>
      <c r="X151" s="2"/>
      <c r="Y151" s="1"/>
      <c r="Z151" s="1"/>
      <c r="AA151" s="1"/>
      <c r="AB151" s="1"/>
      <c r="AC151" s="1"/>
      <c r="AD151" s="1"/>
      <c r="AE151" s="1"/>
    </row>
    <row r="152" spans="1:31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6"/>
      <c r="T152" s="37"/>
      <c r="U152" s="133"/>
      <c r="V152" s="37"/>
      <c r="W152" s="2"/>
      <c r="X152" s="2"/>
      <c r="Y152" s="1"/>
      <c r="Z152" s="1"/>
      <c r="AA152" s="1"/>
      <c r="AB152" s="1"/>
      <c r="AC152" s="1"/>
      <c r="AD152" s="1"/>
      <c r="AE152" s="1"/>
    </row>
    <row r="153" spans="1:31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6"/>
      <c r="T153" s="37"/>
      <c r="U153" s="133"/>
      <c r="V153" s="37"/>
      <c r="W153" s="2"/>
      <c r="X153" s="2"/>
      <c r="Y153" s="1"/>
      <c r="Z153" s="1"/>
      <c r="AA153" s="1"/>
      <c r="AB153" s="1"/>
      <c r="AC153" s="1"/>
      <c r="AD153" s="1"/>
      <c r="AE153" s="1"/>
    </row>
    <row r="154" spans="1:31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6"/>
      <c r="T154" s="37"/>
      <c r="U154" s="133"/>
      <c r="V154" s="37"/>
      <c r="W154" s="2"/>
      <c r="X154" s="2"/>
      <c r="Y154" s="1"/>
      <c r="Z154" s="1"/>
      <c r="AA154" s="1"/>
      <c r="AB154" s="1"/>
      <c r="AC154" s="1"/>
      <c r="AD154" s="1"/>
      <c r="AE154" s="1"/>
    </row>
    <row r="155" spans="1:31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6"/>
      <c r="T155" s="37"/>
      <c r="U155" s="133"/>
      <c r="V155" s="37"/>
      <c r="W155" s="2"/>
      <c r="X155" s="2"/>
      <c r="Y155" s="1"/>
      <c r="Z155" s="1"/>
      <c r="AA155" s="1"/>
      <c r="AB155" s="1"/>
      <c r="AC155" s="1"/>
      <c r="AD155" s="1"/>
      <c r="AE155" s="1"/>
    </row>
    <row r="156" spans="1:31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6"/>
      <c r="T156" s="37"/>
      <c r="U156" s="133"/>
      <c r="V156" s="37"/>
      <c r="W156" s="2"/>
      <c r="X156" s="2"/>
      <c r="Y156" s="1"/>
      <c r="Z156" s="1"/>
      <c r="AA156" s="1"/>
      <c r="AB156" s="1"/>
      <c r="AC156" s="1"/>
      <c r="AD156" s="1"/>
      <c r="AE156" s="1"/>
    </row>
    <row r="157" spans="1:31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6"/>
      <c r="T157" s="37"/>
      <c r="U157" s="133"/>
      <c r="V157" s="37"/>
      <c r="W157" s="2"/>
      <c r="X157" s="2"/>
      <c r="Y157" s="1"/>
      <c r="Z157" s="1"/>
      <c r="AA157" s="1"/>
      <c r="AB157" s="1"/>
      <c r="AC157" s="1"/>
      <c r="AD157" s="1"/>
      <c r="AE157" s="1"/>
    </row>
    <row r="158" spans="1:31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6"/>
      <c r="T158" s="37"/>
      <c r="U158" s="133"/>
      <c r="V158" s="37"/>
      <c r="W158" s="2"/>
      <c r="X158" s="2"/>
      <c r="Y158" s="1"/>
      <c r="Z158" s="1"/>
      <c r="AA158" s="1"/>
      <c r="AB158" s="1"/>
      <c r="AC158" s="1"/>
      <c r="AD158" s="1"/>
      <c r="AE158" s="1"/>
    </row>
    <row r="159" spans="1:31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6"/>
      <c r="T159" s="37"/>
      <c r="U159" s="133"/>
      <c r="V159" s="37"/>
      <c r="W159" s="2"/>
      <c r="X159" s="2"/>
      <c r="Y159" s="1"/>
      <c r="Z159" s="1"/>
      <c r="AA159" s="1"/>
      <c r="AB159" s="1"/>
      <c r="AC159" s="1"/>
      <c r="AD159" s="1"/>
      <c r="AE159" s="1"/>
    </row>
    <row r="160" spans="1:31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6"/>
      <c r="T160" s="37"/>
      <c r="U160" s="133"/>
      <c r="V160" s="37"/>
      <c r="W160" s="2"/>
      <c r="X160" s="2"/>
      <c r="Y160" s="1"/>
      <c r="Z160" s="1"/>
      <c r="AA160" s="1"/>
      <c r="AB160" s="1"/>
      <c r="AC160" s="1"/>
      <c r="AD160" s="1"/>
      <c r="AE160" s="1"/>
    </row>
    <row r="161" spans="1:31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6"/>
      <c r="T161" s="37"/>
      <c r="U161" s="133"/>
      <c r="V161" s="37"/>
      <c r="W161" s="2"/>
      <c r="X161" s="2"/>
      <c r="Y161" s="1"/>
      <c r="Z161" s="1"/>
      <c r="AA161" s="1"/>
      <c r="AB161" s="1"/>
      <c r="AC161" s="1"/>
      <c r="AD161" s="1"/>
      <c r="AE161" s="1"/>
    </row>
    <row r="162" spans="1:31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6"/>
      <c r="T162" s="37"/>
      <c r="U162" s="133"/>
      <c r="V162" s="37"/>
      <c r="W162" s="2"/>
      <c r="X162" s="2"/>
      <c r="Y162" s="1"/>
      <c r="Z162" s="1"/>
      <c r="AA162" s="1"/>
      <c r="AB162" s="1"/>
      <c r="AC162" s="1"/>
      <c r="AD162" s="1"/>
      <c r="AE162" s="1"/>
    </row>
    <row r="163" spans="1:31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6"/>
      <c r="T163" s="37"/>
      <c r="U163" s="133"/>
      <c r="V163" s="37"/>
      <c r="W163" s="2"/>
      <c r="X163" s="2"/>
      <c r="Y163" s="1"/>
      <c r="Z163" s="1"/>
      <c r="AA163" s="1"/>
      <c r="AB163" s="1"/>
      <c r="AC163" s="1"/>
      <c r="AD163" s="1"/>
      <c r="AE163" s="1"/>
    </row>
    <row r="164" spans="1:31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6"/>
      <c r="T164" s="37"/>
      <c r="U164" s="133"/>
      <c r="V164" s="37"/>
      <c r="W164" s="2"/>
      <c r="X164" s="2"/>
      <c r="Y164" s="1"/>
      <c r="Z164" s="1"/>
      <c r="AA164" s="1"/>
      <c r="AB164" s="1"/>
      <c r="AC164" s="1"/>
      <c r="AD164" s="1"/>
      <c r="AE164" s="1"/>
    </row>
    <row r="165" spans="1:31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6"/>
      <c r="T165" s="37"/>
      <c r="U165" s="133"/>
      <c r="V165" s="37"/>
      <c r="W165" s="2"/>
      <c r="X165" s="2"/>
      <c r="Y165" s="1"/>
      <c r="Z165" s="1"/>
      <c r="AA165" s="1"/>
      <c r="AB165" s="1"/>
      <c r="AC165" s="1"/>
      <c r="AD165" s="1"/>
      <c r="AE165" s="1"/>
    </row>
    <row r="166" spans="1:31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6"/>
      <c r="T166" s="37"/>
      <c r="U166" s="133"/>
      <c r="V166" s="37"/>
      <c r="W166" s="2"/>
      <c r="X166" s="2"/>
      <c r="Y166" s="1"/>
      <c r="Z166" s="1"/>
      <c r="AA166" s="1"/>
      <c r="AB166" s="1"/>
      <c r="AC166" s="1"/>
      <c r="AD166" s="1"/>
      <c r="AE166" s="1"/>
    </row>
    <row r="167" spans="1:31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6"/>
      <c r="T167" s="37"/>
      <c r="U167" s="133"/>
      <c r="V167" s="37"/>
      <c r="W167" s="2"/>
      <c r="X167" s="2"/>
      <c r="Y167" s="1"/>
      <c r="Z167" s="1"/>
      <c r="AA167" s="1"/>
      <c r="AB167" s="1"/>
      <c r="AC167" s="1"/>
      <c r="AD167" s="1"/>
      <c r="AE167" s="1"/>
    </row>
    <row r="168" spans="1:31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6"/>
      <c r="T168" s="37"/>
      <c r="U168" s="133"/>
      <c r="V168" s="37"/>
      <c r="W168" s="2"/>
      <c r="X168" s="2"/>
      <c r="Y168" s="1"/>
      <c r="Z168" s="1"/>
      <c r="AA168" s="1"/>
      <c r="AB168" s="1"/>
      <c r="AC168" s="1"/>
      <c r="AD168" s="1"/>
      <c r="AE168" s="1"/>
    </row>
    <row r="169" spans="1:31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6"/>
      <c r="T169" s="37"/>
      <c r="U169" s="133"/>
      <c r="V169" s="37"/>
      <c r="W169" s="2"/>
      <c r="X169" s="2"/>
      <c r="Y169" s="1"/>
      <c r="Z169" s="1"/>
      <c r="AA169" s="1"/>
      <c r="AB169" s="1"/>
      <c r="AC169" s="1"/>
      <c r="AD169" s="1"/>
      <c r="AE169" s="1"/>
    </row>
    <row r="170" spans="1:31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6"/>
      <c r="T170" s="37"/>
      <c r="U170" s="133"/>
      <c r="V170" s="37"/>
      <c r="W170" s="2"/>
      <c r="X170" s="2"/>
      <c r="Y170" s="1"/>
      <c r="Z170" s="1"/>
      <c r="AA170" s="1"/>
      <c r="AB170" s="1"/>
      <c r="AC170" s="1"/>
      <c r="AD170" s="1"/>
      <c r="AE170" s="1"/>
    </row>
    <row r="171" spans="1:31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6"/>
      <c r="T171" s="37"/>
      <c r="U171" s="133"/>
      <c r="V171" s="37"/>
      <c r="W171" s="2"/>
      <c r="X171" s="2"/>
      <c r="Y171" s="1"/>
      <c r="Z171" s="1"/>
      <c r="AA171" s="1"/>
      <c r="AB171" s="1"/>
      <c r="AC171" s="1"/>
      <c r="AD171" s="1"/>
      <c r="AE171" s="1"/>
    </row>
    <row r="172" spans="1:31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6"/>
      <c r="T172" s="37"/>
      <c r="U172" s="133"/>
      <c r="V172" s="37"/>
      <c r="W172" s="2"/>
      <c r="X172" s="2"/>
      <c r="Y172" s="1"/>
      <c r="Z172" s="1"/>
      <c r="AA172" s="1"/>
      <c r="AB172" s="1"/>
      <c r="AC172" s="1"/>
      <c r="AD172" s="1"/>
      <c r="AE172" s="1"/>
    </row>
    <row r="173" spans="1:31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6"/>
      <c r="T173" s="37"/>
      <c r="U173" s="133"/>
      <c r="V173" s="37"/>
      <c r="W173" s="2"/>
      <c r="X173" s="2"/>
      <c r="Y173" s="1"/>
      <c r="Z173" s="1"/>
      <c r="AA173" s="1"/>
      <c r="AB173" s="1"/>
      <c r="AC173" s="1"/>
      <c r="AD173" s="1"/>
      <c r="AE173" s="1"/>
    </row>
    <row r="174" spans="1:31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6"/>
      <c r="T174" s="37"/>
      <c r="U174" s="133"/>
      <c r="V174" s="37"/>
      <c r="W174" s="1"/>
      <c r="X174" s="2"/>
      <c r="Y174" s="1"/>
      <c r="Z174" s="1"/>
      <c r="AA174" s="2"/>
      <c r="AB174" s="2"/>
      <c r="AC174" s="2"/>
      <c r="AD174" s="1"/>
      <c r="AE174" s="1"/>
    </row>
    <row r="175" spans="1:31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6"/>
      <c r="T175" s="37"/>
      <c r="U175" s="133"/>
      <c r="V175" s="37"/>
      <c r="W175" s="1"/>
      <c r="X175" s="2"/>
      <c r="Y175" s="1"/>
      <c r="Z175" s="1"/>
      <c r="AA175" s="2"/>
      <c r="AB175" s="2"/>
      <c r="AC175" s="2"/>
      <c r="AD175" s="1"/>
      <c r="AE175" s="1"/>
    </row>
    <row r="176" spans="1:31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6"/>
      <c r="T176" s="37"/>
      <c r="U176" s="133"/>
      <c r="V176" s="37"/>
      <c r="W176" s="1"/>
      <c r="X176" s="2"/>
      <c r="Y176" s="1"/>
      <c r="Z176" s="1"/>
      <c r="AA176" s="2"/>
      <c r="AB176" s="2"/>
      <c r="AC176" s="2"/>
      <c r="AD176" s="1"/>
      <c r="AE176" s="1"/>
    </row>
    <row r="177" spans="1:31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6"/>
      <c r="T177" s="37"/>
      <c r="U177" s="133"/>
      <c r="V177" s="37"/>
      <c r="W177" s="1"/>
      <c r="X177" s="2"/>
      <c r="Y177" s="1"/>
      <c r="Z177" s="1"/>
      <c r="AA177" s="2"/>
      <c r="AB177" s="2"/>
      <c r="AC177" s="2"/>
      <c r="AD177" s="1"/>
      <c r="AE177" s="1"/>
    </row>
    <row r="178" spans="1:31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6"/>
      <c r="T178" s="37"/>
      <c r="U178" s="133"/>
      <c r="V178" s="37"/>
      <c r="W178" s="1"/>
      <c r="X178" s="2"/>
      <c r="Y178" s="1"/>
      <c r="Z178" s="2"/>
      <c r="AA178" s="2"/>
      <c r="AB178" s="2"/>
      <c r="AC178" s="2"/>
      <c r="AD178" s="1"/>
      <c r="AE178" s="1"/>
    </row>
    <row r="179" spans="1:31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6"/>
      <c r="T179" s="37"/>
      <c r="U179" s="133"/>
      <c r="V179" s="37"/>
      <c r="W179" s="1"/>
      <c r="X179" s="2"/>
      <c r="Y179" s="1"/>
      <c r="Z179" s="2"/>
      <c r="AA179" s="2"/>
      <c r="AB179" s="2"/>
      <c r="AC179" s="2"/>
      <c r="AD179" s="1"/>
      <c r="AE179" s="1"/>
    </row>
    <row r="180" spans="1:31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6"/>
      <c r="T180" s="37"/>
      <c r="U180" s="133"/>
      <c r="V180" s="37"/>
      <c r="W180" s="1"/>
      <c r="X180" s="2"/>
      <c r="Y180" s="1"/>
      <c r="Z180" s="2"/>
      <c r="AA180" s="2"/>
      <c r="AB180" s="2"/>
      <c r="AC180" s="2"/>
      <c r="AD180" s="1"/>
      <c r="AE180" s="1"/>
    </row>
    <row r="181" spans="1:31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6"/>
      <c r="T181" s="37"/>
      <c r="U181" s="133"/>
      <c r="V181" s="37"/>
      <c r="W181" s="1"/>
      <c r="X181" s="2"/>
      <c r="Y181" s="1"/>
      <c r="Z181" s="2"/>
      <c r="AA181" s="2"/>
      <c r="AB181" s="2"/>
      <c r="AC181" s="2"/>
      <c r="AD181" s="1"/>
      <c r="AE181" s="1"/>
    </row>
    <row r="182" spans="1:31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6"/>
      <c r="T182" s="37"/>
      <c r="U182" s="133"/>
      <c r="V182" s="37"/>
      <c r="W182" s="1"/>
      <c r="X182" s="2"/>
      <c r="Y182" s="1"/>
      <c r="Z182" s="2"/>
      <c r="AA182" s="2"/>
      <c r="AB182" s="2"/>
      <c r="AC182" s="2"/>
      <c r="AD182" s="1"/>
      <c r="AE182" s="1"/>
    </row>
    <row r="183" spans="1:31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6"/>
      <c r="T183" s="37"/>
      <c r="U183" s="133"/>
      <c r="V183" s="37"/>
      <c r="W183" s="1"/>
      <c r="X183" s="2"/>
      <c r="Y183" s="1"/>
      <c r="Z183" s="2"/>
      <c r="AA183" s="2"/>
      <c r="AB183" s="2"/>
      <c r="AC183" s="2"/>
      <c r="AD183" s="1"/>
      <c r="AE183" s="1"/>
    </row>
    <row r="184" spans="1:31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6"/>
      <c r="T184" s="37"/>
      <c r="U184" s="133"/>
      <c r="V184" s="37"/>
      <c r="W184" s="1"/>
      <c r="X184" s="2"/>
      <c r="Y184" s="1"/>
      <c r="Z184" s="2"/>
      <c r="AA184" s="2"/>
      <c r="AB184" s="2"/>
      <c r="AC184" s="2"/>
      <c r="AD184" s="1"/>
      <c r="AE184" s="1"/>
    </row>
    <row r="185" spans="1:31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6"/>
      <c r="T185" s="37"/>
      <c r="U185" s="133"/>
      <c r="V185" s="37"/>
      <c r="W185" s="1"/>
      <c r="X185" s="2"/>
      <c r="Y185" s="1"/>
      <c r="Z185" s="2"/>
      <c r="AA185" s="2"/>
      <c r="AB185" s="2"/>
      <c r="AC185" s="2"/>
      <c r="AD185" s="1"/>
      <c r="AE185" s="1"/>
    </row>
    <row r="186" spans="1:31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6"/>
      <c r="T186" s="37"/>
      <c r="U186" s="133"/>
      <c r="V186" s="37"/>
      <c r="W186" s="1"/>
      <c r="X186" s="2"/>
      <c r="Y186" s="1"/>
      <c r="Z186" s="2"/>
      <c r="AA186" s="2"/>
      <c r="AB186" s="2"/>
      <c r="AC186" s="2"/>
      <c r="AD186" s="1"/>
      <c r="AE186" s="1"/>
    </row>
    <row r="187" spans="1:31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6"/>
      <c r="T187" s="37"/>
      <c r="U187" s="133"/>
      <c r="V187" s="37"/>
      <c r="W187" s="1"/>
      <c r="X187" s="2"/>
      <c r="Y187" s="1"/>
      <c r="Z187" s="2"/>
      <c r="AA187" s="2"/>
      <c r="AB187" s="2"/>
      <c r="AC187" s="2"/>
      <c r="AD187" s="1"/>
      <c r="AE187" s="1"/>
    </row>
    <row r="188" spans="1:31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6"/>
      <c r="T188" s="37"/>
      <c r="U188" s="133"/>
      <c r="V188" s="37"/>
      <c r="W188" s="1"/>
      <c r="X188" s="2"/>
      <c r="Y188" s="2"/>
      <c r="Z188" s="2"/>
      <c r="AA188" s="2"/>
      <c r="AB188" s="2"/>
      <c r="AC188" s="2"/>
      <c r="AD188" s="1"/>
      <c r="AE188" s="1"/>
    </row>
    <row r="189" spans="1:31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  <c r="AA189" s="2"/>
      <c r="AB189" s="2"/>
      <c r="AC189" s="2"/>
      <c r="AD189" s="1"/>
      <c r="AE189" s="1"/>
    </row>
    <row r="190" spans="1:31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  <c r="AA190" s="2"/>
      <c r="AB190" s="2"/>
      <c r="AC190" s="2"/>
      <c r="AD190" s="1"/>
      <c r="AE190" s="1"/>
    </row>
    <row r="191" spans="1:31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  <c r="AA191" s="2"/>
      <c r="AB191" s="2"/>
      <c r="AC191" s="2"/>
      <c r="AD191" s="1"/>
      <c r="AE191" s="1"/>
    </row>
    <row r="192" spans="1:31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  <c r="AA192" s="2"/>
      <c r="AB192" s="2"/>
      <c r="AC192" s="2"/>
      <c r="AD192" s="1"/>
      <c r="AE192" s="1"/>
    </row>
    <row r="193" spans="1:31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  <c r="AA193" s="2"/>
      <c r="AB193" s="2"/>
      <c r="AC193" s="2"/>
      <c r="AD193" s="1"/>
      <c r="AE193" s="1"/>
    </row>
    <row r="194" spans="1:31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  <c r="AA194" s="2"/>
      <c r="AB194" s="2"/>
      <c r="AC194" s="2"/>
      <c r="AD194" s="1"/>
      <c r="AE194" s="1"/>
    </row>
    <row r="195" spans="1:31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</row>
    <row r="196" spans="1:31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</row>
    <row r="197" spans="1:31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</row>
    <row r="198" spans="1:31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</row>
    <row r="199" spans="1:31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</row>
    <row r="200" spans="1:31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</row>
    <row r="201" spans="1:31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</row>
    <row r="202" spans="1:31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</row>
    <row r="203" spans="1:31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</row>
    <row r="204" spans="1:31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</row>
    <row r="205" spans="1:31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</row>
    <row r="206" spans="1:31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</row>
    <row r="207" spans="1:31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</row>
    <row r="208" spans="1:31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</row>
    <row r="209" spans="1:31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</row>
    <row r="210" spans="1:31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</row>
    <row r="211" spans="1:31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</row>
    <row r="212" spans="1:31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</row>
    <row r="213" spans="1:31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</row>
    <row r="214" spans="1:31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</row>
    <row r="215" spans="1:31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</row>
    <row r="216" spans="1:31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</row>
    <row r="217" spans="1:31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</row>
    <row r="218" spans="1:31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</row>
    <row r="219" spans="1:31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</row>
    <row r="220" spans="1:31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</row>
    <row r="221" spans="1:31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</row>
    <row r="222" spans="1:31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</row>
    <row r="223" spans="1:31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</row>
    <row r="224" spans="1:31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</row>
    <row r="225" spans="1:31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</row>
    <row r="226" spans="1:31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</row>
    <row r="227" spans="1:31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</row>
    <row r="228" spans="1:31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</row>
    <row r="229" spans="1:31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</row>
    <row r="230" spans="1:31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</row>
    <row r="231" spans="1:31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</row>
    <row r="232" spans="1:31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</row>
    <row r="233" spans="1:31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</row>
    <row r="234" spans="1:31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</row>
    <row r="235" spans="1:31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</row>
    <row r="236" spans="1:31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</row>
    <row r="237" spans="1:31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</row>
    <row r="238" spans="1:31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</row>
    <row r="239" spans="1:31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</row>
    <row r="240" spans="1:31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</row>
    <row r="241" spans="1:31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</row>
    <row r="242" spans="1:31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</row>
    <row r="243" spans="1:31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</row>
    <row r="244" spans="1:31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</row>
    <row r="245" spans="1:31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</row>
    <row r="246" spans="1:31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</row>
    <row r="247" spans="1:31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</row>
    <row r="248" spans="1:31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</row>
    <row r="249" spans="1:31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</row>
    <row r="250" spans="1:31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</row>
    <row r="251" spans="1:31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</row>
    <row r="252" spans="1:31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</row>
    <row r="253" spans="1:31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</row>
    <row r="254" spans="1:31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</row>
    <row r="255" spans="1:31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</row>
    <row r="256" spans="1:31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</row>
    <row r="257" spans="1:31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</row>
    <row r="258" spans="1:31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</row>
    <row r="259" spans="1:31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</row>
    <row r="260" spans="1:31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</row>
    <row r="261" spans="1:31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</row>
    <row r="262" spans="1:31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</row>
    <row r="263" spans="1:31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</row>
    <row r="264" spans="1:31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</row>
    <row r="265" spans="1:31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</row>
    <row r="266" spans="1:31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</row>
    <row r="267" spans="1:31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</row>
    <row r="268" spans="1:31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</row>
    <row r="269" spans="1:31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</row>
    <row r="270" spans="1:31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</row>
    <row r="271" spans="1:31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</row>
    <row r="272" spans="1:31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</row>
    <row r="273" spans="1:31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</row>
    <row r="274" spans="1:31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</row>
    <row r="275" spans="1:31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</row>
    <row r="276" spans="1:31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</row>
    <row r="277" spans="1:31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</row>
    <row r="278" spans="1:31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</row>
    <row r="279" spans="1:31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</row>
    <row r="280" spans="1:31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</row>
    <row r="281" spans="1:31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</row>
    <row r="282" spans="1:31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</row>
    <row r="283" spans="1:31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</row>
    <row r="284" spans="1:31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</row>
    <row r="285" spans="1:31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</row>
    <row r="286" spans="1:31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</row>
    <row r="287" spans="1:31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</row>
    <row r="288" spans="1:31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</row>
    <row r="289" spans="1:31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</row>
    <row r="290" spans="1:31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</row>
    <row r="291" spans="1:31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</row>
    <row r="292" spans="1:31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</row>
    <row r="293" spans="1:31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</row>
    <row r="294" spans="1:31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</row>
    <row r="295" spans="1:31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</row>
    <row r="296" spans="1:31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</row>
    <row r="297" spans="1:31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</row>
    <row r="298" spans="1:31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</row>
    <row r="299" spans="1:31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</row>
    <row r="300" spans="1:31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</row>
    <row r="301" spans="1:31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</row>
    <row r="302" spans="1:31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</row>
    <row r="303" spans="1:31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</row>
    <row r="304" spans="1:31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</row>
    <row r="305" spans="1:31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</row>
    <row r="306" spans="1:31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</row>
    <row r="307" spans="1:31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</row>
    <row r="308" spans="1:31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</row>
    <row r="309" spans="1:31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</row>
    <row r="310" spans="1:31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</row>
    <row r="311" spans="1:31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</row>
    <row r="312" spans="1:31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</row>
    <row r="313" spans="1:31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</row>
    <row r="314" spans="1:31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</row>
    <row r="315" spans="1:31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</row>
    <row r="316" spans="1:31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</row>
    <row r="317" spans="1:31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</row>
    <row r="318" spans="1:31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</row>
    <row r="319" spans="1:31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</row>
    <row r="320" spans="1:31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</row>
    <row r="321" spans="1:31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</row>
    <row r="322" spans="1:31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</row>
    <row r="323" spans="1:31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</row>
    <row r="324" spans="1:31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</row>
    <row r="325" spans="1:31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</row>
    <row r="326" spans="1:31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</row>
    <row r="327" spans="1:31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</row>
    <row r="328" spans="1:31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</row>
    <row r="329" spans="1:31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</row>
    <row r="330" spans="1:31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</row>
    <row r="331" spans="1:31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</row>
    <row r="332" spans="1:31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</row>
    <row r="333" spans="1:31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</row>
    <row r="334" spans="1:31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</row>
    <row r="335" spans="1:31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</row>
    <row r="336" spans="1:31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</row>
    <row r="337" spans="1:31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</row>
    <row r="338" spans="1:31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</row>
    <row r="339" spans="1:31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</row>
    <row r="340" spans="1:31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</row>
    <row r="341" spans="1:31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</row>
    <row r="342" spans="1:31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</row>
    <row r="343" spans="1:31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</row>
    <row r="344" spans="1:31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</row>
    <row r="345" spans="1:31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</row>
    <row r="346" spans="1:31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</row>
    <row r="347" spans="1:31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</row>
    <row r="348" spans="1:31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</row>
    <row r="349" spans="1:31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</row>
    <row r="350" spans="1:31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</row>
    <row r="351" spans="1:31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</row>
    <row r="352" spans="1:31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</row>
    <row r="353" spans="1:31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</row>
    <row r="354" spans="1:31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</row>
    <row r="355" spans="1:31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</row>
    <row r="356" spans="1:31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</row>
    <row r="357" spans="1:31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</row>
    <row r="358" spans="1:31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</row>
    <row r="359" spans="1:31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</row>
    <row r="360" spans="1:31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</row>
    <row r="361" spans="1:31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</row>
    <row r="362" spans="1:31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</row>
    <row r="363" spans="1:31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</row>
    <row r="364" spans="1:31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</row>
    <row r="365" spans="1:31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</row>
    <row r="366" spans="1:31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</row>
    <row r="367" spans="1:31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</row>
    <row r="368" spans="1:31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</row>
    <row r="369" spans="1:31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</row>
    <row r="370" spans="1:31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</row>
    <row r="371" spans="1:31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</row>
    <row r="372" spans="1:31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</row>
    <row r="373" spans="1:31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</row>
    <row r="374" spans="1:31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</row>
    <row r="375" spans="1:31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</row>
    <row r="376" spans="1:31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</row>
    <row r="377" spans="1:31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</row>
    <row r="378" spans="1:31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</row>
    <row r="379" spans="1:31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</row>
    <row r="380" spans="1:31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</row>
    <row r="381" spans="1:31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</row>
    <row r="382" spans="1:31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</row>
    <row r="383" spans="1:31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</row>
    <row r="384" spans="1:31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</row>
    <row r="385" spans="1:31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</row>
    <row r="386" spans="1:31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</row>
    <row r="387" spans="1:31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</row>
    <row r="388" spans="1:31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</row>
    <row r="389" spans="1:31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</row>
    <row r="390" spans="1:31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</row>
    <row r="391" spans="1:31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</row>
    <row r="392" spans="1:31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</row>
    <row r="393" spans="1:31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</row>
    <row r="394" spans="1:31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</row>
    <row r="395" spans="1:31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</row>
    <row r="396" spans="1:31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</row>
    <row r="397" spans="1:31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</row>
    <row r="398" spans="1:31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</row>
    <row r="399" spans="1:31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</row>
    <row r="400" spans="1:31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</row>
    <row r="401" spans="1:31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</row>
    <row r="402" spans="1:31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</row>
    <row r="403" spans="1:31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</row>
    <row r="404" spans="1:31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</row>
    <row r="405" spans="1:31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</row>
    <row r="406" spans="1:31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</row>
    <row r="407" spans="1:31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</row>
    <row r="408" spans="1:31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</row>
    <row r="409" spans="1:31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</row>
    <row r="410" spans="1:31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</row>
    <row r="411" spans="1:31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</row>
    <row r="412" spans="1:31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</row>
    <row r="413" spans="1:31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</row>
    <row r="414" spans="1:31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</row>
    <row r="415" spans="1:31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</row>
    <row r="416" spans="1:31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</row>
    <row r="417" spans="1:31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</row>
    <row r="418" spans="1:31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</row>
    <row r="419" spans="1:31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</row>
    <row r="420" spans="1:31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</row>
    <row r="421" spans="1:31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</row>
    <row r="422" spans="1:31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</row>
    <row r="423" spans="1:31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</row>
    <row r="424" spans="1:31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</row>
    <row r="425" spans="1:31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</row>
    <row r="426" spans="1:31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</row>
    <row r="427" spans="1:31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</row>
    <row r="428" spans="1:31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</row>
    <row r="429" spans="1:31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</row>
    <row r="430" spans="1:31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</row>
    <row r="431" spans="1:31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</row>
    <row r="432" spans="1:31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</row>
    <row r="433" spans="1:31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</row>
    <row r="434" spans="1:31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</row>
    <row r="435" spans="1:31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</row>
    <row r="436" spans="1:31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</row>
    <row r="437" spans="1:31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</row>
    <row r="438" spans="1:31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</row>
    <row r="439" spans="1:31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</row>
    <row r="440" spans="1:31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</row>
    <row r="441" spans="1:31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</row>
    <row r="442" spans="1:31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</row>
    <row r="443" spans="1:31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</row>
    <row r="444" spans="1:31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</row>
    <row r="445" spans="1:31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</row>
    <row r="446" spans="1:31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</row>
    <row r="447" spans="1:31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</row>
    <row r="448" spans="1:31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</row>
    <row r="449" spans="1:31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</row>
    <row r="450" spans="1:31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</row>
    <row r="451" spans="1:31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</row>
    <row r="452" spans="1:31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</row>
    <row r="453" spans="1:31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</row>
    <row r="454" spans="1:31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</row>
    <row r="455" spans="1:31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</row>
    <row r="456" spans="1:31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</row>
    <row r="457" spans="1:31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</row>
    <row r="458" spans="1:31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</row>
    <row r="459" spans="1:31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</row>
    <row r="460" spans="1:31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</row>
    <row r="461" spans="1:31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</row>
    <row r="462" spans="1:31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</row>
    <row r="463" spans="1:31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</row>
    <row r="464" spans="1:31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</row>
    <row r="465" spans="1:31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</row>
    <row r="466" spans="1:31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</row>
    <row r="467" spans="1:31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</row>
    <row r="468" spans="1:31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</row>
    <row r="469" spans="1:31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</row>
    <row r="470" spans="1:31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</row>
    <row r="471" spans="1:31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</row>
    <row r="472" spans="1:31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</row>
    <row r="473" spans="1:31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</row>
    <row r="474" spans="1:31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</row>
    <row r="475" spans="1:31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</row>
    <row r="476" spans="1:31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</row>
    <row r="477" spans="1:31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</row>
    <row r="478" spans="1:31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</row>
    <row r="479" spans="1:31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</row>
    <row r="480" spans="1:31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</row>
    <row r="481" spans="1:31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</row>
    <row r="482" spans="1:31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</row>
    <row r="483" spans="1:31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</row>
    <row r="484" spans="1:31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</row>
    <row r="485" spans="1:31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</row>
    <row r="486" spans="1:31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</row>
    <row r="487" spans="1:31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</row>
    <row r="488" spans="1:31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</row>
    <row r="489" spans="1:31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</row>
    <row r="490" spans="1:31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</row>
    <row r="491" spans="1:31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</row>
    <row r="492" spans="1:31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</row>
    <row r="493" spans="1:31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</row>
    <row r="494" spans="1:31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</row>
    <row r="495" spans="1:31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</row>
    <row r="496" spans="1:31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</row>
    <row r="497" spans="1:31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</row>
    <row r="498" spans="1:31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</row>
    <row r="499" spans="1:31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</row>
    <row r="500" spans="1:31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</row>
    <row r="501" spans="1:31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</row>
    <row r="502" spans="1:31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</row>
    <row r="503" spans="1:31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</row>
    <row r="504" spans="1:31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</row>
    <row r="505" spans="1:31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</row>
    <row r="506" spans="1:31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</row>
    <row r="507" spans="1:31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</row>
    <row r="508" spans="1:31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</row>
    <row r="509" spans="1:31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</row>
    <row r="510" spans="1:31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</row>
    <row r="511" spans="1:31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</row>
    <row r="512" spans="1:31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</row>
    <row r="513" spans="1:31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</row>
    <row r="514" spans="1:31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</row>
    <row r="515" spans="1:31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</row>
    <row r="516" spans="1:31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</row>
    <row r="517" spans="1:31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</row>
    <row r="518" spans="1:31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</row>
    <row r="519" spans="1:31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</row>
    <row r="520" spans="1:31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</row>
    <row r="521" spans="1:31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</row>
    <row r="522" spans="1:31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</row>
    <row r="523" spans="1:31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</row>
    <row r="524" spans="1:31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</row>
    <row r="525" spans="1:31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</row>
    <row r="526" spans="1:31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</row>
    <row r="527" spans="1:31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</row>
    <row r="528" spans="1:31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</row>
    <row r="529" spans="1:31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</row>
    <row r="530" spans="1:31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</row>
    <row r="531" spans="1:31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</row>
    <row r="532" spans="1:31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</row>
    <row r="533" spans="1:31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</row>
    <row r="534" spans="1:31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</row>
    <row r="535" spans="1:31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</row>
    <row r="536" spans="1:31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</row>
    <row r="537" spans="1:31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</row>
    <row r="538" spans="1:31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</row>
    <row r="539" spans="1:31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</row>
    <row r="540" spans="1:31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</row>
    <row r="541" spans="1:31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</row>
    <row r="542" spans="1:31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</row>
    <row r="543" spans="1:31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</row>
    <row r="544" spans="1:31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</row>
    <row r="545" spans="1:31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</row>
    <row r="546" spans="1:31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</row>
    <row r="547" spans="1:31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</row>
    <row r="548" spans="1:31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</row>
    <row r="549" spans="1:31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</row>
    <row r="550" spans="1:31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</row>
    <row r="551" spans="1:31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</row>
    <row r="552" spans="1:31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</row>
    <row r="553" spans="1:31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</row>
    <row r="554" spans="1:31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</row>
    <row r="555" spans="1:31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</row>
    <row r="556" spans="1:31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</row>
    <row r="557" spans="1:31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</row>
    <row r="558" spans="1:31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</row>
    <row r="559" spans="1:31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</row>
    <row r="560" spans="1:31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</row>
    <row r="561" spans="1:31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</row>
    <row r="562" spans="1:31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</row>
    <row r="563" spans="1:31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</row>
    <row r="564" spans="1:31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</row>
    <row r="565" spans="1:31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</row>
    <row r="566" spans="1:31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</row>
    <row r="567" spans="1:31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</row>
    <row r="568" spans="1:31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</row>
    <row r="569" spans="1:31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</row>
    <row r="570" spans="1:31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</row>
    <row r="571" spans="1:31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</row>
    <row r="572" spans="1:31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</row>
    <row r="573" spans="1:31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</row>
    <row r="574" spans="1:31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</row>
    <row r="575" spans="1:31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</row>
    <row r="576" spans="1:31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</row>
    <row r="577" spans="1:31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</row>
    <row r="578" spans="1:31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</row>
    <row r="579" spans="1:31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</row>
    <row r="580" spans="1:31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</row>
    <row r="581" spans="1:31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</row>
    <row r="582" spans="1:31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</row>
    <row r="583" spans="1:31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</row>
    <row r="584" spans="1:31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</row>
    <row r="585" spans="1:31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</row>
    <row r="586" spans="1:31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</row>
    <row r="587" spans="1:31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</row>
    <row r="588" spans="1:31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</row>
    <row r="589" spans="1:31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</row>
    <row r="590" spans="1:31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</row>
    <row r="591" spans="1:31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</row>
    <row r="592" spans="1:31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</row>
    <row r="593" spans="1:31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</row>
    <row r="594" spans="1:31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</row>
    <row r="595" spans="1:31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</row>
    <row r="596" spans="1:31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</row>
    <row r="597" spans="1:31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</row>
    <row r="598" spans="1:31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</row>
    <row r="599" spans="1:31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</row>
    <row r="600" spans="1:31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</row>
    <row r="601" spans="1:31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</row>
    <row r="602" spans="1:31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</row>
    <row r="603" spans="1:31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</row>
    <row r="604" spans="1:31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</row>
    <row r="605" spans="1:31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</row>
    <row r="606" spans="1:31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</row>
    <row r="607" spans="1:31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</row>
    <row r="608" spans="1:31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</row>
    <row r="609" spans="1:31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</row>
    <row r="610" spans="1:31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</row>
    <row r="611" spans="1:31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</row>
    <row r="612" spans="1:31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</row>
    <row r="613" spans="1:31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</row>
    <row r="614" spans="1:31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</row>
    <row r="615" spans="1:31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</row>
    <row r="616" spans="1:31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</row>
    <row r="617" spans="1:31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</row>
    <row r="618" spans="1:31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</row>
    <row r="619" spans="1:31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</row>
    <row r="620" spans="1:31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</row>
    <row r="621" spans="1:31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</row>
    <row r="622" spans="1:31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</row>
    <row r="623" spans="1:31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</row>
    <row r="624" spans="1:31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</row>
    <row r="625" spans="1:31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</row>
    <row r="626" spans="1:31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</row>
    <row r="627" spans="1:31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</row>
    <row r="628" spans="1:31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</row>
    <row r="629" spans="1:31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</row>
    <row r="630" spans="1:31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</row>
    <row r="631" spans="1:31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</row>
    <row r="632" spans="1:31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</row>
    <row r="633" spans="1:31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</row>
    <row r="634" spans="1:31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</row>
    <row r="635" spans="1:31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</row>
    <row r="636" spans="1:31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</row>
    <row r="637" spans="1:31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</row>
    <row r="638" spans="1:31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</row>
    <row r="639" spans="1:31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</row>
    <row r="640" spans="1:31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</row>
    <row r="641" spans="1:31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</row>
    <row r="642" spans="1:31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</row>
    <row r="643" spans="1:31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</row>
    <row r="644" spans="1:31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</row>
    <row r="645" spans="1:31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</row>
    <row r="646" spans="1:31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</row>
    <row r="647" spans="1:31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</row>
    <row r="648" spans="1:31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</row>
    <row r="649" spans="1:31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</row>
    <row r="650" spans="1:31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</row>
    <row r="651" spans="1:31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</row>
    <row r="652" spans="1:31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</row>
    <row r="653" spans="1:31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</row>
    <row r="654" spans="1:31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</row>
    <row r="655" spans="1:31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</row>
    <row r="656" spans="1:31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</row>
    <row r="657" spans="1:31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</row>
    <row r="658" spans="1:31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</row>
    <row r="659" spans="1:31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</row>
    <row r="660" spans="1:31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</row>
    <row r="661" spans="1:31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</row>
    <row r="662" spans="1:31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</row>
    <row r="663" spans="1:31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</row>
    <row r="664" spans="1:31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</row>
    <row r="665" spans="1:31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</row>
    <row r="666" spans="1:31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</row>
    <row r="667" spans="1:31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</row>
    <row r="668" spans="1:31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</row>
    <row r="669" spans="1:31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</row>
    <row r="670" spans="1:31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</row>
    <row r="671" spans="1:31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</row>
    <row r="672" spans="1:31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</row>
    <row r="673" spans="1:31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</row>
    <row r="674" spans="1:31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</row>
    <row r="675" spans="1:31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</row>
    <row r="676" spans="1:31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</row>
    <row r="677" spans="1:31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</row>
    <row r="678" spans="1:31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</row>
    <row r="679" spans="1:31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</row>
    <row r="680" spans="1:31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</row>
    <row r="681" spans="1:31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</row>
    <row r="682" spans="1:31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</row>
    <row r="683" spans="1:31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</row>
    <row r="684" spans="1:31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</row>
    <row r="685" spans="1:31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</row>
    <row r="686" spans="1:31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</row>
    <row r="687" spans="1:31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</row>
    <row r="688" spans="1:31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</row>
    <row r="689" spans="1:31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</row>
    <row r="690" spans="1:31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</row>
    <row r="691" spans="1:31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</row>
    <row r="692" spans="1:31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</row>
    <row r="693" spans="1:31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</row>
    <row r="694" spans="1:31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</row>
    <row r="695" spans="1:31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</row>
    <row r="696" spans="1:31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</row>
    <row r="697" spans="1:31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</row>
    <row r="698" spans="1:31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</row>
    <row r="699" spans="1:31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</row>
    <row r="700" spans="1:31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</row>
    <row r="701" spans="1:31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</row>
    <row r="702" spans="1:31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</row>
    <row r="703" spans="1:31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</row>
    <row r="704" spans="1:31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</row>
    <row r="705" spans="1:31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</row>
    <row r="706" spans="1:31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</row>
    <row r="707" spans="1:31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</row>
    <row r="708" spans="1:31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</row>
    <row r="709" spans="1:31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</row>
    <row r="710" spans="1:31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</row>
    <row r="711" spans="1:31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</row>
    <row r="712" spans="1:31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</row>
    <row r="713" spans="1:31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</row>
    <row r="714" spans="1:31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</row>
    <row r="715" spans="1:31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</row>
    <row r="716" spans="1:31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</row>
    <row r="717" spans="1:31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</row>
    <row r="718" spans="1:31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</row>
    <row r="719" spans="1:31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</row>
    <row r="720" spans="1:31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</row>
    <row r="721" spans="1:31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</row>
    <row r="722" spans="1:31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</row>
    <row r="723" spans="1:31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</row>
    <row r="724" spans="1:31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</row>
    <row r="725" spans="1:31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</row>
    <row r="726" spans="1:31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</row>
    <row r="727" spans="1:31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</row>
    <row r="728" spans="1:31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</row>
    <row r="729" spans="1:31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</row>
    <row r="730" spans="1:31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</row>
    <row r="731" spans="1:31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</row>
    <row r="732" spans="1:31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</row>
    <row r="733" spans="1:31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</row>
    <row r="734" spans="1:31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</row>
    <row r="735" spans="1:31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</row>
    <row r="736" spans="1:31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</row>
    <row r="737" spans="1:31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</row>
    <row r="738" spans="1:31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</row>
    <row r="739" spans="1:31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</row>
    <row r="740" spans="1:31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</row>
    <row r="741" spans="1:31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</row>
    <row r="742" spans="1:31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</row>
    <row r="743" spans="1:31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</row>
    <row r="744" spans="1:31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</row>
    <row r="745" spans="1:31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</row>
    <row r="746" spans="1:31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</row>
    <row r="747" spans="1:31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</row>
    <row r="748" spans="1:31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</row>
    <row r="749" spans="1:31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</row>
    <row r="750" spans="1:31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</row>
    <row r="751" spans="1:31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</row>
    <row r="752" spans="1:31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</row>
    <row r="753" spans="1:31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</row>
    <row r="754" spans="1:31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</row>
    <row r="755" spans="1:31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</row>
    <row r="756" spans="1:31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</row>
    <row r="757" spans="1:31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</row>
    <row r="758" spans="1:31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</row>
    <row r="759" spans="1:31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</row>
    <row r="760" spans="1:31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</row>
    <row r="761" spans="1:31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</row>
    <row r="762" spans="1:31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</row>
    <row r="763" spans="1:31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</row>
    <row r="764" spans="1:31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</row>
    <row r="765" spans="1:31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</row>
    <row r="766" spans="1:31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</row>
    <row r="767" spans="1:31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</row>
    <row r="768" spans="1:31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</row>
    <row r="769" spans="1:31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</row>
    <row r="770" spans="1:31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</row>
    <row r="771" spans="1:31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</row>
    <row r="772" spans="1:31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</row>
    <row r="773" spans="1:31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</row>
    <row r="774" spans="1:31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</row>
    <row r="775" spans="1:31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</row>
    <row r="776" spans="1:31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</row>
    <row r="777" spans="1:31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</row>
    <row r="778" spans="1:31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</row>
    <row r="779" spans="1:31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</row>
    <row r="780" spans="1:31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</row>
    <row r="781" spans="1:31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</row>
    <row r="782" spans="1:31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</row>
    <row r="783" spans="1:31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</row>
    <row r="784" spans="1:31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</row>
    <row r="785" spans="1:31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</row>
    <row r="786" spans="1:31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</row>
    <row r="787" spans="1:31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</row>
    <row r="788" spans="1:31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</row>
    <row r="789" spans="1:31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</row>
    <row r="790" spans="1:31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</row>
    <row r="791" spans="1:31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</row>
    <row r="792" spans="1:31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</row>
    <row r="793" spans="1:31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</row>
    <row r="794" spans="1:31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</row>
    <row r="795" spans="1:31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</row>
    <row r="796" spans="1:31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</row>
    <row r="797" spans="1:31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</row>
    <row r="798" spans="1:31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</row>
    <row r="799" spans="1:31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</row>
    <row r="800" spans="1:31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</row>
    <row r="801" spans="1:31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</row>
    <row r="802" spans="1:31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</row>
    <row r="803" spans="1:31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</row>
    <row r="804" spans="1:31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</row>
    <row r="805" spans="1:31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</row>
    <row r="806" spans="1:31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</row>
    <row r="807" spans="1:31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</row>
    <row r="808" spans="1:31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</row>
    <row r="809" spans="1:31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</row>
    <row r="810" spans="1:31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</row>
    <row r="811" spans="1:31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</row>
    <row r="812" spans="1:31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</row>
    <row r="813" spans="1:31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</row>
    <row r="814" spans="1:31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</row>
    <row r="815" spans="1:31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</row>
    <row r="816" spans="1:31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</row>
    <row r="817" spans="1:31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</row>
    <row r="818" spans="1:31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</row>
    <row r="819" spans="1:31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</row>
    <row r="820" spans="1:31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</row>
    <row r="821" spans="1:31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</row>
    <row r="822" spans="1:31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</row>
    <row r="823" spans="1:31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</row>
    <row r="824" spans="1:31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</row>
    <row r="825" spans="1:31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</row>
    <row r="826" spans="1:31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</row>
    <row r="827" spans="1:31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</row>
    <row r="828" spans="1:31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</row>
    <row r="829" spans="1:31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</row>
    <row r="830" spans="1:31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</row>
    <row r="831" spans="1:31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</row>
    <row r="832" spans="1:31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</row>
    <row r="833" spans="1:31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</row>
    <row r="834" spans="1:31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</row>
    <row r="835" spans="1:31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</row>
    <row r="836" spans="1:31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</row>
    <row r="837" spans="1:31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</row>
    <row r="838" spans="1:31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</row>
    <row r="839" spans="1:31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</row>
    <row r="840" spans="1:31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</row>
    <row r="841" spans="1:31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</row>
    <row r="842" spans="1:31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</row>
    <row r="843" spans="1:31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</row>
    <row r="844" spans="1:31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</row>
    <row r="845" spans="1:31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</row>
    <row r="846" spans="1:31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</row>
    <row r="847" spans="1:31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</row>
    <row r="848" spans="1:31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</row>
    <row r="849" spans="1:31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</row>
    <row r="850" spans="1:31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</row>
    <row r="851" spans="1:31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</row>
    <row r="852" spans="1:31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</row>
    <row r="853" spans="1:31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</row>
    <row r="854" spans="1:31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</row>
    <row r="855" spans="1:31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</row>
    <row r="856" spans="1:31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</row>
    <row r="857" spans="1:31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</row>
    <row r="858" spans="1:31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</row>
    <row r="859" spans="1:31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</row>
    <row r="860" spans="1:31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</row>
    <row r="861" spans="1:31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</row>
    <row r="862" spans="1:31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</row>
    <row r="863" spans="1:31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</row>
    <row r="864" spans="1:31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</row>
    <row r="865" spans="1:31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</row>
    <row r="866" spans="1:31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</row>
    <row r="867" spans="1:31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</row>
    <row r="868" spans="1:31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</row>
    <row r="869" spans="1:31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</row>
    <row r="870" spans="1:31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</row>
    <row r="871" spans="1:31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</row>
    <row r="872" spans="1:31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</row>
    <row r="873" spans="1:31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</row>
    <row r="874" spans="1:31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</row>
    <row r="875" spans="1:31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</row>
    <row r="876" spans="1:31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</row>
    <row r="877" spans="1:31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</row>
    <row r="878" spans="1:31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</row>
    <row r="879" spans="1:31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</row>
    <row r="880" spans="1:31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</row>
    <row r="881" spans="1:31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</row>
    <row r="882" spans="1:31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</row>
    <row r="883" spans="1:31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</row>
    <row r="884" spans="1:31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</row>
    <row r="885" spans="1:31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</row>
    <row r="886" spans="1:31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</row>
    <row r="887" spans="1:31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</row>
    <row r="888" spans="1:31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</row>
    <row r="889" spans="1:31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</row>
    <row r="890" spans="1:31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</row>
    <row r="891" spans="1:31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</row>
    <row r="892" spans="1:31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</row>
    <row r="893" spans="1:31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</row>
    <row r="894" spans="1:31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</row>
    <row r="895" spans="1:31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</row>
    <row r="896" spans="1:31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</row>
    <row r="897" spans="1:31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</row>
    <row r="898" spans="1:31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</row>
    <row r="899" spans="1:31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</row>
    <row r="900" spans="1:31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</row>
    <row r="901" spans="1:31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</row>
    <row r="902" spans="1:31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</row>
    <row r="903" spans="1:31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</row>
    <row r="904" spans="1:31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</row>
    <row r="905" spans="1:31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</row>
    <row r="906" spans="1:31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</row>
    <row r="907" spans="1:31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</row>
    <row r="908" spans="1:31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</row>
    <row r="909" spans="1:31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</row>
    <row r="910" spans="1:31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</row>
    <row r="911" spans="1:31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</row>
    <row r="912" spans="1:31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</row>
    <row r="913" spans="1:31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</row>
    <row r="914" spans="1:31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</row>
    <row r="915" spans="1:31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</row>
    <row r="916" spans="1:31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</row>
    <row r="917" spans="1:31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</row>
    <row r="918" spans="1:31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</row>
    <row r="919" spans="1:31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</row>
    <row r="920" spans="1:31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</row>
    <row r="921" spans="1:31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</row>
    <row r="922" spans="1:31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</row>
    <row r="923" spans="1:31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</row>
    <row r="924" spans="1:31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</row>
    <row r="925" spans="1:31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</row>
    <row r="926" spans="1:31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</row>
    <row r="927" spans="1:31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</row>
    <row r="928" spans="1:31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</row>
    <row r="929" spans="1:31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</row>
    <row r="930" spans="1:31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</row>
    <row r="931" spans="1:31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</row>
    <row r="932" spans="1:31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</row>
    <row r="933" spans="1:31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</row>
    <row r="934" spans="1:31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</row>
    <row r="935" spans="1:31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</row>
    <row r="936" spans="1:31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</row>
    <row r="937" spans="1:31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</row>
    <row r="938" spans="1:31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</row>
    <row r="939" spans="1:31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</row>
    <row r="940" spans="1:31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</row>
    <row r="941" spans="1:31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</row>
    <row r="942" spans="1:31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</row>
    <row r="943" spans="1:31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</row>
    <row r="944" spans="1:31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</row>
    <row r="945" spans="1:31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</row>
    <row r="946" spans="1:31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</row>
    <row r="947" spans="1:31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</row>
    <row r="948" spans="1:31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</row>
    <row r="949" spans="1:31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</row>
    <row r="950" spans="1:31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</row>
    <row r="951" spans="1:31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</row>
    <row r="952" spans="1:31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</row>
    <row r="953" spans="1:31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</row>
    <row r="954" spans="1:31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</row>
    <row r="955" spans="1:31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</row>
    <row r="956" spans="1:31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</row>
    <row r="957" spans="1:31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</row>
    <row r="958" spans="1:31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</row>
    <row r="959" spans="1:31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</row>
    <row r="960" spans="1:31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</row>
    <row r="961" spans="1:31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</row>
    <row r="962" spans="1:31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</row>
    <row r="963" spans="1:31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</row>
    <row r="964" spans="1:31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</row>
    <row r="965" spans="1:31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</row>
    <row r="966" spans="1:31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</row>
    <row r="967" spans="1:31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</row>
    <row r="968" spans="1:31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</row>
    <row r="969" spans="1:31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</row>
    <row r="970" spans="1:31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</row>
    <row r="971" spans="1:31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</row>
    <row r="972" spans="1:31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</row>
    <row r="973" spans="1:31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</row>
    <row r="974" spans="1:31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</row>
    <row r="975" spans="1:31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</row>
    <row r="976" spans="1:31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</row>
    <row r="977" spans="1:31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</row>
    <row r="978" spans="1:31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</row>
    <row r="979" spans="1:31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</row>
    <row r="980" spans="1:31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</row>
    <row r="981" spans="1:31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</row>
    <row r="982" spans="1:31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</row>
    <row r="983" spans="1:31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</row>
    <row r="984" spans="1:31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</row>
    <row r="985" spans="1:31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</row>
    <row r="986" spans="1:31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</row>
    <row r="987" spans="1:31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</row>
    <row r="988" spans="1:31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</row>
    <row r="989" spans="1:31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</row>
    <row r="990" spans="1:31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</row>
    <row r="991" spans="1:31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</row>
    <row r="992" spans="1:31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</row>
    <row r="993" spans="1:31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</row>
    <row r="994" spans="1:31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</row>
    <row r="995" spans="1:31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</row>
    <row r="996" spans="1:31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</row>
    <row r="997" spans="1:31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</row>
    <row r="998" spans="1:31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</row>
    <row r="999" spans="1:31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</row>
    <row r="1000" spans="1:31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</row>
  </sheetData>
  <mergeCells count="4">
    <mergeCell ref="M5:Q9"/>
    <mergeCell ref="AD9:AE9"/>
    <mergeCell ref="O10:Q10"/>
    <mergeCell ref="T10:V10"/>
  </mergeCells>
  <printOptions horizontalCentered="1"/>
  <pageMargins left="0.31496062992125984" right="0.15748031496062992" top="0.27559055118110237" bottom="0.15748031496062992" header="0" footer="0"/>
  <pageSetup paperSize="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AQ1000"/>
  <sheetViews>
    <sheetView showGridLines="0" workbookViewId="0"/>
  </sheetViews>
  <sheetFormatPr baseColWidth="10" defaultColWidth="12.6640625" defaultRowHeight="15" customHeight="1" x14ac:dyDescent="0.15"/>
  <cols>
    <col min="1" max="1" width="7.83203125" customWidth="1"/>
    <col min="2" max="2" width="19" customWidth="1"/>
    <col min="3" max="3" width="8.6640625" customWidth="1"/>
    <col min="4" max="4" width="13.1640625" customWidth="1"/>
    <col min="5" max="5" width="5.1640625" customWidth="1"/>
    <col min="6" max="6" width="11.1640625" customWidth="1"/>
    <col min="7" max="7" width="9.6640625" customWidth="1"/>
    <col min="8" max="12" width="1.5" customWidth="1"/>
    <col min="13" max="13" width="2.6640625" customWidth="1"/>
    <col min="14" max="14" width="7.1640625" customWidth="1"/>
    <col min="15" max="15" width="8.83203125" customWidth="1"/>
    <col min="16" max="16" width="5.83203125" customWidth="1"/>
    <col min="17" max="17" width="8.83203125" customWidth="1"/>
    <col min="18" max="18" width="8.6640625" customWidth="1"/>
    <col min="19" max="20" width="8.83203125" customWidth="1"/>
    <col min="21" max="21" width="3.33203125" customWidth="1"/>
    <col min="22" max="22" width="8.83203125" customWidth="1"/>
    <col min="23" max="23" width="7.5" customWidth="1"/>
    <col min="24" max="25" width="9.1640625" hidden="1" customWidth="1"/>
    <col min="26" max="26" width="10.1640625" hidden="1" customWidth="1"/>
    <col min="27" max="29" width="9.1640625" hidden="1" customWidth="1"/>
    <col min="30" max="31" width="7.83203125" hidden="1" customWidth="1"/>
    <col min="32" max="43" width="7.83203125" customWidth="1"/>
  </cols>
  <sheetData>
    <row r="1" spans="1:43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3" t="s">
        <v>0</v>
      </c>
      <c r="B2" s="3" t="s">
        <v>61</v>
      </c>
      <c r="C2" s="1"/>
      <c r="D2" s="1"/>
      <c r="E2" s="4" t="s">
        <v>1</v>
      </c>
      <c r="F2" s="5">
        <v>42318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2.75" customHeight="1" x14ac:dyDescent="0.2">
      <c r="A4" s="3" t="s">
        <v>2</v>
      </c>
      <c r="B4" s="3" t="s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74" t="s">
        <v>4</v>
      </c>
      <c r="N5" s="175"/>
      <c r="O5" s="175"/>
      <c r="P5" s="175"/>
      <c r="Q5" s="176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" customHeight="1" x14ac:dyDescent="0.2">
      <c r="A6" s="6" t="s">
        <v>5</v>
      </c>
      <c r="B6" s="6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77"/>
      <c r="N6" s="178"/>
      <c r="O6" s="178"/>
      <c r="P6" s="178"/>
      <c r="Q6" s="179"/>
      <c r="R6" s="1"/>
      <c r="S6" s="1"/>
      <c r="T6" s="1"/>
      <c r="U6" s="1"/>
      <c r="V6" s="1"/>
      <c r="W6" s="1"/>
      <c r="X6" s="2"/>
      <c r="Y6" s="2"/>
      <c r="Z6" s="2"/>
      <c r="AA6" s="2"/>
      <c r="AB6" s="2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7"/>
      <c r="N7" s="178"/>
      <c r="O7" s="178"/>
      <c r="P7" s="178"/>
      <c r="Q7" s="179"/>
      <c r="R7" s="1"/>
      <c r="S7" s="1"/>
      <c r="T7" s="1"/>
      <c r="U7" s="1"/>
      <c r="V7" s="1"/>
      <c r="W7" s="1"/>
      <c r="X7" s="2"/>
      <c r="Y7" s="2"/>
      <c r="Z7" s="8" t="s">
        <v>8</v>
      </c>
      <c r="AA7" s="2"/>
      <c r="AB7" s="2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" customHeight="1" x14ac:dyDescent="0.2">
      <c r="A8" s="1"/>
      <c r="B8" s="1"/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77"/>
      <c r="N8" s="178"/>
      <c r="O8" s="178"/>
      <c r="P8" s="178"/>
      <c r="Q8" s="179"/>
      <c r="R8" s="1"/>
      <c r="S8" s="1"/>
      <c r="T8" s="1"/>
      <c r="U8" s="1"/>
      <c r="V8" s="1"/>
      <c r="W8" s="1"/>
      <c r="X8" s="2"/>
      <c r="Y8" s="2"/>
      <c r="Z8" s="9" t="s">
        <v>10</v>
      </c>
      <c r="AA8" s="2"/>
      <c r="AB8" s="2"/>
      <c r="AC8" s="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2.75" customHeight="1" x14ac:dyDescent="0.2">
      <c r="A9" s="1"/>
      <c r="B9" s="2"/>
      <c r="C9" s="10"/>
      <c r="D9" s="11"/>
      <c r="E9" s="12"/>
      <c r="F9" s="1"/>
      <c r="G9" s="1"/>
      <c r="H9" s="1"/>
      <c r="I9" s="1"/>
      <c r="J9" s="1"/>
      <c r="K9" s="1"/>
      <c r="L9" s="1"/>
      <c r="M9" s="180"/>
      <c r="N9" s="181"/>
      <c r="O9" s="181"/>
      <c r="P9" s="181"/>
      <c r="Q9" s="182"/>
      <c r="R9" s="1"/>
      <c r="S9" s="13" t="s">
        <v>11</v>
      </c>
      <c r="T9" s="14"/>
      <c r="U9" s="14"/>
      <c r="V9" s="14"/>
      <c r="W9" s="14"/>
      <c r="X9" s="183" t="s">
        <v>12</v>
      </c>
      <c r="Y9" s="184"/>
      <c r="Z9" s="184"/>
      <c r="AA9" s="184"/>
      <c r="AB9" s="184"/>
      <c r="AC9" s="184"/>
      <c r="AD9" s="184"/>
      <c r="AE9" s="184"/>
      <c r="AF9" s="184"/>
      <c r="AG9" s="189"/>
      <c r="AH9" s="15"/>
      <c r="AI9" s="16"/>
      <c r="AJ9" s="15"/>
      <c r="AK9" s="15"/>
      <c r="AL9" s="15"/>
      <c r="AM9" s="15"/>
      <c r="AN9" s="15"/>
      <c r="AO9" s="15"/>
      <c r="AP9" s="15"/>
      <c r="AQ9" s="16"/>
    </row>
    <row r="10" spans="1:43" ht="12.75" customHeight="1" x14ac:dyDescent="0.25">
      <c r="A10" s="1"/>
      <c r="B10" s="17"/>
      <c r="C10" s="18" t="s">
        <v>13</v>
      </c>
      <c r="D10" s="19" t="s">
        <v>14</v>
      </c>
      <c r="E10" s="20"/>
      <c r="F10" s="21" t="s">
        <v>15</v>
      </c>
      <c r="G10" s="22"/>
      <c r="H10" s="1"/>
      <c r="I10" s="1"/>
      <c r="J10" s="1"/>
      <c r="K10" s="1"/>
      <c r="L10" s="1"/>
      <c r="M10" s="1"/>
      <c r="N10" s="23" t="s">
        <v>16</v>
      </c>
      <c r="O10" s="186" t="s">
        <v>64</v>
      </c>
      <c r="P10" s="187"/>
      <c r="Q10" s="188"/>
      <c r="R10" s="1"/>
      <c r="S10" s="24" t="s">
        <v>18</v>
      </c>
      <c r="T10" s="186" t="s">
        <v>19</v>
      </c>
      <c r="U10" s="187"/>
      <c r="V10" s="188"/>
      <c r="W10" s="25" t="s">
        <v>20</v>
      </c>
      <c r="X10" s="26" t="s">
        <v>21</v>
      </c>
      <c r="Y10" s="26" t="s">
        <v>22</v>
      </c>
      <c r="Z10" s="26" t="s">
        <v>23</v>
      </c>
      <c r="AA10" s="26" t="s">
        <v>24</v>
      </c>
      <c r="AB10" s="77" t="s">
        <v>25</v>
      </c>
      <c r="AC10" s="77" t="s">
        <v>26</v>
      </c>
      <c r="AD10" s="78">
        <v>42186</v>
      </c>
      <c r="AE10" s="78">
        <v>42248</v>
      </c>
      <c r="AF10" s="78">
        <v>42309</v>
      </c>
      <c r="AG10" s="78"/>
      <c r="AH10" s="78"/>
      <c r="AI10" s="78"/>
      <c r="AJ10" s="1"/>
      <c r="AK10" s="1"/>
      <c r="AL10" s="1"/>
      <c r="AM10" s="1"/>
      <c r="AN10" s="1"/>
      <c r="AO10" s="1"/>
      <c r="AP10" s="1"/>
      <c r="AQ10" s="1"/>
    </row>
    <row r="11" spans="1:43" ht="12.75" customHeight="1" x14ac:dyDescent="0.2">
      <c r="A11" s="1"/>
      <c r="B11" s="42"/>
      <c r="C11" s="43">
        <v>7</v>
      </c>
      <c r="D11" s="44">
        <v>7882000</v>
      </c>
      <c r="E11" s="45" t="s">
        <v>30</v>
      </c>
      <c r="F11" s="46">
        <v>7953999</v>
      </c>
      <c r="G11" s="120">
        <v>72000</v>
      </c>
      <c r="H11" s="1"/>
      <c r="I11" s="1"/>
      <c r="J11" s="1"/>
      <c r="K11" s="1"/>
      <c r="L11" s="1"/>
      <c r="M11" s="1"/>
      <c r="N11" s="116" t="s">
        <v>29</v>
      </c>
      <c r="O11" s="34">
        <v>1747000</v>
      </c>
      <c r="P11" s="81" t="s">
        <v>30</v>
      </c>
      <c r="Q11" s="117">
        <v>1818999</v>
      </c>
      <c r="S11" s="36" t="str">
        <f t="shared" ref="S11:S109" si="0">N11</f>
        <v>01</v>
      </c>
      <c r="T11" s="37">
        <f t="shared" ref="T11:T109" si="1">Q11+1</f>
        <v>1819000</v>
      </c>
      <c r="U11" s="38" t="s">
        <v>30</v>
      </c>
      <c r="V11" s="37">
        <f t="shared" ref="V11:V109" si="2">T11+W11-1</f>
        <v>1890999</v>
      </c>
      <c r="W11" s="82">
        <v>72000</v>
      </c>
      <c r="X11" s="39"/>
      <c r="Y11" s="39">
        <v>1</v>
      </c>
      <c r="Z11" s="39"/>
      <c r="AA11" s="65">
        <v>1</v>
      </c>
      <c r="AB11" s="39"/>
      <c r="AC11" s="65">
        <v>1</v>
      </c>
      <c r="AD11" s="41"/>
      <c r="AE11" s="39">
        <v>1</v>
      </c>
      <c r="AF11" s="39"/>
      <c r="AG11" s="39"/>
      <c r="AH11" s="51"/>
      <c r="AI11" s="53"/>
      <c r="AJ11" s="1"/>
      <c r="AK11" s="1"/>
      <c r="AL11" s="1"/>
      <c r="AM11" s="1"/>
      <c r="AN11" s="1"/>
      <c r="AO11" s="1"/>
      <c r="AP11" s="1"/>
      <c r="AQ11" s="1"/>
    </row>
    <row r="12" spans="1:43" ht="12.75" customHeight="1" x14ac:dyDescent="0.2">
      <c r="A12" s="1"/>
      <c r="B12" s="42"/>
      <c r="C12" s="43">
        <v>8</v>
      </c>
      <c r="D12" s="44">
        <v>8720000</v>
      </c>
      <c r="E12" s="45" t="s">
        <v>30</v>
      </c>
      <c r="F12" s="46">
        <v>8791999</v>
      </c>
      <c r="G12" s="120">
        <v>72000</v>
      </c>
      <c r="H12" s="1"/>
      <c r="I12" s="1"/>
      <c r="J12" s="1"/>
      <c r="K12" s="1"/>
      <c r="L12" s="1"/>
      <c r="M12" s="47">
        <f t="shared" ref="M12:M109" si="3">N12-N11</f>
        <v>1</v>
      </c>
      <c r="N12" s="116" t="s">
        <v>31</v>
      </c>
      <c r="O12" s="34">
        <v>2720000</v>
      </c>
      <c r="P12" s="81" t="s">
        <v>30</v>
      </c>
      <c r="Q12" s="117">
        <v>2791999</v>
      </c>
      <c r="S12" s="49" t="str">
        <f t="shared" si="0"/>
        <v>02</v>
      </c>
      <c r="T12" s="37">
        <f t="shared" si="1"/>
        <v>2792000</v>
      </c>
      <c r="U12" s="38" t="s">
        <v>30</v>
      </c>
      <c r="V12" s="37">
        <f t="shared" si="2"/>
        <v>2827999</v>
      </c>
      <c r="W12" s="82">
        <v>36000</v>
      </c>
      <c r="X12" s="39"/>
      <c r="Y12" s="39">
        <v>2</v>
      </c>
      <c r="Z12" s="39"/>
      <c r="AA12" s="65">
        <v>2</v>
      </c>
      <c r="AB12" s="40">
        <v>2</v>
      </c>
      <c r="AC12" s="65">
        <v>2</v>
      </c>
      <c r="AD12" s="41"/>
      <c r="AE12" s="41"/>
      <c r="AF12" s="39"/>
      <c r="AG12" s="39"/>
      <c r="AH12" s="51"/>
      <c r="AI12" s="53"/>
      <c r="AJ12" s="1"/>
      <c r="AK12" s="1"/>
      <c r="AL12" s="1"/>
      <c r="AM12" s="1"/>
      <c r="AN12" s="1"/>
      <c r="AO12" s="1"/>
      <c r="AP12" s="1"/>
      <c r="AQ12" s="1"/>
    </row>
    <row r="13" spans="1:43" ht="12.75" customHeight="1" x14ac:dyDescent="0.2">
      <c r="A13" s="1"/>
      <c r="B13" s="42"/>
      <c r="C13" s="43">
        <v>19</v>
      </c>
      <c r="D13" s="44">
        <v>19810000</v>
      </c>
      <c r="E13" s="45" t="s">
        <v>30</v>
      </c>
      <c r="F13" s="46">
        <v>19845999</v>
      </c>
      <c r="G13" s="120">
        <v>36000</v>
      </c>
      <c r="H13" s="1"/>
      <c r="I13" s="1"/>
      <c r="J13" s="1"/>
      <c r="K13" s="1"/>
      <c r="L13" s="1"/>
      <c r="M13" s="47">
        <f t="shared" si="3"/>
        <v>1</v>
      </c>
      <c r="N13" s="116" t="s">
        <v>32</v>
      </c>
      <c r="O13" s="34">
        <v>3778000</v>
      </c>
      <c r="P13" s="81" t="s">
        <v>30</v>
      </c>
      <c r="Q13" s="117">
        <v>3849999</v>
      </c>
      <c r="S13" s="49" t="str">
        <f t="shared" si="0"/>
        <v>03</v>
      </c>
      <c r="T13" s="37">
        <f t="shared" si="1"/>
        <v>3850000</v>
      </c>
      <c r="U13" s="38" t="s">
        <v>30</v>
      </c>
      <c r="V13" s="37">
        <f t="shared" si="2"/>
        <v>3885999</v>
      </c>
      <c r="W13" s="82">
        <v>36000</v>
      </c>
      <c r="X13" s="39">
        <v>3</v>
      </c>
      <c r="Y13" s="39">
        <v>3</v>
      </c>
      <c r="Z13" s="39"/>
      <c r="AA13" s="65">
        <v>3</v>
      </c>
      <c r="AB13" s="40">
        <v>3</v>
      </c>
      <c r="AC13" s="65">
        <v>3</v>
      </c>
      <c r="AD13" s="50"/>
      <c r="AE13" s="50"/>
      <c r="AF13" s="39"/>
      <c r="AG13" s="39"/>
      <c r="AH13" s="51"/>
      <c r="AI13" s="53"/>
      <c r="AJ13" s="1"/>
      <c r="AK13" s="1"/>
      <c r="AL13" s="1"/>
      <c r="AM13" s="1"/>
      <c r="AN13" s="1"/>
      <c r="AO13" s="1"/>
      <c r="AP13" s="1"/>
      <c r="AQ13" s="1"/>
    </row>
    <row r="14" spans="1:43" ht="12.75" customHeight="1" x14ac:dyDescent="0.2">
      <c r="A14" s="1"/>
      <c r="B14" s="42"/>
      <c r="C14" s="43">
        <v>20</v>
      </c>
      <c r="D14" s="44">
        <v>20873000</v>
      </c>
      <c r="E14" s="45" t="s">
        <v>30</v>
      </c>
      <c r="F14" s="46">
        <v>20908999</v>
      </c>
      <c r="G14" s="120">
        <v>36000</v>
      </c>
      <c r="H14" s="1"/>
      <c r="I14" s="1"/>
      <c r="J14" s="1"/>
      <c r="K14" s="1"/>
      <c r="L14" s="1"/>
      <c r="M14" s="47">
        <f t="shared" si="3"/>
        <v>1</v>
      </c>
      <c r="N14" s="116" t="s">
        <v>33</v>
      </c>
      <c r="O14" s="34">
        <v>4549000</v>
      </c>
      <c r="P14" s="81" t="s">
        <v>30</v>
      </c>
      <c r="Q14" s="117">
        <v>4620999</v>
      </c>
      <c r="S14" s="49" t="str">
        <f t="shared" si="0"/>
        <v>04</v>
      </c>
      <c r="T14" s="37">
        <f t="shared" si="1"/>
        <v>4621000</v>
      </c>
      <c r="U14" s="38" t="s">
        <v>30</v>
      </c>
      <c r="V14" s="37">
        <f t="shared" si="2"/>
        <v>4656999</v>
      </c>
      <c r="W14" s="82">
        <v>36000</v>
      </c>
      <c r="X14" s="39"/>
      <c r="Y14" s="39">
        <v>4</v>
      </c>
      <c r="Z14" s="39">
        <v>4</v>
      </c>
      <c r="AA14" s="39"/>
      <c r="AB14" s="40">
        <v>4</v>
      </c>
      <c r="AC14" s="65">
        <v>4</v>
      </c>
      <c r="AD14" s="50"/>
      <c r="AE14" s="50"/>
      <c r="AF14" s="39"/>
      <c r="AG14" s="39"/>
      <c r="AH14" s="51"/>
      <c r="AI14" s="53"/>
      <c r="AJ14" s="1"/>
      <c r="AK14" s="1"/>
      <c r="AL14" s="1"/>
      <c r="AM14" s="1"/>
      <c r="AN14" s="1"/>
      <c r="AO14" s="1"/>
      <c r="AP14" s="1"/>
      <c r="AQ14" s="1"/>
    </row>
    <row r="15" spans="1:43" ht="12.75" customHeight="1" x14ac:dyDescent="0.2">
      <c r="A15" s="1"/>
      <c r="B15" s="42"/>
      <c r="C15" s="43">
        <v>24</v>
      </c>
      <c r="D15" s="44">
        <v>24837000</v>
      </c>
      <c r="E15" s="45" t="s">
        <v>30</v>
      </c>
      <c r="F15" s="46">
        <v>24872999</v>
      </c>
      <c r="G15" s="120">
        <v>36000</v>
      </c>
      <c r="H15" s="1"/>
      <c r="I15" s="1"/>
      <c r="J15" s="1"/>
      <c r="K15" s="1"/>
      <c r="L15" s="1"/>
      <c r="M15" s="47">
        <f t="shared" si="3"/>
        <v>1</v>
      </c>
      <c r="N15" s="116" t="s">
        <v>34</v>
      </c>
      <c r="O15" s="34">
        <v>5801000</v>
      </c>
      <c r="P15" s="81" t="s">
        <v>30</v>
      </c>
      <c r="Q15" s="117">
        <v>5872999</v>
      </c>
      <c r="S15" s="49" t="str">
        <f t="shared" si="0"/>
        <v>05</v>
      </c>
      <c r="T15" s="37">
        <f t="shared" si="1"/>
        <v>5873000</v>
      </c>
      <c r="U15" s="38" t="s">
        <v>30</v>
      </c>
      <c r="V15" s="37">
        <f t="shared" si="2"/>
        <v>5908999</v>
      </c>
      <c r="W15" s="82">
        <v>36000</v>
      </c>
      <c r="X15" s="39">
        <v>5</v>
      </c>
      <c r="Y15" s="39">
        <v>5</v>
      </c>
      <c r="Z15" s="39">
        <v>5</v>
      </c>
      <c r="AA15" s="39"/>
      <c r="AB15" s="40">
        <v>5</v>
      </c>
      <c r="AC15" s="65">
        <v>5</v>
      </c>
      <c r="AD15" s="50"/>
      <c r="AE15" s="50"/>
      <c r="AF15" s="39"/>
      <c r="AG15" s="39"/>
      <c r="AH15" s="51"/>
      <c r="AI15" s="53"/>
      <c r="AJ15" s="1"/>
      <c r="AK15" s="1"/>
      <c r="AL15" s="1"/>
      <c r="AM15" s="1"/>
      <c r="AN15" s="1"/>
      <c r="AO15" s="1"/>
      <c r="AP15" s="1"/>
      <c r="AQ15" s="1"/>
    </row>
    <row r="16" spans="1:43" ht="12.75" customHeight="1" x14ac:dyDescent="0.2">
      <c r="A16" s="1"/>
      <c r="B16" s="42"/>
      <c r="C16" s="43">
        <v>25</v>
      </c>
      <c r="D16" s="44">
        <v>25792000</v>
      </c>
      <c r="E16" s="45" t="s">
        <v>30</v>
      </c>
      <c r="F16" s="46">
        <v>25827999</v>
      </c>
      <c r="G16" s="120">
        <v>36000</v>
      </c>
      <c r="H16" s="1"/>
      <c r="I16" s="1"/>
      <c r="J16" s="1"/>
      <c r="K16" s="1"/>
      <c r="L16" s="1"/>
      <c r="M16" s="47">
        <f t="shared" si="3"/>
        <v>1</v>
      </c>
      <c r="N16" s="116" t="s">
        <v>35</v>
      </c>
      <c r="O16" s="34">
        <v>6666000</v>
      </c>
      <c r="P16" s="81" t="s">
        <v>30</v>
      </c>
      <c r="Q16" s="117">
        <v>6737999</v>
      </c>
      <c r="S16" s="49" t="str">
        <f t="shared" si="0"/>
        <v>06</v>
      </c>
      <c r="T16" s="37">
        <f t="shared" si="1"/>
        <v>6738000</v>
      </c>
      <c r="U16" s="38" t="s">
        <v>30</v>
      </c>
      <c r="V16" s="37">
        <f t="shared" si="2"/>
        <v>6773999</v>
      </c>
      <c r="W16" s="82">
        <v>36000</v>
      </c>
      <c r="X16" s="39">
        <v>6</v>
      </c>
      <c r="Y16" s="39">
        <v>6</v>
      </c>
      <c r="Z16" s="39"/>
      <c r="AA16" s="65">
        <v>6</v>
      </c>
      <c r="AB16" s="39"/>
      <c r="AC16" s="65">
        <v>6</v>
      </c>
      <c r="AD16" s="50"/>
      <c r="AE16" s="50"/>
      <c r="AF16" s="39"/>
      <c r="AG16" s="39"/>
      <c r="AH16" s="51"/>
      <c r="AI16" s="53"/>
      <c r="AJ16" s="1"/>
      <c r="AK16" s="1"/>
      <c r="AL16" s="1"/>
      <c r="AM16" s="1"/>
      <c r="AN16" s="1"/>
      <c r="AO16" s="1"/>
      <c r="AP16" s="1"/>
      <c r="AQ16" s="1"/>
    </row>
    <row r="17" spans="1:43" ht="12.75" customHeight="1" x14ac:dyDescent="0.2">
      <c r="A17" s="1"/>
      <c r="B17" s="42"/>
      <c r="C17" s="43">
        <v>28</v>
      </c>
      <c r="D17" s="44">
        <v>28801000</v>
      </c>
      <c r="E17" s="45" t="s">
        <v>30</v>
      </c>
      <c r="F17" s="46">
        <v>28836999</v>
      </c>
      <c r="G17" s="120">
        <v>36000</v>
      </c>
      <c r="H17" s="1"/>
      <c r="I17" s="1"/>
      <c r="J17" s="1"/>
      <c r="K17" s="1"/>
      <c r="L17" s="1"/>
      <c r="M17" s="47">
        <f t="shared" si="3"/>
        <v>1</v>
      </c>
      <c r="N17" s="116" t="s">
        <v>36</v>
      </c>
      <c r="O17" s="34">
        <v>7846000</v>
      </c>
      <c r="P17" s="81" t="s">
        <v>30</v>
      </c>
      <c r="Q17" s="117">
        <v>7881999</v>
      </c>
      <c r="S17" s="49" t="str">
        <f t="shared" si="0"/>
        <v>07</v>
      </c>
      <c r="T17" s="37">
        <f t="shared" si="1"/>
        <v>7882000</v>
      </c>
      <c r="U17" s="38" t="s">
        <v>30</v>
      </c>
      <c r="V17" s="37">
        <f t="shared" si="2"/>
        <v>7953999</v>
      </c>
      <c r="W17" s="82">
        <v>72000</v>
      </c>
      <c r="X17" s="39">
        <v>7</v>
      </c>
      <c r="Y17" s="39">
        <v>7</v>
      </c>
      <c r="Z17" s="39">
        <v>7</v>
      </c>
      <c r="AA17" s="39"/>
      <c r="AB17" s="40">
        <v>7</v>
      </c>
      <c r="AC17" s="65">
        <v>7</v>
      </c>
      <c r="AD17" s="50"/>
      <c r="AE17" s="50">
        <v>7</v>
      </c>
      <c r="AF17" s="145">
        <v>7</v>
      </c>
      <c r="AG17" s="39"/>
      <c r="AH17" s="51"/>
      <c r="AI17" s="53"/>
      <c r="AJ17" s="1"/>
      <c r="AK17" s="1"/>
      <c r="AL17" s="1"/>
      <c r="AM17" s="1"/>
      <c r="AN17" s="1"/>
      <c r="AO17" s="1"/>
      <c r="AP17" s="1"/>
      <c r="AQ17" s="1"/>
    </row>
    <row r="18" spans="1:43" ht="12.75" customHeight="1" x14ac:dyDescent="0.2">
      <c r="A18" s="1"/>
      <c r="B18" s="42"/>
      <c r="C18" s="43">
        <v>31</v>
      </c>
      <c r="D18" s="44">
        <v>31846000</v>
      </c>
      <c r="E18" s="45" t="s">
        <v>30</v>
      </c>
      <c r="F18" s="46">
        <v>31881999</v>
      </c>
      <c r="G18" s="120">
        <v>36000</v>
      </c>
      <c r="H18" s="1"/>
      <c r="I18" s="1"/>
      <c r="J18" s="1"/>
      <c r="K18" s="1"/>
      <c r="L18" s="1"/>
      <c r="M18" s="47">
        <f t="shared" si="3"/>
        <v>1</v>
      </c>
      <c r="N18" s="116" t="s">
        <v>37</v>
      </c>
      <c r="O18" s="34">
        <v>8648000</v>
      </c>
      <c r="P18" s="81" t="s">
        <v>30</v>
      </c>
      <c r="Q18" s="117">
        <v>8719999</v>
      </c>
      <c r="S18" s="49" t="str">
        <f t="shared" si="0"/>
        <v>08</v>
      </c>
      <c r="T18" s="37">
        <f t="shared" si="1"/>
        <v>8720000</v>
      </c>
      <c r="U18" s="38" t="s">
        <v>30</v>
      </c>
      <c r="V18" s="37">
        <f t="shared" si="2"/>
        <v>8791999</v>
      </c>
      <c r="W18" s="82">
        <v>72000</v>
      </c>
      <c r="X18" s="39">
        <v>8</v>
      </c>
      <c r="Y18" s="39">
        <v>8</v>
      </c>
      <c r="Z18" s="39"/>
      <c r="AA18" s="39"/>
      <c r="AB18" s="40">
        <v>8</v>
      </c>
      <c r="AC18" s="65">
        <v>8</v>
      </c>
      <c r="AD18" s="50"/>
      <c r="AE18" s="50"/>
      <c r="AF18" s="145">
        <v>8</v>
      </c>
      <c r="AG18" s="39"/>
      <c r="AH18" s="51"/>
      <c r="AI18" s="51"/>
      <c r="AJ18" s="1"/>
      <c r="AK18" s="1"/>
      <c r="AL18" s="1"/>
      <c r="AM18" s="1"/>
      <c r="AN18" s="1"/>
      <c r="AO18" s="1"/>
      <c r="AP18" s="1"/>
      <c r="AQ18" s="1"/>
    </row>
    <row r="19" spans="1:43" ht="12.75" customHeight="1" x14ac:dyDescent="0.2">
      <c r="A19" s="1"/>
      <c r="B19" s="42"/>
      <c r="C19" s="43">
        <v>33</v>
      </c>
      <c r="D19" s="44">
        <v>33810000</v>
      </c>
      <c r="E19" s="45" t="s">
        <v>30</v>
      </c>
      <c r="F19" s="46">
        <v>33845999</v>
      </c>
      <c r="G19" s="120">
        <v>36000</v>
      </c>
      <c r="H19" s="1"/>
      <c r="I19" s="1"/>
      <c r="J19" s="1"/>
      <c r="K19" s="1"/>
      <c r="L19" s="1"/>
      <c r="M19" s="47">
        <f t="shared" si="3"/>
        <v>1</v>
      </c>
      <c r="N19" s="116" t="s">
        <v>38</v>
      </c>
      <c r="O19" s="34">
        <v>9814000</v>
      </c>
      <c r="P19" s="81" t="s">
        <v>30</v>
      </c>
      <c r="Q19" s="117">
        <v>9885999</v>
      </c>
      <c r="S19" s="49" t="str">
        <f t="shared" si="0"/>
        <v>09</v>
      </c>
      <c r="T19" s="37">
        <f t="shared" si="1"/>
        <v>9886000</v>
      </c>
      <c r="U19" s="38" t="s">
        <v>30</v>
      </c>
      <c r="V19" s="37">
        <f t="shared" si="2"/>
        <v>9921999</v>
      </c>
      <c r="W19" s="82">
        <v>36000</v>
      </c>
      <c r="X19" s="39"/>
      <c r="Y19" s="39">
        <v>9</v>
      </c>
      <c r="Z19" s="39">
        <v>9</v>
      </c>
      <c r="AA19" s="39"/>
      <c r="AB19" s="40">
        <v>9</v>
      </c>
      <c r="AC19" s="65">
        <v>9</v>
      </c>
      <c r="AD19" s="50"/>
      <c r="AE19" s="50"/>
      <c r="AF19" s="39"/>
      <c r="AG19" s="39"/>
      <c r="AH19" s="51"/>
      <c r="AI19" s="53"/>
      <c r="AJ19" s="1"/>
      <c r="AK19" s="1"/>
      <c r="AL19" s="1"/>
      <c r="AM19" s="1"/>
      <c r="AN19" s="1"/>
      <c r="AO19" s="1"/>
      <c r="AP19" s="1"/>
      <c r="AQ19" s="1"/>
    </row>
    <row r="20" spans="1:43" ht="12.75" customHeight="1" x14ac:dyDescent="0.2">
      <c r="A20" s="1"/>
      <c r="B20" s="42"/>
      <c r="C20" s="43">
        <v>38</v>
      </c>
      <c r="D20" s="44">
        <v>38909000</v>
      </c>
      <c r="E20" s="45" t="s">
        <v>30</v>
      </c>
      <c r="F20" s="46">
        <v>38944999</v>
      </c>
      <c r="G20" s="120">
        <v>36000</v>
      </c>
      <c r="H20" s="1"/>
      <c r="I20" s="1"/>
      <c r="J20" s="1"/>
      <c r="K20" s="1"/>
      <c r="L20" s="1"/>
      <c r="M20" s="47">
        <f t="shared" si="3"/>
        <v>1</v>
      </c>
      <c r="N20" s="116">
        <v>10</v>
      </c>
      <c r="O20" s="34">
        <v>10720000</v>
      </c>
      <c r="P20" s="81" t="s">
        <v>30</v>
      </c>
      <c r="Q20" s="117">
        <v>10755999</v>
      </c>
      <c r="S20" s="36">
        <f t="shared" si="0"/>
        <v>10</v>
      </c>
      <c r="T20" s="37">
        <f t="shared" si="1"/>
        <v>10756000</v>
      </c>
      <c r="U20" s="38" t="s">
        <v>30</v>
      </c>
      <c r="V20" s="37">
        <f t="shared" si="2"/>
        <v>10791999</v>
      </c>
      <c r="W20" s="82">
        <v>36000</v>
      </c>
      <c r="X20" s="39"/>
      <c r="Y20" s="39">
        <v>10</v>
      </c>
      <c r="Z20" s="39"/>
      <c r="AA20" s="65">
        <v>10</v>
      </c>
      <c r="AB20" s="40">
        <v>10</v>
      </c>
      <c r="AC20" s="65">
        <v>10</v>
      </c>
      <c r="AD20" s="50"/>
      <c r="AE20" s="50">
        <v>10</v>
      </c>
      <c r="AF20" s="39"/>
      <c r="AG20" s="39"/>
      <c r="AH20" s="51"/>
      <c r="AI20" s="51"/>
      <c r="AJ20" s="1"/>
      <c r="AK20" s="1"/>
      <c r="AL20" s="1"/>
      <c r="AM20" s="1"/>
      <c r="AN20" s="1"/>
      <c r="AO20" s="1"/>
      <c r="AP20" s="1"/>
      <c r="AQ20" s="1"/>
    </row>
    <row r="21" spans="1:43" ht="12.75" customHeight="1" x14ac:dyDescent="0.2">
      <c r="A21" s="1"/>
      <c r="B21" s="42"/>
      <c r="C21" s="43">
        <v>40</v>
      </c>
      <c r="D21" s="44">
        <v>40756000</v>
      </c>
      <c r="E21" s="45" t="s">
        <v>30</v>
      </c>
      <c r="F21" s="46">
        <v>40791999</v>
      </c>
      <c r="G21" s="120">
        <v>36000</v>
      </c>
      <c r="H21" s="1"/>
      <c r="I21" s="1"/>
      <c r="J21" s="1"/>
      <c r="K21" s="1"/>
      <c r="L21" s="1"/>
      <c r="M21" s="47">
        <f t="shared" si="3"/>
        <v>1</v>
      </c>
      <c r="N21" s="116">
        <v>11</v>
      </c>
      <c r="O21" s="34">
        <v>11814000</v>
      </c>
      <c r="P21" s="81" t="s">
        <v>30</v>
      </c>
      <c r="Q21" s="117">
        <v>11849999</v>
      </c>
      <c r="S21" s="36">
        <f t="shared" si="0"/>
        <v>11</v>
      </c>
      <c r="T21" s="37">
        <f t="shared" si="1"/>
        <v>11850000</v>
      </c>
      <c r="U21" s="38" t="s">
        <v>30</v>
      </c>
      <c r="V21" s="37">
        <f t="shared" si="2"/>
        <v>11885999</v>
      </c>
      <c r="W21" s="51">
        <v>36000</v>
      </c>
      <c r="X21" s="39">
        <v>11</v>
      </c>
      <c r="Y21" s="39">
        <v>11</v>
      </c>
      <c r="Z21" s="39"/>
      <c r="AA21" s="65">
        <v>11</v>
      </c>
      <c r="AB21" s="40">
        <v>11</v>
      </c>
      <c r="AC21" s="65">
        <v>11</v>
      </c>
      <c r="AD21" s="100">
        <v>11</v>
      </c>
      <c r="AE21" s="39"/>
      <c r="AF21" s="39"/>
      <c r="AG21" s="39"/>
      <c r="AH21" s="51"/>
      <c r="AI21" s="53"/>
      <c r="AJ21" s="1"/>
      <c r="AK21" s="1"/>
      <c r="AL21" s="1"/>
      <c r="AM21" s="1"/>
      <c r="AN21" s="1"/>
      <c r="AO21" s="1"/>
      <c r="AP21" s="1"/>
      <c r="AQ21" s="1"/>
    </row>
    <row r="22" spans="1:43" ht="12.75" customHeight="1" x14ac:dyDescent="0.2">
      <c r="A22" s="1"/>
      <c r="B22" s="42"/>
      <c r="C22" s="43" t="s">
        <v>71</v>
      </c>
      <c r="D22" s="44">
        <v>42783000</v>
      </c>
      <c r="E22" s="45" t="s">
        <v>30</v>
      </c>
      <c r="F22" s="46">
        <v>42818999</v>
      </c>
      <c r="G22" s="120">
        <v>36000</v>
      </c>
      <c r="H22" s="1"/>
      <c r="I22" s="1"/>
      <c r="J22" s="1"/>
      <c r="K22" s="1"/>
      <c r="L22" s="1"/>
      <c r="M22" s="47">
        <f t="shared" si="3"/>
        <v>1</v>
      </c>
      <c r="N22" s="116">
        <v>12</v>
      </c>
      <c r="O22" s="34">
        <v>12719000</v>
      </c>
      <c r="P22" s="81" t="s">
        <v>30</v>
      </c>
      <c r="Q22" s="117">
        <v>12754999</v>
      </c>
      <c r="S22" s="36">
        <f t="shared" si="0"/>
        <v>12</v>
      </c>
      <c r="T22" s="37">
        <f t="shared" si="1"/>
        <v>12755000</v>
      </c>
      <c r="U22" s="38" t="s">
        <v>30</v>
      </c>
      <c r="V22" s="37">
        <f t="shared" si="2"/>
        <v>12790999</v>
      </c>
      <c r="W22" s="51">
        <v>36000</v>
      </c>
      <c r="X22" s="39">
        <v>12</v>
      </c>
      <c r="Y22" s="39">
        <v>12</v>
      </c>
      <c r="Z22" s="39"/>
      <c r="AA22" s="65">
        <v>12</v>
      </c>
      <c r="AB22" s="39"/>
      <c r="AC22" s="65">
        <v>12</v>
      </c>
      <c r="AD22" s="102">
        <v>12</v>
      </c>
      <c r="AE22" s="50"/>
      <c r="AF22" s="39"/>
      <c r="AG22" s="39"/>
      <c r="AH22" s="51"/>
      <c r="AI22" s="53"/>
      <c r="AJ22" s="1"/>
      <c r="AK22" s="1"/>
      <c r="AL22" s="1"/>
      <c r="AM22" s="1"/>
      <c r="AN22" s="1"/>
      <c r="AO22" s="1"/>
      <c r="AP22" s="1"/>
      <c r="AQ22" s="1"/>
    </row>
    <row r="23" spans="1:43" ht="12.75" customHeight="1" x14ac:dyDescent="0.2">
      <c r="A23" s="1"/>
      <c r="B23" s="42"/>
      <c r="C23" s="43">
        <v>44</v>
      </c>
      <c r="D23" s="44">
        <v>44837000</v>
      </c>
      <c r="E23" s="45" t="s">
        <v>30</v>
      </c>
      <c r="F23" s="46">
        <v>44872999</v>
      </c>
      <c r="G23" s="120">
        <v>36000</v>
      </c>
      <c r="H23" s="1"/>
      <c r="I23" s="1"/>
      <c r="J23" s="1"/>
      <c r="K23" s="1"/>
      <c r="L23" s="1"/>
      <c r="M23" s="47">
        <f t="shared" si="3"/>
        <v>1</v>
      </c>
      <c r="N23" s="116">
        <v>13</v>
      </c>
      <c r="O23" s="34">
        <v>13792000</v>
      </c>
      <c r="P23" s="81" t="s">
        <v>30</v>
      </c>
      <c r="Q23" s="117">
        <v>13827999</v>
      </c>
      <c r="R23" s="121"/>
      <c r="S23" s="36">
        <f t="shared" si="0"/>
        <v>13</v>
      </c>
      <c r="T23" s="37">
        <f t="shared" si="1"/>
        <v>13828000</v>
      </c>
      <c r="U23" s="38" t="s">
        <v>30</v>
      </c>
      <c r="V23" s="37">
        <f t="shared" si="2"/>
        <v>13863999</v>
      </c>
      <c r="W23" s="51">
        <v>36000</v>
      </c>
      <c r="X23" s="39"/>
      <c r="Y23" s="39">
        <v>13</v>
      </c>
      <c r="Z23" s="39"/>
      <c r="AA23" s="65">
        <v>13</v>
      </c>
      <c r="AB23" s="40">
        <v>13</v>
      </c>
      <c r="AC23" s="65">
        <v>13</v>
      </c>
      <c r="AD23" s="102">
        <v>13</v>
      </c>
      <c r="AE23" s="50"/>
      <c r="AF23" s="39"/>
      <c r="AG23" s="39"/>
      <c r="AH23" s="51"/>
      <c r="AI23" s="53"/>
      <c r="AJ23" s="1"/>
      <c r="AK23" s="1"/>
      <c r="AL23" s="1"/>
      <c r="AM23" s="1"/>
      <c r="AN23" s="1"/>
      <c r="AO23" s="1"/>
      <c r="AP23" s="1"/>
      <c r="AQ23" s="1"/>
    </row>
    <row r="24" spans="1:43" ht="12.75" customHeight="1" x14ac:dyDescent="0.2">
      <c r="A24" s="1"/>
      <c r="B24" s="42"/>
      <c r="C24" s="43">
        <v>45</v>
      </c>
      <c r="D24" s="44">
        <v>45882000</v>
      </c>
      <c r="E24" s="45" t="s">
        <v>30</v>
      </c>
      <c r="F24" s="46">
        <v>45917999</v>
      </c>
      <c r="G24" s="120">
        <v>36000</v>
      </c>
      <c r="H24" s="1"/>
      <c r="I24" s="1"/>
      <c r="J24" s="1"/>
      <c r="K24" s="1"/>
      <c r="L24" s="1"/>
      <c r="M24" s="47">
        <f t="shared" si="3"/>
        <v>1</v>
      </c>
      <c r="N24" s="116">
        <v>14</v>
      </c>
      <c r="O24" s="34">
        <v>14020000</v>
      </c>
      <c r="P24" s="81" t="s">
        <v>30</v>
      </c>
      <c r="Q24" s="117">
        <v>14055999</v>
      </c>
      <c r="S24" s="36">
        <f t="shared" si="0"/>
        <v>14</v>
      </c>
      <c r="T24" s="37">
        <f t="shared" si="1"/>
        <v>14056000</v>
      </c>
      <c r="U24" s="38" t="s">
        <v>30</v>
      </c>
      <c r="V24" s="37">
        <f t="shared" si="2"/>
        <v>14091999</v>
      </c>
      <c r="W24" s="51">
        <v>36000</v>
      </c>
      <c r="X24" s="39">
        <v>14</v>
      </c>
      <c r="Y24" s="39">
        <v>14</v>
      </c>
      <c r="Z24" s="39">
        <v>14</v>
      </c>
      <c r="AA24" s="39"/>
      <c r="AB24" s="39"/>
      <c r="AC24" s="65">
        <v>14</v>
      </c>
      <c r="AD24" s="102">
        <v>14</v>
      </c>
      <c r="AE24" s="50">
        <v>14</v>
      </c>
      <c r="AF24" s="39"/>
      <c r="AG24" s="39"/>
      <c r="AH24" s="51"/>
      <c r="AI24" s="53"/>
      <c r="AJ24" s="1"/>
      <c r="AK24" s="1"/>
      <c r="AL24" s="1"/>
      <c r="AM24" s="1"/>
      <c r="AN24" s="1"/>
      <c r="AO24" s="1"/>
      <c r="AP24" s="1"/>
      <c r="AQ24" s="1"/>
    </row>
    <row r="25" spans="1:43" ht="12.75" customHeight="1" x14ac:dyDescent="0.2">
      <c r="A25" s="1"/>
      <c r="B25" s="42"/>
      <c r="C25" s="43">
        <v>46</v>
      </c>
      <c r="D25" s="44">
        <v>46882000</v>
      </c>
      <c r="E25" s="45" t="s">
        <v>30</v>
      </c>
      <c r="F25" s="46">
        <v>46917999</v>
      </c>
      <c r="G25" s="120">
        <v>36000</v>
      </c>
      <c r="H25" s="1"/>
      <c r="I25" s="1"/>
      <c r="J25" s="1"/>
      <c r="K25" s="1"/>
      <c r="L25" s="1"/>
      <c r="M25" s="47">
        <f t="shared" si="3"/>
        <v>1</v>
      </c>
      <c r="N25" s="116">
        <v>15</v>
      </c>
      <c r="O25" s="34">
        <v>15774000</v>
      </c>
      <c r="P25" s="81" t="s">
        <v>30</v>
      </c>
      <c r="Q25" s="117">
        <v>15809999</v>
      </c>
      <c r="S25" s="36">
        <f t="shared" si="0"/>
        <v>15</v>
      </c>
      <c r="T25" s="37">
        <f t="shared" si="1"/>
        <v>15810000</v>
      </c>
      <c r="U25" s="38" t="s">
        <v>30</v>
      </c>
      <c r="V25" s="37">
        <f t="shared" si="2"/>
        <v>15845999</v>
      </c>
      <c r="W25" s="51">
        <v>36000</v>
      </c>
      <c r="X25" s="39">
        <v>15</v>
      </c>
      <c r="Y25" s="39">
        <v>15</v>
      </c>
      <c r="Z25" s="39">
        <v>15</v>
      </c>
      <c r="AA25" s="65">
        <v>15</v>
      </c>
      <c r="AB25" s="40">
        <v>15</v>
      </c>
      <c r="AC25" s="65">
        <v>15</v>
      </c>
      <c r="AD25" s="102">
        <v>15</v>
      </c>
      <c r="AE25" s="50"/>
      <c r="AF25" s="39"/>
      <c r="AG25" s="39"/>
      <c r="AH25" s="51"/>
      <c r="AI25" s="53"/>
      <c r="AJ25" s="1"/>
      <c r="AK25" s="1"/>
      <c r="AL25" s="1"/>
      <c r="AM25" s="1"/>
      <c r="AN25" s="1"/>
      <c r="AO25" s="1"/>
      <c r="AP25" s="1"/>
      <c r="AQ25" s="1"/>
    </row>
    <row r="26" spans="1:43" ht="12.75" customHeight="1" x14ac:dyDescent="0.2">
      <c r="A26" s="1"/>
      <c r="B26" s="42"/>
      <c r="C26" s="43">
        <v>47</v>
      </c>
      <c r="D26" s="44">
        <v>47855000</v>
      </c>
      <c r="E26" s="45" t="s">
        <v>30</v>
      </c>
      <c r="F26" s="46">
        <v>47890999</v>
      </c>
      <c r="G26" s="120">
        <v>36000</v>
      </c>
      <c r="H26" s="1"/>
      <c r="I26" s="1"/>
      <c r="J26" s="1"/>
      <c r="K26" s="1"/>
      <c r="L26" s="1"/>
      <c r="M26" s="47">
        <f t="shared" si="3"/>
        <v>1</v>
      </c>
      <c r="N26" s="116">
        <v>16</v>
      </c>
      <c r="O26" s="34">
        <v>16720000</v>
      </c>
      <c r="P26" s="81" t="s">
        <v>30</v>
      </c>
      <c r="Q26" s="117">
        <v>16755999</v>
      </c>
      <c r="S26" s="36">
        <f t="shared" si="0"/>
        <v>16</v>
      </c>
      <c r="T26" s="37">
        <f t="shared" si="1"/>
        <v>16756000</v>
      </c>
      <c r="U26" s="38" t="s">
        <v>30</v>
      </c>
      <c r="V26" s="37">
        <f t="shared" si="2"/>
        <v>16791999</v>
      </c>
      <c r="W26" s="51">
        <v>36000</v>
      </c>
      <c r="X26" s="39"/>
      <c r="Y26" s="39">
        <v>16</v>
      </c>
      <c r="Z26" s="39"/>
      <c r="AA26" s="65">
        <v>16</v>
      </c>
      <c r="AB26" s="40">
        <v>16</v>
      </c>
      <c r="AC26" s="65">
        <v>16</v>
      </c>
      <c r="AD26" s="102">
        <v>16</v>
      </c>
      <c r="AE26" s="50"/>
      <c r="AF26" s="39"/>
      <c r="AG26" s="39"/>
      <c r="AH26" s="51"/>
      <c r="AI26" s="53"/>
      <c r="AJ26" s="1"/>
      <c r="AK26" s="1"/>
      <c r="AL26" s="1"/>
      <c r="AM26" s="1"/>
      <c r="AN26" s="1"/>
      <c r="AO26" s="1"/>
      <c r="AP26" s="1"/>
      <c r="AQ26" s="1"/>
    </row>
    <row r="27" spans="1:43" ht="12.75" customHeight="1" x14ac:dyDescent="0.2">
      <c r="A27" s="1"/>
      <c r="B27" s="42"/>
      <c r="C27" s="43">
        <v>56</v>
      </c>
      <c r="D27" s="44">
        <v>56832000</v>
      </c>
      <c r="E27" s="45" t="s">
        <v>30</v>
      </c>
      <c r="F27" s="46">
        <v>56867999</v>
      </c>
      <c r="G27" s="120">
        <v>36000</v>
      </c>
      <c r="H27" s="1"/>
      <c r="I27" s="1"/>
      <c r="J27" s="1"/>
      <c r="K27" s="1"/>
      <c r="L27" s="1"/>
      <c r="M27" s="47">
        <f t="shared" si="3"/>
        <v>1</v>
      </c>
      <c r="N27" s="116">
        <v>17</v>
      </c>
      <c r="O27" s="34">
        <v>17747000</v>
      </c>
      <c r="P27" s="81" t="s">
        <v>30</v>
      </c>
      <c r="Q27" s="117">
        <v>17782999</v>
      </c>
      <c r="S27" s="36">
        <f t="shared" si="0"/>
        <v>17</v>
      </c>
      <c r="T27" s="37">
        <f t="shared" si="1"/>
        <v>17783000</v>
      </c>
      <c r="U27" s="38" t="s">
        <v>30</v>
      </c>
      <c r="V27" s="37">
        <f t="shared" si="2"/>
        <v>17818999</v>
      </c>
      <c r="W27" s="51">
        <v>36000</v>
      </c>
      <c r="X27" s="39">
        <v>17</v>
      </c>
      <c r="Y27" s="39">
        <v>17</v>
      </c>
      <c r="Z27" s="39"/>
      <c r="AA27" s="65">
        <v>17</v>
      </c>
      <c r="AB27" s="39"/>
      <c r="AC27" s="65">
        <v>17</v>
      </c>
      <c r="AD27" s="102">
        <v>17</v>
      </c>
      <c r="AE27" s="50">
        <v>17</v>
      </c>
      <c r="AF27" s="39"/>
      <c r="AG27" s="39"/>
      <c r="AH27" s="51"/>
      <c r="AI27" s="51"/>
      <c r="AJ27" s="1"/>
      <c r="AK27" s="1"/>
      <c r="AL27" s="1"/>
      <c r="AM27" s="1"/>
      <c r="AN27" s="1"/>
      <c r="AO27" s="1"/>
      <c r="AP27" s="1"/>
      <c r="AQ27" s="1"/>
    </row>
    <row r="28" spans="1:43" ht="12.75" customHeight="1" x14ac:dyDescent="0.2">
      <c r="A28" s="1"/>
      <c r="B28" s="42"/>
      <c r="C28" s="43">
        <v>60</v>
      </c>
      <c r="D28" s="44">
        <v>60828000</v>
      </c>
      <c r="E28" s="45" t="s">
        <v>30</v>
      </c>
      <c r="F28" s="46">
        <v>60863999</v>
      </c>
      <c r="G28" s="120">
        <v>36000</v>
      </c>
      <c r="H28" s="1"/>
      <c r="I28" s="1"/>
      <c r="J28" s="1"/>
      <c r="K28" s="1"/>
      <c r="L28" s="1"/>
      <c r="M28" s="47">
        <f t="shared" si="3"/>
        <v>1</v>
      </c>
      <c r="N28" s="116">
        <v>18</v>
      </c>
      <c r="O28" s="34">
        <v>18909000</v>
      </c>
      <c r="P28" s="81" t="s">
        <v>30</v>
      </c>
      <c r="Q28" s="117">
        <v>18944999</v>
      </c>
      <c r="S28" s="36">
        <f t="shared" si="0"/>
        <v>18</v>
      </c>
      <c r="T28" s="37">
        <f t="shared" si="1"/>
        <v>18945000</v>
      </c>
      <c r="U28" s="38" t="s">
        <v>30</v>
      </c>
      <c r="V28" s="37">
        <f t="shared" si="2"/>
        <v>18980999</v>
      </c>
      <c r="W28" s="51">
        <v>36000</v>
      </c>
      <c r="X28" s="39">
        <v>18</v>
      </c>
      <c r="Y28" s="39">
        <v>18</v>
      </c>
      <c r="Z28" s="39"/>
      <c r="AA28" s="65">
        <v>18</v>
      </c>
      <c r="AB28" s="40">
        <v>18</v>
      </c>
      <c r="AC28" s="65">
        <v>18</v>
      </c>
      <c r="AD28" s="102">
        <v>18</v>
      </c>
      <c r="AE28" s="50">
        <v>18</v>
      </c>
      <c r="AF28" s="39"/>
      <c r="AG28" s="39"/>
      <c r="AH28" s="51"/>
      <c r="AI28" s="53"/>
      <c r="AJ28" s="1"/>
      <c r="AK28" s="1"/>
      <c r="AL28" s="1"/>
      <c r="AM28" s="1"/>
      <c r="AN28" s="1"/>
      <c r="AO28" s="1"/>
      <c r="AP28" s="1"/>
      <c r="AQ28" s="1"/>
    </row>
    <row r="29" spans="1:43" ht="12.75" customHeight="1" x14ac:dyDescent="0.2">
      <c r="A29" s="1"/>
      <c r="B29" s="42"/>
      <c r="C29" s="43">
        <v>62</v>
      </c>
      <c r="D29" s="44">
        <v>62846000</v>
      </c>
      <c r="E29" s="45" t="s">
        <v>30</v>
      </c>
      <c r="F29" s="46">
        <v>62881999</v>
      </c>
      <c r="G29" s="120">
        <v>36000</v>
      </c>
      <c r="H29" s="1"/>
      <c r="I29" s="1"/>
      <c r="J29" s="1"/>
      <c r="K29" s="1"/>
      <c r="L29" s="1"/>
      <c r="M29" s="47">
        <f t="shared" si="3"/>
        <v>1</v>
      </c>
      <c r="N29" s="116">
        <v>19</v>
      </c>
      <c r="O29" s="34">
        <v>19774000</v>
      </c>
      <c r="P29" s="81" t="s">
        <v>30</v>
      </c>
      <c r="Q29" s="117">
        <v>19809999</v>
      </c>
      <c r="S29" s="36">
        <f t="shared" si="0"/>
        <v>19</v>
      </c>
      <c r="T29" s="37">
        <f t="shared" si="1"/>
        <v>19810000</v>
      </c>
      <c r="U29" s="38" t="s">
        <v>30</v>
      </c>
      <c r="V29" s="37">
        <f t="shared" si="2"/>
        <v>19845999</v>
      </c>
      <c r="W29" s="51">
        <v>36000</v>
      </c>
      <c r="X29" s="39">
        <v>19</v>
      </c>
      <c r="Y29" s="39">
        <v>19</v>
      </c>
      <c r="Z29" s="39"/>
      <c r="AA29" s="65">
        <v>19</v>
      </c>
      <c r="AB29" s="40">
        <v>19</v>
      </c>
      <c r="AC29" s="65">
        <v>19</v>
      </c>
      <c r="AD29" s="102"/>
      <c r="AE29" s="50"/>
      <c r="AF29" s="145">
        <v>19</v>
      </c>
      <c r="AG29" s="39"/>
      <c r="AH29" s="51"/>
      <c r="AI29" s="51"/>
      <c r="AJ29" s="1"/>
      <c r="AK29" s="1"/>
      <c r="AL29" s="1"/>
      <c r="AM29" s="1"/>
      <c r="AN29" s="1"/>
      <c r="AO29" s="1"/>
      <c r="AP29" s="1"/>
      <c r="AQ29" s="1"/>
    </row>
    <row r="30" spans="1:43" ht="12.75" customHeight="1" x14ac:dyDescent="0.2">
      <c r="A30" s="1"/>
      <c r="B30" s="42"/>
      <c r="C30" s="43">
        <v>66</v>
      </c>
      <c r="D30" s="44">
        <v>66858000</v>
      </c>
      <c r="E30" s="45" t="s">
        <v>30</v>
      </c>
      <c r="F30" s="46">
        <v>66893999</v>
      </c>
      <c r="G30" s="120">
        <v>36000</v>
      </c>
      <c r="H30" s="1"/>
      <c r="I30" s="1"/>
      <c r="J30" s="1"/>
      <c r="K30" s="1"/>
      <c r="L30" s="1"/>
      <c r="M30" s="47">
        <f t="shared" si="3"/>
        <v>1</v>
      </c>
      <c r="N30" s="116">
        <v>20</v>
      </c>
      <c r="O30" s="34">
        <v>20837000</v>
      </c>
      <c r="P30" s="81" t="s">
        <v>30</v>
      </c>
      <c r="Q30" s="117">
        <v>20872999</v>
      </c>
      <c r="S30" s="36">
        <f t="shared" si="0"/>
        <v>20</v>
      </c>
      <c r="T30" s="37">
        <f t="shared" si="1"/>
        <v>20873000</v>
      </c>
      <c r="U30" s="38" t="s">
        <v>30</v>
      </c>
      <c r="V30" s="37">
        <f t="shared" si="2"/>
        <v>20908999</v>
      </c>
      <c r="W30" s="51">
        <v>36000</v>
      </c>
      <c r="X30" s="39">
        <v>20</v>
      </c>
      <c r="Y30" s="39">
        <v>20</v>
      </c>
      <c r="Z30" s="39">
        <v>20</v>
      </c>
      <c r="AA30" s="39"/>
      <c r="AB30" s="40">
        <v>20</v>
      </c>
      <c r="AC30" s="65">
        <v>20</v>
      </c>
      <c r="AD30" s="102">
        <v>20</v>
      </c>
      <c r="AE30" s="50"/>
      <c r="AF30" s="145">
        <v>20</v>
      </c>
      <c r="AG30" s="39"/>
      <c r="AH30" s="51"/>
      <c r="AI30" s="51"/>
      <c r="AJ30" s="1"/>
      <c r="AK30" s="1"/>
      <c r="AL30" s="1"/>
      <c r="AM30" s="1"/>
      <c r="AN30" s="1"/>
      <c r="AO30" s="1"/>
      <c r="AP30" s="1"/>
      <c r="AQ30" s="1"/>
    </row>
    <row r="31" spans="1:43" ht="12.75" customHeight="1" x14ac:dyDescent="0.2">
      <c r="A31" s="1"/>
      <c r="B31" s="42"/>
      <c r="C31" s="43">
        <v>67</v>
      </c>
      <c r="D31" s="44">
        <v>67822000</v>
      </c>
      <c r="E31" s="45" t="s">
        <v>30</v>
      </c>
      <c r="F31" s="46">
        <v>67857999</v>
      </c>
      <c r="G31" s="120">
        <v>36000</v>
      </c>
      <c r="H31" s="1"/>
      <c r="I31" s="1"/>
      <c r="J31" s="1"/>
      <c r="K31" s="1"/>
      <c r="L31" s="1"/>
      <c r="M31" s="47">
        <f t="shared" si="3"/>
        <v>1</v>
      </c>
      <c r="N31" s="116">
        <v>21</v>
      </c>
      <c r="O31" s="34">
        <v>21810000</v>
      </c>
      <c r="P31" s="81" t="s">
        <v>30</v>
      </c>
      <c r="Q31" s="117">
        <v>21845999</v>
      </c>
      <c r="S31" s="36">
        <f t="shared" si="0"/>
        <v>21</v>
      </c>
      <c r="T31" s="37">
        <f t="shared" si="1"/>
        <v>21846000</v>
      </c>
      <c r="U31" s="38" t="s">
        <v>30</v>
      </c>
      <c r="V31" s="37">
        <f t="shared" si="2"/>
        <v>21881999</v>
      </c>
      <c r="W31" s="51">
        <v>36000</v>
      </c>
      <c r="X31" s="39"/>
      <c r="Y31" s="39">
        <v>21</v>
      </c>
      <c r="Z31" s="39">
        <v>21</v>
      </c>
      <c r="AA31" s="39"/>
      <c r="AB31" s="40">
        <v>21</v>
      </c>
      <c r="AC31" s="65">
        <v>21</v>
      </c>
      <c r="AD31" s="102">
        <v>21</v>
      </c>
      <c r="AE31" s="50">
        <v>21</v>
      </c>
      <c r="AF31" s="39"/>
      <c r="AG31" s="39"/>
      <c r="AH31" s="51"/>
      <c r="AI31" s="53"/>
      <c r="AJ31" s="1"/>
      <c r="AK31" s="1"/>
      <c r="AL31" s="1"/>
      <c r="AM31" s="1"/>
      <c r="AN31" s="1"/>
      <c r="AO31" s="1"/>
      <c r="AP31" s="1"/>
      <c r="AQ31" s="1"/>
    </row>
    <row r="32" spans="1:43" ht="12.75" customHeight="1" x14ac:dyDescent="0.2">
      <c r="A32" s="1"/>
      <c r="B32" s="42"/>
      <c r="C32" s="43">
        <v>69</v>
      </c>
      <c r="D32" s="44">
        <v>69812000</v>
      </c>
      <c r="E32" s="45" t="s">
        <v>30</v>
      </c>
      <c r="F32" s="46">
        <v>69847999</v>
      </c>
      <c r="G32" s="120">
        <v>36000</v>
      </c>
      <c r="H32" s="1"/>
      <c r="I32" s="1"/>
      <c r="J32" s="1"/>
      <c r="K32" s="1"/>
      <c r="L32" s="1"/>
      <c r="M32" s="47">
        <f t="shared" si="3"/>
        <v>1</v>
      </c>
      <c r="N32" s="116">
        <v>22</v>
      </c>
      <c r="O32" s="34">
        <v>22765000</v>
      </c>
      <c r="P32" s="81" t="s">
        <v>30</v>
      </c>
      <c r="Q32" s="117">
        <v>22800999</v>
      </c>
      <c r="S32" s="36">
        <f t="shared" si="0"/>
        <v>22</v>
      </c>
      <c r="T32" s="37">
        <f t="shared" si="1"/>
        <v>22801000</v>
      </c>
      <c r="U32" s="38" t="s">
        <v>30</v>
      </c>
      <c r="V32" s="37">
        <f t="shared" si="2"/>
        <v>22836999</v>
      </c>
      <c r="W32" s="51">
        <v>36000</v>
      </c>
      <c r="X32" s="39"/>
      <c r="Y32" s="39">
        <v>22</v>
      </c>
      <c r="Z32" s="39">
        <v>22</v>
      </c>
      <c r="AA32" s="39"/>
      <c r="AB32" s="40">
        <v>22</v>
      </c>
      <c r="AC32" s="65">
        <v>22</v>
      </c>
      <c r="AD32" s="102"/>
      <c r="AE32" s="50">
        <v>22</v>
      </c>
      <c r="AF32" s="39"/>
      <c r="AG32" s="39"/>
      <c r="AH32" s="51"/>
      <c r="AI32" s="53"/>
      <c r="AJ32" s="1"/>
      <c r="AK32" s="1"/>
      <c r="AL32" s="1"/>
      <c r="AM32" s="1"/>
      <c r="AN32" s="1"/>
      <c r="AO32" s="1"/>
      <c r="AP32" s="1"/>
      <c r="AQ32" s="1"/>
    </row>
    <row r="33" spans="1:43" ht="12.75" customHeight="1" x14ac:dyDescent="0.2">
      <c r="A33" s="1"/>
      <c r="B33" s="42"/>
      <c r="C33" s="43">
        <v>78</v>
      </c>
      <c r="D33" s="44">
        <v>78771000</v>
      </c>
      <c r="E33" s="45" t="s">
        <v>30</v>
      </c>
      <c r="F33" s="46">
        <v>78806999</v>
      </c>
      <c r="G33" s="120">
        <v>36000</v>
      </c>
      <c r="H33" s="1"/>
      <c r="I33" s="1"/>
      <c r="J33" s="1"/>
      <c r="K33" s="1"/>
      <c r="L33" s="1"/>
      <c r="M33" s="47">
        <f t="shared" si="3"/>
        <v>1</v>
      </c>
      <c r="N33" s="116">
        <v>23</v>
      </c>
      <c r="O33" s="34">
        <v>23765000</v>
      </c>
      <c r="P33" s="81" t="s">
        <v>30</v>
      </c>
      <c r="Q33" s="117">
        <v>23800999</v>
      </c>
      <c r="S33" s="36">
        <f t="shared" si="0"/>
        <v>23</v>
      </c>
      <c r="T33" s="37">
        <f t="shared" si="1"/>
        <v>23801000</v>
      </c>
      <c r="U33" s="38" t="s">
        <v>30</v>
      </c>
      <c r="V33" s="37">
        <f t="shared" si="2"/>
        <v>23836999</v>
      </c>
      <c r="W33" s="51">
        <v>36000</v>
      </c>
      <c r="X33" s="39">
        <v>23</v>
      </c>
      <c r="Y33" s="39">
        <v>23</v>
      </c>
      <c r="Z33" s="39">
        <v>23</v>
      </c>
      <c r="AA33" s="65">
        <v>23</v>
      </c>
      <c r="AB33" s="40">
        <v>23</v>
      </c>
      <c r="AC33" s="39"/>
      <c r="AD33" s="102">
        <v>23</v>
      </c>
      <c r="AE33" s="50"/>
      <c r="AF33" s="39"/>
      <c r="AG33" s="39"/>
      <c r="AH33" s="51"/>
      <c r="AI33" s="51"/>
      <c r="AJ33" s="1"/>
      <c r="AK33" s="1"/>
      <c r="AL33" s="1"/>
      <c r="AM33" s="1"/>
      <c r="AN33" s="1"/>
      <c r="AO33" s="1"/>
      <c r="AP33" s="1"/>
      <c r="AQ33" s="1"/>
    </row>
    <row r="34" spans="1:43" ht="12.75" customHeight="1" x14ac:dyDescent="0.2">
      <c r="A34" s="1"/>
      <c r="B34" s="42"/>
      <c r="C34" s="43">
        <v>79</v>
      </c>
      <c r="D34" s="44">
        <v>79924000</v>
      </c>
      <c r="E34" s="45" t="s">
        <v>30</v>
      </c>
      <c r="F34" s="46">
        <v>79959999</v>
      </c>
      <c r="G34" s="120">
        <v>36000</v>
      </c>
      <c r="H34" s="1"/>
      <c r="I34" s="1"/>
      <c r="J34" s="1"/>
      <c r="K34" s="1"/>
      <c r="L34" s="1"/>
      <c r="M34" s="47">
        <f t="shared" si="3"/>
        <v>1</v>
      </c>
      <c r="N34" s="116">
        <v>24</v>
      </c>
      <c r="O34" s="34">
        <v>24801000</v>
      </c>
      <c r="P34" s="81" t="s">
        <v>30</v>
      </c>
      <c r="Q34" s="117">
        <v>24836999</v>
      </c>
      <c r="S34" s="36">
        <f t="shared" si="0"/>
        <v>24</v>
      </c>
      <c r="T34" s="37">
        <f t="shared" si="1"/>
        <v>24837000</v>
      </c>
      <c r="U34" s="38" t="s">
        <v>30</v>
      </c>
      <c r="V34" s="37">
        <f t="shared" si="2"/>
        <v>24872999</v>
      </c>
      <c r="W34" s="51">
        <v>36000</v>
      </c>
      <c r="X34" s="39"/>
      <c r="Y34" s="39">
        <v>24</v>
      </c>
      <c r="Z34" s="39">
        <v>24</v>
      </c>
      <c r="AA34" s="65">
        <v>24</v>
      </c>
      <c r="AB34" s="40">
        <v>24</v>
      </c>
      <c r="AC34" s="39"/>
      <c r="AD34" s="102">
        <v>24</v>
      </c>
      <c r="AE34" s="50"/>
      <c r="AF34" s="145">
        <v>24</v>
      </c>
      <c r="AG34" s="39"/>
      <c r="AH34" s="51"/>
      <c r="AI34" s="53"/>
      <c r="AJ34" s="1"/>
      <c r="AK34" s="1"/>
      <c r="AL34" s="1"/>
      <c r="AM34" s="1"/>
      <c r="AN34" s="1"/>
      <c r="AO34" s="1"/>
      <c r="AP34" s="1"/>
      <c r="AQ34" s="1"/>
    </row>
    <row r="35" spans="1:43" ht="12.75" customHeight="1" x14ac:dyDescent="0.2">
      <c r="A35" s="1"/>
      <c r="B35" s="42"/>
      <c r="C35" s="43">
        <v>82</v>
      </c>
      <c r="D35" s="44">
        <v>82792000</v>
      </c>
      <c r="E35" s="45" t="s">
        <v>30</v>
      </c>
      <c r="F35" s="46">
        <v>82827999</v>
      </c>
      <c r="G35" s="120">
        <v>36000</v>
      </c>
      <c r="H35" s="1"/>
      <c r="I35" s="1"/>
      <c r="J35" s="1"/>
      <c r="K35" s="1"/>
      <c r="L35" s="1"/>
      <c r="M35" s="47">
        <f t="shared" si="3"/>
        <v>1</v>
      </c>
      <c r="N35" s="116">
        <v>25</v>
      </c>
      <c r="O35" s="34">
        <v>25756000</v>
      </c>
      <c r="P35" s="81" t="s">
        <v>30</v>
      </c>
      <c r="Q35" s="117">
        <v>25791999</v>
      </c>
      <c r="S35" s="36">
        <f t="shared" si="0"/>
        <v>25</v>
      </c>
      <c r="T35" s="37">
        <f t="shared" si="1"/>
        <v>25792000</v>
      </c>
      <c r="U35" s="38" t="s">
        <v>30</v>
      </c>
      <c r="V35" s="37">
        <f t="shared" si="2"/>
        <v>25827999</v>
      </c>
      <c r="W35" s="51">
        <v>36000</v>
      </c>
      <c r="X35" s="39">
        <v>25</v>
      </c>
      <c r="Y35" s="39">
        <v>25</v>
      </c>
      <c r="Z35" s="39"/>
      <c r="AA35" s="39"/>
      <c r="AB35" s="40">
        <v>25</v>
      </c>
      <c r="AC35" s="39"/>
      <c r="AD35" s="102">
        <v>25</v>
      </c>
      <c r="AE35" s="50"/>
      <c r="AF35" s="145">
        <v>25</v>
      </c>
      <c r="AG35" s="39"/>
      <c r="AH35" s="51"/>
      <c r="AI35" s="51"/>
      <c r="AJ35" s="1"/>
      <c r="AK35" s="1"/>
      <c r="AL35" s="1"/>
      <c r="AM35" s="1"/>
      <c r="AN35" s="1"/>
      <c r="AO35" s="1"/>
      <c r="AP35" s="1"/>
      <c r="AQ35" s="1"/>
    </row>
    <row r="36" spans="1:43" ht="12.75" customHeight="1" x14ac:dyDescent="0.2">
      <c r="A36" s="1"/>
      <c r="B36" s="42"/>
      <c r="C36" s="43">
        <v>85</v>
      </c>
      <c r="D36" s="44">
        <v>85792000</v>
      </c>
      <c r="E36" s="45" t="s">
        <v>30</v>
      </c>
      <c r="F36" s="46">
        <v>85827999</v>
      </c>
      <c r="G36" s="120">
        <v>36000</v>
      </c>
      <c r="H36" s="1"/>
      <c r="I36" s="1"/>
      <c r="J36" s="1"/>
      <c r="K36" s="1"/>
      <c r="L36" s="1"/>
      <c r="M36" s="47">
        <f t="shared" si="3"/>
        <v>1</v>
      </c>
      <c r="N36" s="116">
        <v>26</v>
      </c>
      <c r="O36" s="34">
        <v>26788000</v>
      </c>
      <c r="P36" s="81" t="s">
        <v>30</v>
      </c>
      <c r="Q36" s="117">
        <v>26823999</v>
      </c>
      <c r="S36" s="36">
        <f t="shared" si="0"/>
        <v>26</v>
      </c>
      <c r="T36" s="37">
        <f t="shared" si="1"/>
        <v>26824000</v>
      </c>
      <c r="U36" s="38" t="s">
        <v>30</v>
      </c>
      <c r="V36" s="37">
        <f t="shared" si="2"/>
        <v>26859999</v>
      </c>
      <c r="W36" s="51">
        <v>36000</v>
      </c>
      <c r="X36" s="39"/>
      <c r="Y36" s="39">
        <v>26</v>
      </c>
      <c r="Z36" s="39">
        <v>26</v>
      </c>
      <c r="AA36" s="39"/>
      <c r="AB36" s="40">
        <v>26</v>
      </c>
      <c r="AC36" s="39"/>
      <c r="AD36" s="102">
        <v>26</v>
      </c>
      <c r="AE36" s="50">
        <v>26</v>
      </c>
      <c r="AF36" s="39"/>
      <c r="AG36" s="39"/>
      <c r="AH36" s="51"/>
      <c r="AI36" s="51"/>
      <c r="AJ36" s="1"/>
      <c r="AK36" s="1"/>
      <c r="AL36" s="1"/>
      <c r="AM36" s="1"/>
      <c r="AN36" s="1"/>
      <c r="AO36" s="1"/>
      <c r="AP36" s="1"/>
      <c r="AQ36" s="1"/>
    </row>
    <row r="37" spans="1:43" ht="12.75" customHeight="1" x14ac:dyDescent="0.2">
      <c r="A37" s="1"/>
      <c r="B37" s="42"/>
      <c r="C37" s="43">
        <v>88</v>
      </c>
      <c r="D37" s="44">
        <v>88696000</v>
      </c>
      <c r="E37" s="45" t="s">
        <v>30</v>
      </c>
      <c r="F37" s="46">
        <v>88731999</v>
      </c>
      <c r="G37" s="120">
        <v>36000</v>
      </c>
      <c r="H37" s="1"/>
      <c r="I37" s="1"/>
      <c r="J37" s="1"/>
      <c r="K37" s="1"/>
      <c r="L37" s="1"/>
      <c r="M37" s="47">
        <f t="shared" si="3"/>
        <v>1</v>
      </c>
      <c r="N37" s="116">
        <v>27</v>
      </c>
      <c r="O37" s="34">
        <v>22765000</v>
      </c>
      <c r="P37" s="81" t="s">
        <v>30</v>
      </c>
      <c r="Q37" s="117">
        <v>22800999</v>
      </c>
      <c r="S37" s="36">
        <f t="shared" si="0"/>
        <v>27</v>
      </c>
      <c r="T37" s="37">
        <f t="shared" si="1"/>
        <v>22801000</v>
      </c>
      <c r="U37" s="38" t="s">
        <v>30</v>
      </c>
      <c r="V37" s="37">
        <f t="shared" si="2"/>
        <v>22836999</v>
      </c>
      <c r="W37" s="51">
        <v>36000</v>
      </c>
      <c r="X37" s="39">
        <v>27</v>
      </c>
      <c r="Y37" s="39">
        <v>27</v>
      </c>
      <c r="Z37" s="39">
        <v>27</v>
      </c>
      <c r="AA37" s="39"/>
      <c r="AB37" s="40">
        <v>27</v>
      </c>
      <c r="AC37" s="39"/>
      <c r="AD37" s="102">
        <v>27</v>
      </c>
      <c r="AE37" s="50">
        <v>27</v>
      </c>
      <c r="AF37" s="39"/>
      <c r="AG37" s="39"/>
      <c r="AH37" s="51"/>
      <c r="AI37" s="53"/>
      <c r="AJ37" s="1"/>
      <c r="AK37" s="1"/>
      <c r="AL37" s="1"/>
      <c r="AM37" s="1"/>
      <c r="AN37" s="1"/>
      <c r="AO37" s="1"/>
      <c r="AP37" s="1"/>
      <c r="AQ37" s="1"/>
    </row>
    <row r="38" spans="1:43" ht="12.75" customHeight="1" x14ac:dyDescent="0.2">
      <c r="A38" s="1"/>
      <c r="B38" s="42"/>
      <c r="C38" s="43">
        <v>90</v>
      </c>
      <c r="D38" s="44">
        <v>90948000</v>
      </c>
      <c r="E38" s="45" t="s">
        <v>30</v>
      </c>
      <c r="F38" s="46">
        <v>90983999</v>
      </c>
      <c r="G38" s="120">
        <v>36000</v>
      </c>
      <c r="H38" s="1"/>
      <c r="I38" s="1"/>
      <c r="J38" s="1"/>
      <c r="K38" s="1"/>
      <c r="L38" s="1"/>
      <c r="M38" s="47">
        <f t="shared" si="3"/>
        <v>1</v>
      </c>
      <c r="N38" s="116">
        <v>28</v>
      </c>
      <c r="O38" s="34">
        <v>28765000</v>
      </c>
      <c r="P38" s="81" t="s">
        <v>30</v>
      </c>
      <c r="Q38" s="117">
        <v>28800999</v>
      </c>
      <c r="S38" s="36">
        <f t="shared" si="0"/>
        <v>28</v>
      </c>
      <c r="T38" s="37">
        <f t="shared" si="1"/>
        <v>28801000</v>
      </c>
      <c r="U38" s="38" t="s">
        <v>30</v>
      </c>
      <c r="V38" s="37">
        <f t="shared" si="2"/>
        <v>28836999</v>
      </c>
      <c r="W38" s="51">
        <v>36000</v>
      </c>
      <c r="X38" s="39">
        <v>28</v>
      </c>
      <c r="Y38" s="39">
        <v>28</v>
      </c>
      <c r="Z38" s="39"/>
      <c r="AA38" s="65">
        <v>28</v>
      </c>
      <c r="AB38" s="40">
        <v>28</v>
      </c>
      <c r="AC38" s="39"/>
      <c r="AD38" s="102">
        <v>28</v>
      </c>
      <c r="AE38" s="50"/>
      <c r="AF38" s="145">
        <v>28</v>
      </c>
      <c r="AG38" s="39"/>
      <c r="AH38" s="51"/>
      <c r="AI38" s="53"/>
      <c r="AJ38" s="1"/>
      <c r="AK38" s="1"/>
      <c r="AL38" s="1"/>
      <c r="AM38" s="1"/>
      <c r="AN38" s="1"/>
      <c r="AO38" s="1"/>
      <c r="AP38" s="1"/>
      <c r="AQ38" s="1"/>
    </row>
    <row r="39" spans="1:43" ht="12.75" customHeight="1" x14ac:dyDescent="0.2">
      <c r="A39" s="1"/>
      <c r="B39" s="42"/>
      <c r="C39" s="43">
        <v>94</v>
      </c>
      <c r="D39" s="44">
        <v>94180000</v>
      </c>
      <c r="E39" s="45" t="s">
        <v>30</v>
      </c>
      <c r="F39" s="46">
        <v>94215999</v>
      </c>
      <c r="G39" s="120">
        <v>36000</v>
      </c>
      <c r="H39" s="1"/>
      <c r="I39" s="1"/>
      <c r="J39" s="1"/>
      <c r="K39" s="1"/>
      <c r="L39" s="1"/>
      <c r="M39" s="47">
        <f t="shared" si="3"/>
        <v>1</v>
      </c>
      <c r="N39" s="116">
        <v>29</v>
      </c>
      <c r="O39" s="34">
        <v>29774000</v>
      </c>
      <c r="P39" s="81" t="s">
        <v>30</v>
      </c>
      <c r="Q39" s="117">
        <v>29809999</v>
      </c>
      <c r="S39" s="36">
        <f t="shared" si="0"/>
        <v>29</v>
      </c>
      <c r="T39" s="37">
        <f t="shared" si="1"/>
        <v>29810000</v>
      </c>
      <c r="U39" s="38" t="s">
        <v>30</v>
      </c>
      <c r="V39" s="37">
        <f t="shared" si="2"/>
        <v>29845999</v>
      </c>
      <c r="W39" s="51">
        <v>36000</v>
      </c>
      <c r="X39" s="39"/>
      <c r="Y39" s="39">
        <v>29</v>
      </c>
      <c r="Z39" s="39"/>
      <c r="AA39" s="65">
        <v>29</v>
      </c>
      <c r="AB39" s="40">
        <v>29</v>
      </c>
      <c r="AC39" s="39"/>
      <c r="AD39" s="102">
        <v>29</v>
      </c>
      <c r="AE39" s="50">
        <v>29</v>
      </c>
      <c r="AF39" s="39"/>
      <c r="AG39" s="39"/>
      <c r="AH39" s="51"/>
      <c r="AI39" s="53"/>
      <c r="AJ39" s="1"/>
      <c r="AK39" s="1"/>
      <c r="AL39" s="1"/>
      <c r="AM39" s="1"/>
      <c r="AN39" s="1"/>
      <c r="AO39" s="1"/>
      <c r="AP39" s="1"/>
      <c r="AQ39" s="1"/>
    </row>
    <row r="40" spans="1:43" ht="12.75" customHeight="1" x14ac:dyDescent="0.2">
      <c r="A40" s="1"/>
      <c r="B40" s="42"/>
      <c r="C40" s="43">
        <v>95</v>
      </c>
      <c r="D40" s="44">
        <v>95792000</v>
      </c>
      <c r="E40" s="45" t="s">
        <v>30</v>
      </c>
      <c r="F40" s="46">
        <v>95827999</v>
      </c>
      <c r="G40" s="120">
        <v>36000</v>
      </c>
      <c r="H40" s="1"/>
      <c r="I40" s="1"/>
      <c r="J40" s="1"/>
      <c r="K40" s="1"/>
      <c r="L40" s="1"/>
      <c r="M40" s="47">
        <f t="shared" si="3"/>
        <v>1</v>
      </c>
      <c r="N40" s="116">
        <v>30</v>
      </c>
      <c r="O40" s="34">
        <v>30846000</v>
      </c>
      <c r="P40" s="81" t="s">
        <v>30</v>
      </c>
      <c r="Q40" s="117">
        <v>30881999</v>
      </c>
      <c r="S40" s="36">
        <f t="shared" si="0"/>
        <v>30</v>
      </c>
      <c r="T40" s="37">
        <f t="shared" si="1"/>
        <v>30882000</v>
      </c>
      <c r="U40" s="38" t="s">
        <v>30</v>
      </c>
      <c r="V40" s="37">
        <f t="shared" si="2"/>
        <v>30917999</v>
      </c>
      <c r="W40" s="51">
        <v>36000</v>
      </c>
      <c r="X40" s="39">
        <v>30</v>
      </c>
      <c r="Y40" s="39">
        <v>30</v>
      </c>
      <c r="Z40" s="39"/>
      <c r="AA40" s="65">
        <v>30</v>
      </c>
      <c r="AB40" s="40">
        <v>30</v>
      </c>
      <c r="AC40" s="65">
        <v>30</v>
      </c>
      <c r="AD40" s="102">
        <v>30</v>
      </c>
      <c r="AE40" s="50">
        <v>30</v>
      </c>
      <c r="AF40" s="39"/>
      <c r="AG40" s="39"/>
      <c r="AH40" s="51"/>
      <c r="AI40" s="53"/>
      <c r="AJ40" s="1"/>
      <c r="AK40" s="1"/>
      <c r="AL40" s="1"/>
      <c r="AM40" s="1"/>
      <c r="AN40" s="1"/>
      <c r="AO40" s="1"/>
      <c r="AP40" s="1"/>
      <c r="AQ40" s="1"/>
    </row>
    <row r="41" spans="1:43" ht="12.75" customHeight="1" x14ac:dyDescent="0.2">
      <c r="A41" s="1"/>
      <c r="B41" s="42"/>
      <c r="C41" s="43"/>
      <c r="D41" s="44"/>
      <c r="E41" s="2"/>
      <c r="F41" s="46"/>
      <c r="G41" s="120"/>
      <c r="H41" s="1"/>
      <c r="I41" s="1"/>
      <c r="J41" s="1"/>
      <c r="K41" s="1"/>
      <c r="L41" s="1"/>
      <c r="M41" s="47">
        <f t="shared" si="3"/>
        <v>1</v>
      </c>
      <c r="N41" s="116">
        <v>31</v>
      </c>
      <c r="O41" s="34">
        <v>31810000</v>
      </c>
      <c r="P41" s="81" t="s">
        <v>30</v>
      </c>
      <c r="Q41" s="117">
        <v>31845999</v>
      </c>
      <c r="S41" s="36">
        <f t="shared" si="0"/>
        <v>31</v>
      </c>
      <c r="T41" s="37">
        <f t="shared" si="1"/>
        <v>31846000</v>
      </c>
      <c r="U41" s="38" t="s">
        <v>30</v>
      </c>
      <c r="V41" s="37">
        <f t="shared" si="2"/>
        <v>31881999</v>
      </c>
      <c r="W41" s="51">
        <v>36000</v>
      </c>
      <c r="X41" s="39">
        <v>31</v>
      </c>
      <c r="Y41" s="39">
        <v>31</v>
      </c>
      <c r="Z41" s="39"/>
      <c r="AA41" s="65">
        <v>31</v>
      </c>
      <c r="AB41" s="40">
        <v>31</v>
      </c>
      <c r="AC41" s="39"/>
      <c r="AD41" s="102">
        <v>31</v>
      </c>
      <c r="AE41" s="50"/>
      <c r="AF41" s="145">
        <v>31</v>
      </c>
      <c r="AG41" s="39"/>
      <c r="AH41" s="51"/>
      <c r="AI41" s="53"/>
      <c r="AJ41" s="1"/>
      <c r="AK41" s="1"/>
      <c r="AL41" s="1"/>
      <c r="AM41" s="1"/>
      <c r="AN41" s="1"/>
      <c r="AO41" s="1"/>
      <c r="AP41" s="1"/>
      <c r="AQ41" s="1"/>
    </row>
    <row r="42" spans="1:43" ht="12.75" customHeight="1" x14ac:dyDescent="0.2">
      <c r="A42" s="1"/>
      <c r="B42" s="42"/>
      <c r="C42" s="43"/>
      <c r="D42" s="44"/>
      <c r="E42" s="2"/>
      <c r="F42" s="46"/>
      <c r="G42" s="120"/>
      <c r="H42" s="1"/>
      <c r="I42" s="1"/>
      <c r="J42" s="1"/>
      <c r="K42" s="1"/>
      <c r="L42" s="1"/>
      <c r="M42" s="47">
        <f t="shared" si="3"/>
        <v>1</v>
      </c>
      <c r="N42" s="116">
        <v>32</v>
      </c>
      <c r="O42" s="34">
        <v>32738000</v>
      </c>
      <c r="P42" s="81" t="s">
        <v>30</v>
      </c>
      <c r="Q42" s="117">
        <v>32773999</v>
      </c>
      <c r="S42" s="36">
        <f t="shared" si="0"/>
        <v>32</v>
      </c>
      <c r="T42" s="37">
        <f t="shared" si="1"/>
        <v>32774000</v>
      </c>
      <c r="U42" s="38" t="s">
        <v>30</v>
      </c>
      <c r="V42" s="37">
        <f t="shared" si="2"/>
        <v>32809999</v>
      </c>
      <c r="W42" s="51">
        <v>36000</v>
      </c>
      <c r="X42" s="39">
        <v>32</v>
      </c>
      <c r="Y42" s="39"/>
      <c r="Z42" s="39">
        <v>32</v>
      </c>
      <c r="AA42" s="39"/>
      <c r="AB42" s="40">
        <v>32</v>
      </c>
      <c r="AC42" s="39"/>
      <c r="AD42" s="102">
        <v>32</v>
      </c>
      <c r="AE42" s="50">
        <v>32</v>
      </c>
      <c r="AF42" s="39"/>
      <c r="AG42" s="39"/>
      <c r="AH42" s="51"/>
      <c r="AI42" s="53"/>
      <c r="AJ42" s="1"/>
      <c r="AK42" s="1"/>
      <c r="AL42" s="1"/>
      <c r="AM42" s="1"/>
      <c r="AN42" s="1"/>
      <c r="AO42" s="1"/>
      <c r="AP42" s="1"/>
      <c r="AQ42" s="1"/>
    </row>
    <row r="43" spans="1:43" ht="12.75" customHeight="1" x14ac:dyDescent="0.2">
      <c r="A43" s="1"/>
      <c r="B43" s="42"/>
      <c r="C43" s="43"/>
      <c r="D43" s="44"/>
      <c r="E43" s="2"/>
      <c r="F43" s="46"/>
      <c r="G43" s="120"/>
      <c r="H43" s="1"/>
      <c r="I43" s="1"/>
      <c r="J43" s="1"/>
      <c r="K43" s="1"/>
      <c r="L43" s="1"/>
      <c r="M43" s="47">
        <f t="shared" si="3"/>
        <v>1</v>
      </c>
      <c r="N43" s="116">
        <v>33</v>
      </c>
      <c r="O43" s="34">
        <v>33774000</v>
      </c>
      <c r="P43" s="81" t="s">
        <v>30</v>
      </c>
      <c r="Q43" s="117">
        <v>33809999</v>
      </c>
      <c r="S43" s="36">
        <f t="shared" si="0"/>
        <v>33</v>
      </c>
      <c r="T43" s="37">
        <f t="shared" si="1"/>
        <v>33810000</v>
      </c>
      <c r="U43" s="38" t="s">
        <v>30</v>
      </c>
      <c r="V43" s="37">
        <f t="shared" si="2"/>
        <v>33845999</v>
      </c>
      <c r="W43" s="51">
        <v>36000</v>
      </c>
      <c r="X43" s="39">
        <v>33</v>
      </c>
      <c r="Y43" s="39"/>
      <c r="Z43" s="39">
        <v>33</v>
      </c>
      <c r="AA43" s="65">
        <v>33</v>
      </c>
      <c r="AB43" s="40">
        <v>33</v>
      </c>
      <c r="AC43" s="65">
        <v>33</v>
      </c>
      <c r="AD43" s="102"/>
      <c r="AE43" s="50"/>
      <c r="AF43" s="145">
        <v>33</v>
      </c>
      <c r="AG43" s="39"/>
      <c r="AH43" s="51"/>
      <c r="AI43" s="53"/>
      <c r="AJ43" s="1"/>
      <c r="AK43" s="1"/>
      <c r="AL43" s="1"/>
      <c r="AM43" s="1"/>
      <c r="AN43" s="1"/>
      <c r="AO43" s="1"/>
      <c r="AP43" s="1"/>
      <c r="AQ43" s="1"/>
    </row>
    <row r="44" spans="1:43" ht="12.75" customHeight="1" x14ac:dyDescent="0.2">
      <c r="A44" s="1"/>
      <c r="B44" s="42"/>
      <c r="C44" s="43"/>
      <c r="D44" s="44"/>
      <c r="E44" s="2"/>
      <c r="F44" s="46"/>
      <c r="G44" s="120"/>
      <c r="H44" s="1"/>
      <c r="I44" s="1"/>
      <c r="J44" s="1"/>
      <c r="K44" s="1"/>
      <c r="L44" s="1"/>
      <c r="M44" s="47">
        <f t="shared" si="3"/>
        <v>1</v>
      </c>
      <c r="N44" s="116">
        <v>34</v>
      </c>
      <c r="O44" s="34">
        <v>34711000</v>
      </c>
      <c r="P44" s="81" t="s">
        <v>30</v>
      </c>
      <c r="Q44" s="117">
        <v>34746999</v>
      </c>
      <c r="S44" s="36">
        <f t="shared" si="0"/>
        <v>34</v>
      </c>
      <c r="T44" s="37">
        <f t="shared" si="1"/>
        <v>34747000</v>
      </c>
      <c r="U44" s="38" t="s">
        <v>30</v>
      </c>
      <c r="V44" s="37">
        <f t="shared" si="2"/>
        <v>34782999</v>
      </c>
      <c r="W44" s="51">
        <v>36000</v>
      </c>
      <c r="X44" s="39">
        <v>34</v>
      </c>
      <c r="Y44" s="39">
        <v>34</v>
      </c>
      <c r="Z44" s="39"/>
      <c r="AA44" s="65">
        <v>34</v>
      </c>
      <c r="AB44" s="39"/>
      <c r="AC44" s="65">
        <v>34</v>
      </c>
      <c r="AD44" s="102">
        <v>34</v>
      </c>
      <c r="AE44" s="50"/>
      <c r="AF44" s="39"/>
      <c r="AG44" s="39"/>
      <c r="AH44" s="51"/>
      <c r="AI44" s="53"/>
      <c r="AJ44" s="1"/>
      <c r="AK44" s="1"/>
      <c r="AL44" s="1"/>
      <c r="AM44" s="1"/>
      <c r="AN44" s="1"/>
      <c r="AO44" s="1"/>
      <c r="AP44" s="1"/>
      <c r="AQ44" s="1"/>
    </row>
    <row r="45" spans="1:43" ht="12.75" customHeight="1" x14ac:dyDescent="0.2">
      <c r="A45" s="1"/>
      <c r="B45" s="42"/>
      <c r="C45" s="43"/>
      <c r="D45" s="44"/>
      <c r="E45" s="2"/>
      <c r="F45" s="46"/>
      <c r="G45" s="120"/>
      <c r="H45" s="1"/>
      <c r="I45" s="1"/>
      <c r="J45" s="1"/>
      <c r="K45" s="1"/>
      <c r="L45" s="1"/>
      <c r="M45" s="122">
        <f t="shared" si="3"/>
        <v>1</v>
      </c>
      <c r="N45" s="116">
        <v>35</v>
      </c>
      <c r="O45" s="34">
        <v>35666000</v>
      </c>
      <c r="P45" s="81" t="s">
        <v>30</v>
      </c>
      <c r="Q45" s="117">
        <v>35701999</v>
      </c>
      <c r="S45" s="36">
        <f t="shared" si="0"/>
        <v>35</v>
      </c>
      <c r="T45" s="37">
        <f t="shared" si="1"/>
        <v>35702000</v>
      </c>
      <c r="U45" s="38" t="s">
        <v>30</v>
      </c>
      <c r="V45" s="37">
        <f t="shared" si="2"/>
        <v>35737999</v>
      </c>
      <c r="W45" s="51">
        <v>36000</v>
      </c>
      <c r="X45" s="39"/>
      <c r="Y45" s="39">
        <v>35</v>
      </c>
      <c r="Z45" s="54" t="s">
        <v>39</v>
      </c>
      <c r="AA45" s="65">
        <v>35</v>
      </c>
      <c r="AB45" s="39"/>
      <c r="AC45" s="65">
        <v>35</v>
      </c>
      <c r="AD45" s="102"/>
      <c r="AE45" s="50"/>
      <c r="AF45" s="39"/>
      <c r="AG45" s="39"/>
      <c r="AH45" s="51"/>
      <c r="AI45" s="53"/>
      <c r="AJ45" s="1"/>
      <c r="AK45" s="1"/>
      <c r="AL45" s="1"/>
      <c r="AM45" s="1"/>
      <c r="AN45" s="1"/>
      <c r="AO45" s="1"/>
      <c r="AP45" s="1"/>
      <c r="AQ45" s="1"/>
    </row>
    <row r="46" spans="1:43" ht="12.75" customHeight="1" x14ac:dyDescent="0.2">
      <c r="A46" s="1"/>
      <c r="B46" s="42"/>
      <c r="C46" s="43"/>
      <c r="D46" s="44"/>
      <c r="E46" s="2"/>
      <c r="F46" s="46"/>
      <c r="G46" s="120"/>
      <c r="H46" s="1"/>
      <c r="I46" s="1"/>
      <c r="J46" s="1"/>
      <c r="K46" s="1"/>
      <c r="L46" s="1"/>
      <c r="M46" s="47">
        <f t="shared" si="3"/>
        <v>1</v>
      </c>
      <c r="N46" s="116">
        <v>36</v>
      </c>
      <c r="O46" s="34">
        <v>36720000</v>
      </c>
      <c r="P46" s="81" t="s">
        <v>30</v>
      </c>
      <c r="Q46" s="117">
        <v>36755999</v>
      </c>
      <c r="S46" s="36">
        <f t="shared" si="0"/>
        <v>36</v>
      </c>
      <c r="T46" s="37">
        <f t="shared" si="1"/>
        <v>36756000</v>
      </c>
      <c r="U46" s="38" t="s">
        <v>30</v>
      </c>
      <c r="V46" s="37">
        <f t="shared" si="2"/>
        <v>36791999</v>
      </c>
      <c r="W46" s="51">
        <v>36000</v>
      </c>
      <c r="X46" s="39"/>
      <c r="Y46" s="39">
        <v>36</v>
      </c>
      <c r="Z46" s="39"/>
      <c r="AA46" s="65">
        <v>36</v>
      </c>
      <c r="AB46" s="39"/>
      <c r="AC46" s="65">
        <v>36</v>
      </c>
      <c r="AD46" s="102">
        <v>36</v>
      </c>
      <c r="AE46" s="50"/>
      <c r="AF46" s="39"/>
      <c r="AG46" s="39"/>
      <c r="AH46" s="51"/>
      <c r="AI46" s="53"/>
      <c r="AJ46" s="1"/>
      <c r="AK46" s="1"/>
      <c r="AL46" s="1"/>
      <c r="AM46" s="1"/>
      <c r="AN46" s="1"/>
      <c r="AO46" s="1"/>
      <c r="AP46" s="1"/>
      <c r="AQ46" s="1"/>
    </row>
    <row r="47" spans="1:43" ht="12.75" customHeight="1" x14ac:dyDescent="0.2">
      <c r="A47" s="1"/>
      <c r="B47" s="42"/>
      <c r="C47" s="43"/>
      <c r="D47" s="44"/>
      <c r="E47" s="2"/>
      <c r="F47" s="46"/>
      <c r="G47" s="120"/>
      <c r="H47" s="1"/>
      <c r="I47" s="1"/>
      <c r="J47" s="1"/>
      <c r="K47" s="1"/>
      <c r="L47" s="1"/>
      <c r="M47" s="47">
        <f t="shared" si="3"/>
        <v>1</v>
      </c>
      <c r="N47" s="116">
        <v>37</v>
      </c>
      <c r="O47" s="34">
        <v>37846000</v>
      </c>
      <c r="P47" s="81" t="s">
        <v>30</v>
      </c>
      <c r="Q47" s="117">
        <v>37881999</v>
      </c>
      <c r="S47" s="36">
        <f t="shared" si="0"/>
        <v>37</v>
      </c>
      <c r="T47" s="37">
        <f t="shared" si="1"/>
        <v>37882000</v>
      </c>
      <c r="U47" s="38" t="s">
        <v>30</v>
      </c>
      <c r="V47" s="37">
        <f t="shared" si="2"/>
        <v>37917999</v>
      </c>
      <c r="W47" s="51">
        <v>36000</v>
      </c>
      <c r="X47" s="39">
        <v>37</v>
      </c>
      <c r="Y47" s="39"/>
      <c r="Z47" s="39">
        <v>37</v>
      </c>
      <c r="AA47" s="39"/>
      <c r="AB47" s="40">
        <v>37</v>
      </c>
      <c r="AC47" s="39"/>
      <c r="AD47" s="102">
        <v>37</v>
      </c>
      <c r="AE47" s="50">
        <v>37</v>
      </c>
      <c r="AF47" s="39"/>
      <c r="AG47" s="39"/>
      <c r="AH47" s="51"/>
      <c r="AI47" s="53"/>
      <c r="AJ47" s="1"/>
      <c r="AK47" s="1"/>
      <c r="AL47" s="1"/>
      <c r="AM47" s="1"/>
      <c r="AN47" s="1"/>
      <c r="AO47" s="1"/>
      <c r="AP47" s="1"/>
      <c r="AQ47" s="1"/>
    </row>
    <row r="48" spans="1:43" ht="12.75" customHeight="1" x14ac:dyDescent="0.2">
      <c r="A48" s="1"/>
      <c r="B48" s="42"/>
      <c r="C48" s="43"/>
      <c r="D48" s="44"/>
      <c r="E48" s="2"/>
      <c r="F48" s="46"/>
      <c r="G48" s="120"/>
      <c r="H48" s="1"/>
      <c r="I48" s="1"/>
      <c r="J48" s="1"/>
      <c r="K48" s="1"/>
      <c r="L48" s="1"/>
      <c r="M48" s="47">
        <f t="shared" si="3"/>
        <v>1</v>
      </c>
      <c r="N48" s="116">
        <v>38</v>
      </c>
      <c r="O48" s="34">
        <v>38873000</v>
      </c>
      <c r="P48" s="81" t="s">
        <v>30</v>
      </c>
      <c r="Q48" s="117">
        <v>38908999</v>
      </c>
      <c r="S48" s="36">
        <f t="shared" si="0"/>
        <v>38</v>
      </c>
      <c r="T48" s="37">
        <f t="shared" si="1"/>
        <v>38909000</v>
      </c>
      <c r="U48" s="38" t="s">
        <v>30</v>
      </c>
      <c r="V48" s="37">
        <f t="shared" si="2"/>
        <v>38944999</v>
      </c>
      <c r="W48" s="51">
        <v>36000</v>
      </c>
      <c r="X48" s="39">
        <v>38</v>
      </c>
      <c r="Y48" s="39"/>
      <c r="Z48" s="39">
        <v>38</v>
      </c>
      <c r="AA48" s="39"/>
      <c r="AB48" s="40">
        <v>38</v>
      </c>
      <c r="AC48" s="65">
        <v>38</v>
      </c>
      <c r="AD48" s="102">
        <v>38</v>
      </c>
      <c r="AE48" s="50">
        <v>38</v>
      </c>
      <c r="AF48" s="145">
        <v>38</v>
      </c>
      <c r="AG48" s="39"/>
      <c r="AH48" s="51"/>
      <c r="AI48" s="53"/>
      <c r="AJ48" s="1"/>
      <c r="AK48" s="1"/>
      <c r="AL48" s="1"/>
      <c r="AM48" s="1"/>
      <c r="AN48" s="1"/>
      <c r="AO48" s="1"/>
      <c r="AP48" s="1"/>
      <c r="AQ48" s="1"/>
    </row>
    <row r="49" spans="1:43" ht="12.75" customHeight="1" x14ac:dyDescent="0.2">
      <c r="A49" s="1"/>
      <c r="B49" s="42"/>
      <c r="C49" s="43"/>
      <c r="D49" s="44"/>
      <c r="E49" s="2"/>
      <c r="F49" s="46"/>
      <c r="G49" s="120"/>
      <c r="H49" s="1"/>
      <c r="I49" s="1"/>
      <c r="J49" s="1"/>
      <c r="K49" s="1"/>
      <c r="L49" s="1"/>
      <c r="M49" s="47">
        <f t="shared" si="3"/>
        <v>1</v>
      </c>
      <c r="N49" s="116">
        <v>39</v>
      </c>
      <c r="O49" s="34">
        <v>39837000</v>
      </c>
      <c r="P49" s="81" t="s">
        <v>30</v>
      </c>
      <c r="Q49" s="117">
        <v>39872999</v>
      </c>
      <c r="S49" s="36">
        <f t="shared" si="0"/>
        <v>39</v>
      </c>
      <c r="T49" s="37">
        <f t="shared" si="1"/>
        <v>39873000</v>
      </c>
      <c r="U49" s="38" t="s">
        <v>30</v>
      </c>
      <c r="V49" s="37">
        <f t="shared" si="2"/>
        <v>39908999</v>
      </c>
      <c r="W49" s="51">
        <v>36000</v>
      </c>
      <c r="X49" s="39">
        <v>39</v>
      </c>
      <c r="Y49" s="39">
        <v>39</v>
      </c>
      <c r="Z49" s="39"/>
      <c r="AA49" s="65">
        <v>39</v>
      </c>
      <c r="AB49" s="39"/>
      <c r="AC49" s="65">
        <v>39</v>
      </c>
      <c r="AD49" s="102">
        <v>39</v>
      </c>
      <c r="AE49" s="50"/>
      <c r="AF49" s="39"/>
      <c r="AG49" s="39"/>
      <c r="AH49" s="51"/>
      <c r="AI49" s="53"/>
      <c r="AJ49" s="1"/>
      <c r="AK49" s="1"/>
      <c r="AL49" s="1"/>
      <c r="AM49" s="1"/>
      <c r="AN49" s="1"/>
      <c r="AO49" s="1"/>
      <c r="AP49" s="1"/>
      <c r="AQ49" s="1"/>
    </row>
    <row r="50" spans="1:43" ht="12.75" customHeight="1" x14ac:dyDescent="0.2">
      <c r="A50" s="1"/>
      <c r="B50" s="42"/>
      <c r="C50" s="43"/>
      <c r="D50" s="44"/>
      <c r="E50" s="2"/>
      <c r="F50" s="46"/>
      <c r="G50" s="120"/>
      <c r="H50" s="1"/>
      <c r="I50" s="1"/>
      <c r="J50" s="1"/>
      <c r="K50" s="1"/>
      <c r="L50" s="1"/>
      <c r="M50" s="47">
        <f t="shared" si="3"/>
        <v>1</v>
      </c>
      <c r="N50" s="116">
        <v>40</v>
      </c>
      <c r="O50" s="34">
        <v>40720000</v>
      </c>
      <c r="P50" s="81" t="s">
        <v>30</v>
      </c>
      <c r="Q50" s="117">
        <v>40755999</v>
      </c>
      <c r="S50" s="36">
        <f t="shared" si="0"/>
        <v>40</v>
      </c>
      <c r="T50" s="37">
        <f t="shared" si="1"/>
        <v>40756000</v>
      </c>
      <c r="U50" s="38" t="s">
        <v>30</v>
      </c>
      <c r="V50" s="37">
        <f t="shared" si="2"/>
        <v>40791999</v>
      </c>
      <c r="W50" s="51">
        <v>36000</v>
      </c>
      <c r="X50" s="39">
        <v>40</v>
      </c>
      <c r="Y50" s="39"/>
      <c r="Z50" s="39">
        <v>40</v>
      </c>
      <c r="AA50" s="39"/>
      <c r="AB50" s="40">
        <v>40</v>
      </c>
      <c r="AC50" s="65">
        <v>40</v>
      </c>
      <c r="AD50" s="102"/>
      <c r="AE50" s="50"/>
      <c r="AF50" s="145">
        <v>40</v>
      </c>
      <c r="AG50" s="39"/>
      <c r="AH50" s="51"/>
      <c r="AI50" s="53"/>
      <c r="AJ50" s="1"/>
      <c r="AK50" s="1"/>
      <c r="AL50" s="1"/>
      <c r="AM50" s="1"/>
      <c r="AN50" s="1"/>
      <c r="AO50" s="1"/>
      <c r="AP50" s="1"/>
      <c r="AQ50" s="1"/>
    </row>
    <row r="51" spans="1:43" ht="12.75" customHeight="1" x14ac:dyDescent="0.2">
      <c r="A51" s="1"/>
      <c r="B51" s="42"/>
      <c r="C51" s="43"/>
      <c r="D51" s="44"/>
      <c r="E51" s="2"/>
      <c r="F51" s="46"/>
      <c r="G51" s="120"/>
      <c r="H51" s="1"/>
      <c r="I51" s="1"/>
      <c r="J51" s="1"/>
      <c r="K51" s="1"/>
      <c r="L51" s="1"/>
      <c r="M51" s="47">
        <f t="shared" si="3"/>
        <v>1</v>
      </c>
      <c r="N51" s="116">
        <v>41</v>
      </c>
      <c r="O51" s="34">
        <v>41792000</v>
      </c>
      <c r="P51" s="81" t="s">
        <v>30</v>
      </c>
      <c r="Q51" s="117">
        <v>41827999</v>
      </c>
      <c r="S51" s="36">
        <f t="shared" si="0"/>
        <v>41</v>
      </c>
      <c r="T51" s="37">
        <f t="shared" si="1"/>
        <v>41828000</v>
      </c>
      <c r="U51" s="38" t="s">
        <v>30</v>
      </c>
      <c r="V51" s="37">
        <f t="shared" si="2"/>
        <v>41863999</v>
      </c>
      <c r="W51" s="51">
        <v>36000</v>
      </c>
      <c r="X51" s="39">
        <v>41</v>
      </c>
      <c r="Y51" s="39"/>
      <c r="Z51" s="39">
        <v>41</v>
      </c>
      <c r="AA51" s="65">
        <v>41</v>
      </c>
      <c r="AB51" s="39"/>
      <c r="AC51" s="65">
        <v>41</v>
      </c>
      <c r="AD51" s="102">
        <v>41</v>
      </c>
      <c r="AE51" s="50"/>
      <c r="AF51" s="146"/>
      <c r="AG51" s="39"/>
      <c r="AH51" s="51"/>
      <c r="AI51" s="53"/>
      <c r="AJ51" s="1"/>
      <c r="AK51" s="1"/>
      <c r="AL51" s="1"/>
      <c r="AM51" s="1"/>
      <c r="AN51" s="1"/>
      <c r="AO51" s="1"/>
      <c r="AP51" s="1"/>
      <c r="AQ51" s="1"/>
    </row>
    <row r="52" spans="1:43" ht="12.75" customHeight="1" x14ac:dyDescent="0.2">
      <c r="A52" s="1"/>
      <c r="B52" s="42"/>
      <c r="C52" s="43"/>
      <c r="D52" s="44"/>
      <c r="E52" s="2"/>
      <c r="F52" s="46"/>
      <c r="G52" s="120"/>
      <c r="H52" s="1"/>
      <c r="I52" s="1"/>
      <c r="J52" s="1"/>
      <c r="K52" s="1"/>
      <c r="L52" s="1"/>
      <c r="M52" s="47">
        <f t="shared" si="3"/>
        <v>1</v>
      </c>
      <c r="N52" s="116">
        <v>42</v>
      </c>
      <c r="O52" s="34">
        <v>42747000</v>
      </c>
      <c r="P52" s="81" t="s">
        <v>30</v>
      </c>
      <c r="Q52" s="117">
        <v>42782999</v>
      </c>
      <c r="S52" s="36">
        <f t="shared" si="0"/>
        <v>42</v>
      </c>
      <c r="T52" s="37">
        <f t="shared" si="1"/>
        <v>42783000</v>
      </c>
      <c r="U52" s="38" t="s">
        <v>30</v>
      </c>
      <c r="V52" s="37">
        <f t="shared" si="2"/>
        <v>42818999</v>
      </c>
      <c r="W52" s="51">
        <v>36000</v>
      </c>
      <c r="X52" s="39">
        <v>42</v>
      </c>
      <c r="Y52" s="39"/>
      <c r="Z52" s="39">
        <v>42</v>
      </c>
      <c r="AA52" s="39"/>
      <c r="AB52" s="40">
        <v>42</v>
      </c>
      <c r="AC52" s="65">
        <v>42</v>
      </c>
      <c r="AD52" s="102"/>
      <c r="AE52" s="50">
        <v>42</v>
      </c>
      <c r="AF52" s="145">
        <v>42</v>
      </c>
      <c r="AG52" s="39"/>
      <c r="AH52" s="51"/>
      <c r="AI52" s="53"/>
      <c r="AJ52" s="1"/>
      <c r="AK52" s="1"/>
      <c r="AL52" s="1"/>
      <c r="AM52" s="1"/>
      <c r="AN52" s="1"/>
      <c r="AO52" s="1"/>
      <c r="AP52" s="1"/>
      <c r="AQ52" s="1"/>
    </row>
    <row r="53" spans="1:43" ht="12.75" customHeight="1" x14ac:dyDescent="0.2">
      <c r="A53" s="1"/>
      <c r="B53" s="42"/>
      <c r="C53" s="43"/>
      <c r="D53" s="44"/>
      <c r="E53" s="2"/>
      <c r="F53" s="46"/>
      <c r="G53" s="120"/>
      <c r="H53" s="1"/>
      <c r="I53" s="1"/>
      <c r="J53" s="1"/>
      <c r="K53" s="1"/>
      <c r="L53" s="1"/>
      <c r="M53" s="47">
        <f t="shared" si="3"/>
        <v>1</v>
      </c>
      <c r="N53" s="116">
        <v>43</v>
      </c>
      <c r="O53" s="34">
        <v>43837000</v>
      </c>
      <c r="P53" s="81" t="s">
        <v>30</v>
      </c>
      <c r="Q53" s="117">
        <v>43872999</v>
      </c>
      <c r="S53" s="36">
        <f t="shared" si="0"/>
        <v>43</v>
      </c>
      <c r="T53" s="37">
        <f t="shared" si="1"/>
        <v>43873000</v>
      </c>
      <c r="U53" s="38" t="s">
        <v>30</v>
      </c>
      <c r="V53" s="37">
        <f t="shared" si="2"/>
        <v>43908999</v>
      </c>
      <c r="W53" s="51">
        <v>36000</v>
      </c>
      <c r="X53" s="39">
        <v>43</v>
      </c>
      <c r="Y53" s="39"/>
      <c r="Z53" s="39">
        <v>43</v>
      </c>
      <c r="AA53" s="39"/>
      <c r="AB53" s="40">
        <v>43</v>
      </c>
      <c r="AC53" s="65">
        <v>43</v>
      </c>
      <c r="AD53" s="102">
        <v>43</v>
      </c>
      <c r="AE53" s="50">
        <v>43</v>
      </c>
      <c r="AF53" s="39"/>
      <c r="AG53" s="39"/>
      <c r="AH53" s="51"/>
      <c r="AI53" s="53"/>
      <c r="AJ53" s="1"/>
      <c r="AK53" s="1"/>
      <c r="AL53" s="1"/>
      <c r="AM53" s="1"/>
      <c r="AN53" s="1"/>
      <c r="AO53" s="1"/>
      <c r="AP53" s="1"/>
      <c r="AQ53" s="1"/>
    </row>
    <row r="54" spans="1:43" ht="12.75" customHeight="1" x14ac:dyDescent="0.2">
      <c r="A54" s="1"/>
      <c r="B54" s="42"/>
      <c r="C54" s="43"/>
      <c r="D54" s="44"/>
      <c r="E54" s="2"/>
      <c r="F54" s="46"/>
      <c r="G54" s="120"/>
      <c r="H54" s="1"/>
      <c r="I54" s="1"/>
      <c r="J54" s="1"/>
      <c r="K54" s="1"/>
      <c r="L54" s="1"/>
      <c r="M54" s="47">
        <f t="shared" si="3"/>
        <v>1</v>
      </c>
      <c r="N54" s="116">
        <v>44</v>
      </c>
      <c r="O54" s="34">
        <v>44801000</v>
      </c>
      <c r="P54" s="81" t="s">
        <v>30</v>
      </c>
      <c r="Q54" s="117">
        <v>44836999</v>
      </c>
      <c r="S54" s="36">
        <f t="shared" si="0"/>
        <v>44</v>
      </c>
      <c r="T54" s="37">
        <f t="shared" si="1"/>
        <v>44837000</v>
      </c>
      <c r="U54" s="38" t="s">
        <v>30</v>
      </c>
      <c r="V54" s="37">
        <f t="shared" si="2"/>
        <v>44872999</v>
      </c>
      <c r="W54" s="51">
        <v>36000</v>
      </c>
      <c r="X54" s="39">
        <v>44</v>
      </c>
      <c r="Y54" s="39">
        <v>44</v>
      </c>
      <c r="Z54" s="39"/>
      <c r="AA54" s="65">
        <v>44</v>
      </c>
      <c r="AB54" s="40">
        <v>44</v>
      </c>
      <c r="AC54" s="39"/>
      <c r="AD54" s="102">
        <v>44</v>
      </c>
      <c r="AE54" s="50"/>
      <c r="AF54" s="145">
        <v>44</v>
      </c>
      <c r="AG54" s="39"/>
      <c r="AH54" s="51"/>
      <c r="AI54" s="53"/>
      <c r="AJ54" s="1"/>
      <c r="AK54" s="1"/>
      <c r="AL54" s="1"/>
      <c r="AM54" s="1"/>
      <c r="AN54" s="1"/>
      <c r="AO54" s="1"/>
      <c r="AP54" s="1"/>
      <c r="AQ54" s="1"/>
    </row>
    <row r="55" spans="1:43" ht="12.75" customHeight="1" x14ac:dyDescent="0.2">
      <c r="A55" s="1"/>
      <c r="B55" s="42"/>
      <c r="C55" s="43"/>
      <c r="D55" s="44"/>
      <c r="E55" s="2"/>
      <c r="F55" s="46"/>
      <c r="G55" s="120"/>
      <c r="H55" s="1"/>
      <c r="I55" s="1"/>
      <c r="J55" s="1"/>
      <c r="K55" s="1"/>
      <c r="L55" s="1"/>
      <c r="M55" s="47">
        <f t="shared" si="3"/>
        <v>1</v>
      </c>
      <c r="N55" s="116">
        <v>45</v>
      </c>
      <c r="O55" s="34">
        <v>45846000</v>
      </c>
      <c r="P55" s="81" t="s">
        <v>30</v>
      </c>
      <c r="Q55" s="117">
        <v>45881999</v>
      </c>
      <c r="S55" s="36">
        <f t="shared" si="0"/>
        <v>45</v>
      </c>
      <c r="T55" s="37">
        <f t="shared" si="1"/>
        <v>45882000</v>
      </c>
      <c r="U55" s="38" t="s">
        <v>30</v>
      </c>
      <c r="V55" s="37">
        <f t="shared" si="2"/>
        <v>45917999</v>
      </c>
      <c r="W55" s="51">
        <v>36000</v>
      </c>
      <c r="X55" s="39"/>
      <c r="Y55" s="39">
        <v>45</v>
      </c>
      <c r="Z55" s="39"/>
      <c r="AA55" s="65">
        <v>45</v>
      </c>
      <c r="AB55" s="40">
        <v>45</v>
      </c>
      <c r="AC55" s="65">
        <v>45</v>
      </c>
      <c r="AD55" s="102">
        <v>45</v>
      </c>
      <c r="AE55" s="50"/>
      <c r="AF55" s="145">
        <v>45</v>
      </c>
      <c r="AG55" s="39"/>
      <c r="AH55" s="51"/>
      <c r="AI55" s="53"/>
      <c r="AJ55" s="1"/>
      <c r="AK55" s="1"/>
      <c r="AL55" s="1"/>
      <c r="AM55" s="1"/>
      <c r="AN55" s="1"/>
      <c r="AO55" s="1"/>
      <c r="AP55" s="1"/>
      <c r="AQ55" s="1"/>
    </row>
    <row r="56" spans="1:43" ht="12.75" customHeight="1" x14ac:dyDescent="0.2">
      <c r="A56" s="1"/>
      <c r="B56" s="42"/>
      <c r="C56" s="43"/>
      <c r="D56" s="44"/>
      <c r="E56" s="2"/>
      <c r="F56" s="46"/>
      <c r="G56" s="120"/>
      <c r="H56" s="1"/>
      <c r="I56" s="1"/>
      <c r="J56" s="1"/>
      <c r="K56" s="1"/>
      <c r="L56" s="1"/>
      <c r="M56" s="47">
        <f t="shared" si="3"/>
        <v>1</v>
      </c>
      <c r="N56" s="116">
        <v>46</v>
      </c>
      <c r="O56" s="34">
        <v>46846000</v>
      </c>
      <c r="P56" s="81" t="s">
        <v>30</v>
      </c>
      <c r="Q56" s="117">
        <v>46881999</v>
      </c>
      <c r="S56" s="36">
        <f t="shared" si="0"/>
        <v>46</v>
      </c>
      <c r="T56" s="37">
        <f t="shared" si="1"/>
        <v>46882000</v>
      </c>
      <c r="U56" s="38" t="s">
        <v>30</v>
      </c>
      <c r="V56" s="37">
        <f t="shared" si="2"/>
        <v>46917999</v>
      </c>
      <c r="W56" s="51">
        <v>36000</v>
      </c>
      <c r="X56" s="39">
        <v>46</v>
      </c>
      <c r="Y56" s="39">
        <v>46</v>
      </c>
      <c r="Z56" s="39"/>
      <c r="AA56" s="65">
        <v>46</v>
      </c>
      <c r="AB56" s="40">
        <v>46</v>
      </c>
      <c r="AC56" s="65">
        <v>46</v>
      </c>
      <c r="AD56" s="102">
        <v>46</v>
      </c>
      <c r="AE56" s="50"/>
      <c r="AF56" s="145">
        <v>46</v>
      </c>
      <c r="AG56" s="39"/>
      <c r="AH56" s="51"/>
      <c r="AI56" s="53"/>
      <c r="AJ56" s="1"/>
      <c r="AK56" s="1"/>
      <c r="AL56" s="1"/>
      <c r="AM56" s="1"/>
      <c r="AN56" s="1"/>
      <c r="AO56" s="1"/>
      <c r="AP56" s="1"/>
      <c r="AQ56" s="1"/>
    </row>
    <row r="57" spans="1:43" ht="12.75" customHeight="1" x14ac:dyDescent="0.2">
      <c r="A57" s="1"/>
      <c r="B57" s="42"/>
      <c r="C57" s="43"/>
      <c r="D57" s="44"/>
      <c r="E57" s="2"/>
      <c r="F57" s="46"/>
      <c r="G57" s="120"/>
      <c r="H57" s="1"/>
      <c r="I57" s="1"/>
      <c r="J57" s="1"/>
      <c r="K57" s="1"/>
      <c r="L57" s="1"/>
      <c r="M57" s="47">
        <f t="shared" si="3"/>
        <v>1</v>
      </c>
      <c r="N57" s="116">
        <v>47</v>
      </c>
      <c r="O57" s="34">
        <v>47819000</v>
      </c>
      <c r="P57" s="81" t="s">
        <v>30</v>
      </c>
      <c r="Q57" s="117">
        <v>47854999</v>
      </c>
      <c r="S57" s="36">
        <f t="shared" si="0"/>
        <v>47</v>
      </c>
      <c r="T57" s="37">
        <f t="shared" si="1"/>
        <v>47855000</v>
      </c>
      <c r="U57" s="38" t="s">
        <v>30</v>
      </c>
      <c r="V57" s="37">
        <f t="shared" si="2"/>
        <v>47890999</v>
      </c>
      <c r="W57" s="51">
        <v>36000</v>
      </c>
      <c r="X57" s="39">
        <v>47</v>
      </c>
      <c r="Y57" s="39"/>
      <c r="Z57" s="39">
        <v>47</v>
      </c>
      <c r="AA57" s="39"/>
      <c r="AB57" s="40">
        <v>47</v>
      </c>
      <c r="AC57" s="65">
        <v>47</v>
      </c>
      <c r="AD57" s="102">
        <v>47</v>
      </c>
      <c r="AE57" s="50"/>
      <c r="AF57" s="145">
        <v>47</v>
      </c>
      <c r="AG57" s="39"/>
      <c r="AH57" s="51"/>
      <c r="AI57" s="53"/>
      <c r="AJ57" s="1"/>
      <c r="AK57" s="1"/>
      <c r="AL57" s="1"/>
      <c r="AM57" s="1"/>
      <c r="AN57" s="1"/>
      <c r="AO57" s="1"/>
      <c r="AP57" s="1"/>
      <c r="AQ57" s="1"/>
    </row>
    <row r="58" spans="1:43" ht="12.75" customHeight="1" x14ac:dyDescent="0.2">
      <c r="A58" s="1"/>
      <c r="B58" s="42"/>
      <c r="C58" s="43"/>
      <c r="D58" s="44"/>
      <c r="E58" s="2"/>
      <c r="F58" s="46"/>
      <c r="G58" s="120"/>
      <c r="H58" s="1"/>
      <c r="I58" s="1"/>
      <c r="J58" s="1"/>
      <c r="K58" s="1"/>
      <c r="L58" s="1"/>
      <c r="M58" s="47">
        <f t="shared" si="3"/>
        <v>1</v>
      </c>
      <c r="N58" s="116">
        <v>48</v>
      </c>
      <c r="O58" s="34">
        <v>48701000</v>
      </c>
      <c r="P58" s="81" t="s">
        <v>30</v>
      </c>
      <c r="Q58" s="117">
        <v>48736999</v>
      </c>
      <c r="S58" s="36">
        <f t="shared" si="0"/>
        <v>48</v>
      </c>
      <c r="T58" s="37">
        <f t="shared" si="1"/>
        <v>48737000</v>
      </c>
      <c r="U58" s="38" t="s">
        <v>30</v>
      </c>
      <c r="V58" s="37">
        <f t="shared" si="2"/>
        <v>48772999</v>
      </c>
      <c r="W58" s="51">
        <v>36000</v>
      </c>
      <c r="X58" s="39">
        <v>48</v>
      </c>
      <c r="Y58" s="39"/>
      <c r="Z58" s="39">
        <v>48</v>
      </c>
      <c r="AA58" s="39"/>
      <c r="AB58" s="40">
        <v>48</v>
      </c>
      <c r="AC58" s="65">
        <v>48</v>
      </c>
      <c r="AD58" s="102">
        <v>48</v>
      </c>
      <c r="AE58" s="50"/>
      <c r="AF58" s="39"/>
      <c r="AG58" s="39"/>
      <c r="AH58" s="51"/>
      <c r="AI58" s="53"/>
      <c r="AJ58" s="1"/>
      <c r="AK58" s="1"/>
      <c r="AL58" s="1"/>
      <c r="AM58" s="1"/>
      <c r="AN58" s="1"/>
      <c r="AO58" s="1"/>
      <c r="AP58" s="1"/>
      <c r="AQ58" s="1"/>
    </row>
    <row r="59" spans="1:43" ht="12.75" customHeight="1" x14ac:dyDescent="0.2">
      <c r="A59" s="1"/>
      <c r="B59" s="42"/>
      <c r="C59" s="43"/>
      <c r="D59" s="44"/>
      <c r="E59" s="2"/>
      <c r="F59" s="46"/>
      <c r="G59" s="120"/>
      <c r="H59" s="1"/>
      <c r="I59" s="1"/>
      <c r="J59" s="1"/>
      <c r="K59" s="1"/>
      <c r="L59" s="1"/>
      <c r="M59" s="122">
        <f t="shared" si="3"/>
        <v>1</v>
      </c>
      <c r="N59" s="116">
        <v>49</v>
      </c>
      <c r="O59" s="34">
        <v>49837000</v>
      </c>
      <c r="P59" s="81" t="s">
        <v>30</v>
      </c>
      <c r="Q59" s="117">
        <v>49872999</v>
      </c>
      <c r="S59" s="36">
        <f t="shared" si="0"/>
        <v>49</v>
      </c>
      <c r="T59" s="37">
        <f t="shared" si="1"/>
        <v>49873000</v>
      </c>
      <c r="U59" s="38" t="s">
        <v>30</v>
      </c>
      <c r="V59" s="37">
        <f t="shared" si="2"/>
        <v>49908999</v>
      </c>
      <c r="W59" s="51">
        <v>36000</v>
      </c>
      <c r="X59" s="39">
        <v>49</v>
      </c>
      <c r="Y59" s="39">
        <v>49</v>
      </c>
      <c r="Z59" s="54" t="s">
        <v>40</v>
      </c>
      <c r="AA59" s="65">
        <v>49</v>
      </c>
      <c r="AB59" s="39"/>
      <c r="AC59" s="39"/>
      <c r="AD59" s="102">
        <v>49</v>
      </c>
      <c r="AE59" s="50">
        <v>49</v>
      </c>
      <c r="AF59" s="39"/>
      <c r="AG59" s="39"/>
      <c r="AH59" s="51"/>
      <c r="AI59" s="53"/>
      <c r="AJ59" s="1"/>
      <c r="AK59" s="1"/>
      <c r="AL59" s="1"/>
      <c r="AM59" s="1"/>
      <c r="AN59" s="1"/>
      <c r="AO59" s="1"/>
      <c r="AP59" s="1"/>
      <c r="AQ59" s="1"/>
    </row>
    <row r="60" spans="1:43" ht="12.75" customHeight="1" x14ac:dyDescent="0.2">
      <c r="A60" s="1"/>
      <c r="B60" s="42"/>
      <c r="C60" s="43"/>
      <c r="D60" s="44"/>
      <c r="E60" s="2"/>
      <c r="F60" s="46"/>
      <c r="G60" s="120"/>
      <c r="H60" s="1"/>
      <c r="I60" s="1"/>
      <c r="J60" s="1"/>
      <c r="K60" s="1"/>
      <c r="L60" s="1"/>
      <c r="M60" s="47">
        <f t="shared" si="3"/>
        <v>1</v>
      </c>
      <c r="N60" s="116">
        <v>50</v>
      </c>
      <c r="O60" s="34">
        <v>50297000</v>
      </c>
      <c r="P60" s="81" t="s">
        <v>30</v>
      </c>
      <c r="Q60" s="117">
        <v>50332999</v>
      </c>
      <c r="S60" s="36">
        <f t="shared" si="0"/>
        <v>50</v>
      </c>
      <c r="T60" s="37">
        <f t="shared" si="1"/>
        <v>50333000</v>
      </c>
      <c r="U60" s="38" t="s">
        <v>30</v>
      </c>
      <c r="V60" s="37">
        <f t="shared" si="2"/>
        <v>50368999</v>
      </c>
      <c r="W60" s="51">
        <v>36000</v>
      </c>
      <c r="X60" s="40"/>
      <c r="Y60" s="40"/>
      <c r="Z60" s="39"/>
      <c r="AA60" s="39"/>
      <c r="AB60" s="39"/>
      <c r="AC60" s="39"/>
      <c r="AD60" s="102"/>
      <c r="AE60" s="50"/>
      <c r="AF60" s="39"/>
      <c r="AG60" s="39"/>
      <c r="AH60" s="51"/>
      <c r="AI60" s="53"/>
      <c r="AJ60" s="1"/>
      <c r="AK60" s="1"/>
      <c r="AL60" s="1"/>
      <c r="AM60" s="1"/>
      <c r="AN60" s="1"/>
      <c r="AO60" s="1"/>
      <c r="AP60" s="1"/>
      <c r="AQ60" s="1"/>
    </row>
    <row r="61" spans="1:43" ht="12.75" customHeight="1" x14ac:dyDescent="0.2">
      <c r="A61" s="1"/>
      <c r="B61" s="42"/>
      <c r="C61" s="43"/>
      <c r="D61" s="44"/>
      <c r="E61" s="2"/>
      <c r="F61" s="46"/>
      <c r="G61" s="120"/>
      <c r="H61" s="1"/>
      <c r="I61" s="1"/>
      <c r="J61" s="1"/>
      <c r="K61" s="1"/>
      <c r="L61" s="1"/>
      <c r="M61" s="47">
        <f t="shared" si="3"/>
        <v>1</v>
      </c>
      <c r="N61" s="116">
        <v>51</v>
      </c>
      <c r="O61" s="34">
        <v>51801000</v>
      </c>
      <c r="P61" s="81" t="s">
        <v>30</v>
      </c>
      <c r="Q61" s="117">
        <v>51836999</v>
      </c>
      <c r="S61" s="36">
        <f t="shared" si="0"/>
        <v>51</v>
      </c>
      <c r="T61" s="37">
        <f t="shared" si="1"/>
        <v>51837000</v>
      </c>
      <c r="U61" s="38" t="s">
        <v>30</v>
      </c>
      <c r="V61" s="37">
        <f t="shared" si="2"/>
        <v>51872999</v>
      </c>
      <c r="W61" s="51">
        <v>36000</v>
      </c>
      <c r="X61" s="39">
        <v>51</v>
      </c>
      <c r="Y61" s="39">
        <v>51</v>
      </c>
      <c r="Z61" s="39"/>
      <c r="AA61" s="65">
        <v>51</v>
      </c>
      <c r="AB61" s="40">
        <v>51</v>
      </c>
      <c r="AC61" s="39"/>
      <c r="AD61" s="102">
        <v>51</v>
      </c>
      <c r="AE61" s="50">
        <v>51</v>
      </c>
      <c r="AF61" s="39"/>
      <c r="AG61" s="39"/>
      <c r="AH61" s="51"/>
      <c r="AI61" s="53"/>
      <c r="AJ61" s="1"/>
      <c r="AK61" s="1"/>
      <c r="AL61" s="1"/>
      <c r="AM61" s="1"/>
      <c r="AN61" s="1"/>
      <c r="AO61" s="1"/>
      <c r="AP61" s="1"/>
      <c r="AQ61" s="1"/>
    </row>
    <row r="62" spans="1:43" ht="12.75" customHeight="1" x14ac:dyDescent="0.2">
      <c r="A62" s="1"/>
      <c r="B62" s="42"/>
      <c r="C62" s="43"/>
      <c r="D62" s="44"/>
      <c r="E62" s="2"/>
      <c r="F62" s="46"/>
      <c r="G62" s="120"/>
      <c r="H62" s="1"/>
      <c r="I62" s="1"/>
      <c r="J62" s="1"/>
      <c r="K62" s="1"/>
      <c r="L62" s="1"/>
      <c r="M62" s="122">
        <f t="shared" si="3"/>
        <v>1</v>
      </c>
      <c r="N62" s="116">
        <v>52</v>
      </c>
      <c r="O62" s="34">
        <v>52720000</v>
      </c>
      <c r="P62" s="81" t="s">
        <v>30</v>
      </c>
      <c r="Q62" s="117">
        <v>52755999</v>
      </c>
      <c r="S62" s="36">
        <f t="shared" si="0"/>
        <v>52</v>
      </c>
      <c r="T62" s="37">
        <f t="shared" si="1"/>
        <v>52756000</v>
      </c>
      <c r="U62" s="38" t="s">
        <v>30</v>
      </c>
      <c r="V62" s="37">
        <f t="shared" si="2"/>
        <v>52791999</v>
      </c>
      <c r="W62" s="51">
        <v>36000</v>
      </c>
      <c r="X62" s="39"/>
      <c r="Y62" s="39">
        <v>52</v>
      </c>
      <c r="Z62" s="54" t="s">
        <v>41</v>
      </c>
      <c r="AA62" s="65">
        <v>52</v>
      </c>
      <c r="AB62" s="39"/>
      <c r="AC62" s="65">
        <v>52</v>
      </c>
      <c r="AD62" s="102">
        <v>52</v>
      </c>
      <c r="AE62" s="50"/>
      <c r="AF62" s="39"/>
      <c r="AG62" s="39"/>
      <c r="AH62" s="51"/>
      <c r="AI62" s="53"/>
      <c r="AJ62" s="1"/>
      <c r="AK62" s="1"/>
      <c r="AL62" s="1"/>
      <c r="AM62" s="1"/>
      <c r="AN62" s="1"/>
      <c r="AO62" s="1"/>
      <c r="AP62" s="1"/>
      <c r="AQ62" s="1"/>
    </row>
    <row r="63" spans="1:43" ht="12.75" customHeight="1" x14ac:dyDescent="0.2">
      <c r="A63" s="1"/>
      <c r="B63" s="42"/>
      <c r="C63" s="43"/>
      <c r="D63" s="44"/>
      <c r="E63" s="2"/>
      <c r="F63" s="46"/>
      <c r="G63" s="120"/>
      <c r="H63" s="1"/>
      <c r="I63" s="1"/>
      <c r="J63" s="1"/>
      <c r="K63" s="1"/>
      <c r="L63" s="1"/>
      <c r="M63" s="47">
        <f t="shared" si="3"/>
        <v>1</v>
      </c>
      <c r="N63" s="116">
        <v>53</v>
      </c>
      <c r="O63" s="34">
        <v>53804000</v>
      </c>
      <c r="P63" s="81" t="s">
        <v>30</v>
      </c>
      <c r="Q63" s="117">
        <v>53839999</v>
      </c>
      <c r="S63" s="36">
        <f t="shared" si="0"/>
        <v>53</v>
      </c>
      <c r="T63" s="37">
        <f t="shared" si="1"/>
        <v>53840000</v>
      </c>
      <c r="U63" s="38" t="s">
        <v>30</v>
      </c>
      <c r="V63" s="37">
        <f t="shared" si="2"/>
        <v>53875999</v>
      </c>
      <c r="W63" s="51">
        <v>36000</v>
      </c>
      <c r="X63" s="39">
        <v>53</v>
      </c>
      <c r="Y63" s="39"/>
      <c r="Z63" s="39">
        <v>53</v>
      </c>
      <c r="AA63" s="39"/>
      <c r="AB63" s="40">
        <v>53</v>
      </c>
      <c r="AC63" s="65">
        <v>53</v>
      </c>
      <c r="AD63" s="102">
        <v>53</v>
      </c>
      <c r="AE63" s="50">
        <v>53</v>
      </c>
      <c r="AF63" s="39"/>
      <c r="AG63" s="39"/>
      <c r="AH63" s="51"/>
      <c r="AI63" s="53"/>
      <c r="AJ63" s="1"/>
      <c r="AK63" s="1"/>
      <c r="AL63" s="1"/>
      <c r="AM63" s="1"/>
      <c r="AN63" s="1"/>
      <c r="AO63" s="1"/>
      <c r="AP63" s="1"/>
      <c r="AQ63" s="1"/>
    </row>
    <row r="64" spans="1:43" ht="12.75" customHeight="1" x14ac:dyDescent="0.2">
      <c r="A64" s="1"/>
      <c r="B64" s="42"/>
      <c r="C64" s="43"/>
      <c r="D64" s="44"/>
      <c r="E64" s="2"/>
      <c r="F64" s="46"/>
      <c r="G64" s="120"/>
      <c r="H64" s="1"/>
      <c r="I64" s="1"/>
      <c r="J64" s="1"/>
      <c r="K64" s="1"/>
      <c r="L64" s="1"/>
      <c r="M64" s="47">
        <f t="shared" si="3"/>
        <v>1</v>
      </c>
      <c r="N64" s="116">
        <v>54</v>
      </c>
      <c r="O64" s="34">
        <v>54900000</v>
      </c>
      <c r="P64" s="81" t="s">
        <v>30</v>
      </c>
      <c r="Q64" s="117">
        <v>54935999</v>
      </c>
      <c r="S64" s="36">
        <f t="shared" si="0"/>
        <v>54</v>
      </c>
      <c r="T64" s="37">
        <f t="shared" si="1"/>
        <v>54936000</v>
      </c>
      <c r="U64" s="38" t="s">
        <v>30</v>
      </c>
      <c r="V64" s="37">
        <f t="shared" si="2"/>
        <v>54971999</v>
      </c>
      <c r="W64" s="51">
        <v>36000</v>
      </c>
      <c r="X64" s="39">
        <v>54</v>
      </c>
      <c r="Y64" s="39"/>
      <c r="Z64" s="39">
        <v>54</v>
      </c>
      <c r="AA64" s="39"/>
      <c r="AB64" s="40">
        <v>54</v>
      </c>
      <c r="AC64" s="65">
        <v>54</v>
      </c>
      <c r="AD64" s="102"/>
      <c r="AE64" s="50">
        <v>54</v>
      </c>
      <c r="AF64" s="39"/>
      <c r="AG64" s="39"/>
      <c r="AH64" s="51"/>
      <c r="AI64" s="53"/>
      <c r="AJ64" s="1"/>
      <c r="AK64" s="1"/>
      <c r="AL64" s="1"/>
      <c r="AM64" s="1"/>
      <c r="AN64" s="1"/>
      <c r="AO64" s="1"/>
      <c r="AP64" s="1"/>
      <c r="AQ64" s="1"/>
    </row>
    <row r="65" spans="1:43" ht="12.75" customHeight="1" x14ac:dyDescent="0.2">
      <c r="A65" s="1"/>
      <c r="B65" s="42"/>
      <c r="C65" s="43"/>
      <c r="D65" s="44"/>
      <c r="E65" s="2"/>
      <c r="F65" s="46"/>
      <c r="G65" s="120"/>
      <c r="H65" s="55"/>
      <c r="I65" s="55"/>
      <c r="J65" s="1"/>
      <c r="K65" s="1"/>
      <c r="L65" s="1"/>
      <c r="M65" s="47">
        <f t="shared" si="3"/>
        <v>1</v>
      </c>
      <c r="N65" s="116" t="s">
        <v>42</v>
      </c>
      <c r="O65" s="34">
        <v>55036000</v>
      </c>
      <c r="P65" s="81" t="s">
        <v>30</v>
      </c>
      <c r="Q65" s="117">
        <v>55071999</v>
      </c>
      <c r="R65" s="1"/>
      <c r="S65" s="36" t="str">
        <f t="shared" si="0"/>
        <v>55</v>
      </c>
      <c r="T65" s="37">
        <f t="shared" si="1"/>
        <v>55072000</v>
      </c>
      <c r="U65" s="38" t="s">
        <v>30</v>
      </c>
      <c r="V65" s="37">
        <f t="shared" si="2"/>
        <v>55107999</v>
      </c>
      <c r="W65" s="51">
        <v>36000</v>
      </c>
      <c r="X65" s="40"/>
      <c r="Y65" s="40">
        <v>55</v>
      </c>
      <c r="Z65" s="39"/>
      <c r="AA65" s="39"/>
      <c r="AB65" s="39"/>
      <c r="AC65" s="39"/>
      <c r="AD65" s="102"/>
      <c r="AE65" s="50"/>
      <c r="AF65" s="39"/>
      <c r="AG65" s="39"/>
      <c r="AH65" s="51"/>
      <c r="AI65" s="53"/>
      <c r="AJ65" s="1"/>
      <c r="AK65" s="1"/>
      <c r="AL65" s="1"/>
      <c r="AM65" s="1"/>
      <c r="AN65" s="1"/>
      <c r="AO65" s="1"/>
      <c r="AP65" s="1"/>
      <c r="AQ65" s="1"/>
    </row>
    <row r="66" spans="1:43" ht="12.75" customHeight="1" x14ac:dyDescent="0.2">
      <c r="A66" s="1"/>
      <c r="B66" s="42"/>
      <c r="C66" s="43"/>
      <c r="D66" s="44"/>
      <c r="E66" s="2"/>
      <c r="F66" s="46"/>
      <c r="G66" s="120"/>
      <c r="H66" s="55"/>
      <c r="I66" s="55"/>
      <c r="J66" s="1"/>
      <c r="K66" s="1"/>
      <c r="L66" s="1"/>
      <c r="M66" s="122">
        <f t="shared" si="3"/>
        <v>1</v>
      </c>
      <c r="N66" s="116">
        <v>56</v>
      </c>
      <c r="O66" s="34">
        <v>56796000</v>
      </c>
      <c r="P66" s="81" t="s">
        <v>30</v>
      </c>
      <c r="Q66" s="117">
        <v>56831999</v>
      </c>
      <c r="S66" s="36">
        <f t="shared" si="0"/>
        <v>56</v>
      </c>
      <c r="T66" s="37">
        <f t="shared" si="1"/>
        <v>56832000</v>
      </c>
      <c r="U66" s="38" t="s">
        <v>30</v>
      </c>
      <c r="V66" s="37">
        <f t="shared" si="2"/>
        <v>56867999</v>
      </c>
      <c r="W66" s="51">
        <v>36000</v>
      </c>
      <c r="X66" s="39"/>
      <c r="Y66" s="39">
        <v>56</v>
      </c>
      <c r="Z66" s="54" t="s">
        <v>43</v>
      </c>
      <c r="AA66" s="65">
        <v>56</v>
      </c>
      <c r="AB66" s="39"/>
      <c r="AC66" s="65">
        <v>56</v>
      </c>
      <c r="AD66" s="102">
        <v>56</v>
      </c>
      <c r="AE66" s="50"/>
      <c r="AF66" s="145">
        <v>56</v>
      </c>
      <c r="AG66" s="39"/>
      <c r="AH66" s="51"/>
      <c r="AI66" s="53"/>
      <c r="AJ66" s="1"/>
      <c r="AK66" s="1"/>
      <c r="AL66" s="1"/>
      <c r="AM66" s="1"/>
      <c r="AN66" s="1"/>
      <c r="AO66" s="1"/>
      <c r="AP66" s="1"/>
      <c r="AQ66" s="1"/>
    </row>
    <row r="67" spans="1:43" ht="12.75" customHeight="1" x14ac:dyDescent="0.2">
      <c r="A67" s="1"/>
      <c r="B67" s="42"/>
      <c r="C67" s="43"/>
      <c r="D67" s="44"/>
      <c r="E67" s="2"/>
      <c r="F67" s="46"/>
      <c r="G67" s="120"/>
      <c r="H67" s="1"/>
      <c r="I67" s="1"/>
      <c r="J67" s="1"/>
      <c r="K67" s="1"/>
      <c r="L67" s="1"/>
      <c r="M67" s="122">
        <f t="shared" si="3"/>
        <v>1</v>
      </c>
      <c r="N67" s="116">
        <v>57</v>
      </c>
      <c r="O67" s="34">
        <v>57738000</v>
      </c>
      <c r="P67" s="81" t="s">
        <v>30</v>
      </c>
      <c r="Q67" s="117">
        <v>57773999</v>
      </c>
      <c r="S67" s="36">
        <f t="shared" si="0"/>
        <v>57</v>
      </c>
      <c r="T67" s="37">
        <f t="shared" si="1"/>
        <v>57774000</v>
      </c>
      <c r="U67" s="38" t="s">
        <v>30</v>
      </c>
      <c r="V67" s="37">
        <f t="shared" si="2"/>
        <v>57809999</v>
      </c>
      <c r="W67" s="51">
        <v>36000</v>
      </c>
      <c r="X67" s="39"/>
      <c r="Y67" s="39">
        <v>57</v>
      </c>
      <c r="Z67" s="54" t="s">
        <v>44</v>
      </c>
      <c r="AA67" s="65">
        <v>57</v>
      </c>
      <c r="AB67" s="39"/>
      <c r="AC67" s="65">
        <v>57</v>
      </c>
      <c r="AD67" s="102">
        <v>57</v>
      </c>
      <c r="AE67" s="50"/>
      <c r="AF67" s="39"/>
      <c r="AG67" s="39"/>
      <c r="AH67" s="51"/>
      <c r="AI67" s="53"/>
      <c r="AJ67" s="1"/>
      <c r="AK67" s="1"/>
      <c r="AL67" s="1"/>
      <c r="AM67" s="1"/>
      <c r="AN67" s="1"/>
      <c r="AO67" s="1"/>
      <c r="AP67" s="1"/>
      <c r="AQ67" s="1"/>
    </row>
    <row r="68" spans="1:43" ht="12.75" customHeight="1" x14ac:dyDescent="0.2">
      <c r="A68" s="1"/>
      <c r="B68" s="42"/>
      <c r="C68" s="43"/>
      <c r="D68" s="44"/>
      <c r="E68" s="2"/>
      <c r="F68" s="46"/>
      <c r="G68" s="120"/>
      <c r="H68" s="55"/>
      <c r="I68" s="55"/>
      <c r="J68" s="1"/>
      <c r="K68" s="1"/>
      <c r="L68" s="1"/>
      <c r="M68" s="47">
        <f t="shared" si="3"/>
        <v>1</v>
      </c>
      <c r="N68" s="116">
        <v>58</v>
      </c>
      <c r="O68" s="34">
        <v>58824000</v>
      </c>
      <c r="P68" s="81" t="s">
        <v>30</v>
      </c>
      <c r="Q68" s="117">
        <v>58859999</v>
      </c>
      <c r="S68" s="36">
        <f t="shared" si="0"/>
        <v>58</v>
      </c>
      <c r="T68" s="37">
        <f t="shared" si="1"/>
        <v>58860000</v>
      </c>
      <c r="U68" s="38" t="s">
        <v>30</v>
      </c>
      <c r="V68" s="37">
        <f t="shared" si="2"/>
        <v>58895999</v>
      </c>
      <c r="W68" s="51">
        <v>36000</v>
      </c>
      <c r="X68" s="39">
        <v>58</v>
      </c>
      <c r="Y68" s="39"/>
      <c r="Z68" s="39">
        <v>58</v>
      </c>
      <c r="AA68" s="39"/>
      <c r="AB68" s="39"/>
      <c r="AC68" s="65">
        <v>58</v>
      </c>
      <c r="AD68" s="102">
        <v>58</v>
      </c>
      <c r="AE68" s="50"/>
      <c r="AF68" s="39"/>
      <c r="AG68" s="39"/>
      <c r="AH68" s="51"/>
      <c r="AI68" s="53"/>
      <c r="AJ68" s="1"/>
      <c r="AK68" s="1"/>
      <c r="AL68" s="1"/>
      <c r="AM68" s="1"/>
      <c r="AN68" s="1"/>
      <c r="AO68" s="1"/>
      <c r="AP68" s="1"/>
      <c r="AQ68" s="1"/>
    </row>
    <row r="69" spans="1:43" ht="12.75" customHeight="1" x14ac:dyDescent="0.2">
      <c r="A69" s="1"/>
      <c r="B69" s="42"/>
      <c r="C69" s="43"/>
      <c r="D69" s="44"/>
      <c r="E69" s="2"/>
      <c r="F69" s="46"/>
      <c r="G69" s="120"/>
      <c r="H69" s="55"/>
      <c r="I69" s="55"/>
      <c r="J69" s="1"/>
      <c r="K69" s="1"/>
      <c r="L69" s="1"/>
      <c r="M69" s="47">
        <f t="shared" si="3"/>
        <v>1</v>
      </c>
      <c r="N69" s="116">
        <v>59</v>
      </c>
      <c r="O69" s="34">
        <v>59732000</v>
      </c>
      <c r="P69" s="81" t="s">
        <v>30</v>
      </c>
      <c r="Q69" s="117">
        <v>59767999</v>
      </c>
      <c r="S69" s="36">
        <f t="shared" si="0"/>
        <v>59</v>
      </c>
      <c r="T69" s="37">
        <f t="shared" si="1"/>
        <v>59768000</v>
      </c>
      <c r="U69" s="38" t="s">
        <v>30</v>
      </c>
      <c r="V69" s="37">
        <f t="shared" si="2"/>
        <v>59803999</v>
      </c>
      <c r="W69" s="51">
        <v>36000</v>
      </c>
      <c r="X69" s="39"/>
      <c r="Y69" s="39">
        <v>59</v>
      </c>
      <c r="Z69" s="39"/>
      <c r="AA69" s="65">
        <v>59</v>
      </c>
      <c r="AB69" s="40">
        <v>59</v>
      </c>
      <c r="AC69" s="39"/>
      <c r="AD69" s="102">
        <v>59</v>
      </c>
      <c r="AE69" s="50"/>
      <c r="AF69" s="39"/>
      <c r="AG69" s="39"/>
      <c r="AH69" s="51"/>
      <c r="AI69" s="53"/>
      <c r="AJ69" s="1"/>
      <c r="AK69" s="1"/>
      <c r="AL69" s="1"/>
      <c r="AM69" s="1"/>
      <c r="AN69" s="1"/>
      <c r="AO69" s="1"/>
      <c r="AP69" s="1"/>
      <c r="AQ69" s="1"/>
    </row>
    <row r="70" spans="1:43" ht="12.75" customHeight="1" x14ac:dyDescent="0.2">
      <c r="A70" s="1"/>
      <c r="B70" s="42"/>
      <c r="C70" s="43"/>
      <c r="D70" s="44"/>
      <c r="E70" s="2"/>
      <c r="F70" s="46"/>
      <c r="G70" s="120"/>
      <c r="H70" s="55"/>
      <c r="I70" s="55"/>
      <c r="J70" s="1"/>
      <c r="K70" s="1"/>
      <c r="L70" s="1"/>
      <c r="M70" s="47">
        <f t="shared" si="3"/>
        <v>1</v>
      </c>
      <c r="N70" s="116">
        <v>60</v>
      </c>
      <c r="O70" s="34">
        <v>60792000</v>
      </c>
      <c r="P70" s="81" t="s">
        <v>30</v>
      </c>
      <c r="Q70" s="117">
        <v>60827999</v>
      </c>
      <c r="S70" s="36">
        <f t="shared" si="0"/>
        <v>60</v>
      </c>
      <c r="T70" s="37">
        <f t="shared" si="1"/>
        <v>60828000</v>
      </c>
      <c r="U70" s="38" t="s">
        <v>30</v>
      </c>
      <c r="V70" s="37">
        <f t="shared" si="2"/>
        <v>60863999</v>
      </c>
      <c r="W70" s="51">
        <v>36000</v>
      </c>
      <c r="X70" s="39">
        <v>60</v>
      </c>
      <c r="Y70" s="39"/>
      <c r="Z70" s="39">
        <v>60</v>
      </c>
      <c r="AA70" s="39"/>
      <c r="AB70" s="40">
        <v>60</v>
      </c>
      <c r="AC70" s="65">
        <v>60</v>
      </c>
      <c r="AD70" s="102"/>
      <c r="AE70" s="50">
        <v>60</v>
      </c>
      <c r="AF70" s="145">
        <v>60</v>
      </c>
      <c r="AG70" s="39"/>
      <c r="AH70" s="51"/>
      <c r="AI70" s="53"/>
      <c r="AJ70" s="1"/>
      <c r="AK70" s="1"/>
      <c r="AL70" s="1"/>
      <c r="AM70" s="1"/>
      <c r="AN70" s="1"/>
      <c r="AO70" s="1"/>
      <c r="AP70" s="1"/>
      <c r="AQ70" s="1"/>
    </row>
    <row r="71" spans="1:43" ht="12.75" customHeight="1" x14ac:dyDescent="0.2">
      <c r="A71" s="1"/>
      <c r="B71" s="42"/>
      <c r="C71" s="43"/>
      <c r="D71" s="44"/>
      <c r="E71" s="2"/>
      <c r="F71" s="46"/>
      <c r="G71" s="120"/>
      <c r="H71" s="1"/>
      <c r="I71" s="1"/>
      <c r="J71" s="1"/>
      <c r="K71" s="1"/>
      <c r="L71" s="1"/>
      <c r="M71" s="47">
        <f t="shared" si="3"/>
        <v>1</v>
      </c>
      <c r="N71" s="116">
        <v>61</v>
      </c>
      <c r="O71" s="34">
        <v>61828000</v>
      </c>
      <c r="P71" s="81" t="s">
        <v>30</v>
      </c>
      <c r="Q71" s="117">
        <v>61863999</v>
      </c>
      <c r="S71" s="36">
        <f t="shared" si="0"/>
        <v>61</v>
      </c>
      <c r="T71" s="37">
        <f t="shared" si="1"/>
        <v>61864000</v>
      </c>
      <c r="U71" s="38" t="s">
        <v>30</v>
      </c>
      <c r="V71" s="37">
        <f t="shared" si="2"/>
        <v>61899999</v>
      </c>
      <c r="W71" s="51">
        <v>36000</v>
      </c>
      <c r="X71" s="39"/>
      <c r="Y71" s="39">
        <v>61</v>
      </c>
      <c r="Z71" s="39"/>
      <c r="AA71" s="65">
        <v>61</v>
      </c>
      <c r="AB71" s="39"/>
      <c r="AC71" s="65">
        <v>61</v>
      </c>
      <c r="AD71" s="102">
        <v>61</v>
      </c>
      <c r="AE71" s="50"/>
      <c r="AF71" s="39"/>
      <c r="AG71" s="39"/>
      <c r="AH71" s="51"/>
      <c r="AI71" s="53"/>
      <c r="AJ71" s="1"/>
      <c r="AK71" s="1"/>
      <c r="AL71" s="1"/>
      <c r="AM71" s="1"/>
      <c r="AN71" s="1"/>
      <c r="AO71" s="1"/>
      <c r="AP71" s="1"/>
      <c r="AQ71" s="1"/>
    </row>
    <row r="72" spans="1:43" ht="12.75" customHeight="1" x14ac:dyDescent="0.2">
      <c r="A72" s="1"/>
      <c r="B72" s="42"/>
      <c r="C72" s="43"/>
      <c r="D72" s="44"/>
      <c r="E72" s="2"/>
      <c r="F72" s="46"/>
      <c r="G72" s="120"/>
      <c r="H72" s="1"/>
      <c r="I72" s="1"/>
      <c r="J72" s="1"/>
      <c r="K72" s="1"/>
      <c r="L72" s="1"/>
      <c r="M72" s="47">
        <f t="shared" si="3"/>
        <v>1</v>
      </c>
      <c r="N72" s="116">
        <v>62</v>
      </c>
      <c r="O72" s="34">
        <v>62810000</v>
      </c>
      <c r="P72" s="81" t="s">
        <v>30</v>
      </c>
      <c r="Q72" s="117">
        <v>62845999</v>
      </c>
      <c r="S72" s="36">
        <f t="shared" si="0"/>
        <v>62</v>
      </c>
      <c r="T72" s="37">
        <f t="shared" si="1"/>
        <v>62846000</v>
      </c>
      <c r="U72" s="38" t="s">
        <v>30</v>
      </c>
      <c r="V72" s="37">
        <f t="shared" si="2"/>
        <v>62881999</v>
      </c>
      <c r="W72" s="51">
        <v>36000</v>
      </c>
      <c r="X72" s="39">
        <v>62</v>
      </c>
      <c r="Y72" s="39"/>
      <c r="Z72" s="39">
        <v>62</v>
      </c>
      <c r="AA72" s="39"/>
      <c r="AB72" s="40">
        <v>62</v>
      </c>
      <c r="AC72" s="39"/>
      <c r="AD72" s="102">
        <v>62</v>
      </c>
      <c r="AE72" s="50"/>
      <c r="AF72" s="145">
        <v>62</v>
      </c>
      <c r="AG72" s="39"/>
      <c r="AH72" s="51"/>
      <c r="AI72" s="53"/>
      <c r="AJ72" s="1"/>
      <c r="AK72" s="1"/>
      <c r="AL72" s="1"/>
      <c r="AM72" s="1"/>
      <c r="AN72" s="1"/>
      <c r="AO72" s="1"/>
      <c r="AP72" s="1"/>
      <c r="AQ72" s="1"/>
    </row>
    <row r="73" spans="1:43" ht="12.75" customHeight="1" x14ac:dyDescent="0.2">
      <c r="A73" s="1"/>
      <c r="B73" s="42"/>
      <c r="C73" s="43"/>
      <c r="D73" s="44"/>
      <c r="E73" s="2"/>
      <c r="F73" s="46"/>
      <c r="G73" s="120"/>
      <c r="H73" s="1"/>
      <c r="I73" s="1"/>
      <c r="J73" s="55"/>
      <c r="K73" s="55"/>
      <c r="L73" s="55"/>
      <c r="M73" s="47">
        <f t="shared" si="3"/>
        <v>1</v>
      </c>
      <c r="N73" s="116">
        <v>63</v>
      </c>
      <c r="O73" s="34">
        <v>63810000</v>
      </c>
      <c r="P73" s="81" t="s">
        <v>30</v>
      </c>
      <c r="Q73" s="117">
        <v>63845999</v>
      </c>
      <c r="R73" s="1"/>
      <c r="S73" s="36">
        <f t="shared" si="0"/>
        <v>63</v>
      </c>
      <c r="T73" s="37">
        <f t="shared" si="1"/>
        <v>63846000</v>
      </c>
      <c r="U73" s="38" t="s">
        <v>30</v>
      </c>
      <c r="V73" s="37">
        <f t="shared" si="2"/>
        <v>63881999</v>
      </c>
      <c r="W73" s="51">
        <v>36000</v>
      </c>
      <c r="X73" s="39"/>
      <c r="Y73" s="39">
        <v>63</v>
      </c>
      <c r="Z73" s="39"/>
      <c r="AA73" s="65">
        <v>63</v>
      </c>
      <c r="AB73" s="40">
        <v>63</v>
      </c>
      <c r="AC73" s="39"/>
      <c r="AD73" s="102">
        <v>63</v>
      </c>
      <c r="AE73" s="50">
        <v>63</v>
      </c>
      <c r="AF73" s="39"/>
      <c r="AG73" s="39"/>
      <c r="AH73" s="51"/>
      <c r="AI73" s="53"/>
      <c r="AJ73" s="1"/>
      <c r="AK73" s="1"/>
      <c r="AL73" s="1"/>
      <c r="AM73" s="1"/>
      <c r="AN73" s="1"/>
      <c r="AO73" s="1"/>
      <c r="AP73" s="1"/>
      <c r="AQ73" s="1"/>
    </row>
    <row r="74" spans="1:43" ht="12.75" customHeight="1" x14ac:dyDescent="0.2">
      <c r="A74" s="1"/>
      <c r="B74" s="42"/>
      <c r="C74" s="43"/>
      <c r="D74" s="44"/>
      <c r="E74" s="2"/>
      <c r="F74" s="46"/>
      <c r="G74" s="120"/>
      <c r="H74" s="1"/>
      <c r="I74" s="1"/>
      <c r="J74" s="55"/>
      <c r="K74" s="55"/>
      <c r="L74" s="55"/>
      <c r="M74" s="47">
        <f t="shared" si="3"/>
        <v>1</v>
      </c>
      <c r="N74" s="116">
        <v>64</v>
      </c>
      <c r="O74" s="34">
        <v>64810000</v>
      </c>
      <c r="P74" s="81" t="s">
        <v>30</v>
      </c>
      <c r="Q74" s="117">
        <v>64845999</v>
      </c>
      <c r="R74" s="1"/>
      <c r="S74" s="36">
        <f t="shared" si="0"/>
        <v>64</v>
      </c>
      <c r="T74" s="37">
        <f t="shared" si="1"/>
        <v>64846000</v>
      </c>
      <c r="U74" s="38" t="s">
        <v>30</v>
      </c>
      <c r="V74" s="37">
        <f t="shared" si="2"/>
        <v>64881999</v>
      </c>
      <c r="W74" s="51">
        <v>36000</v>
      </c>
      <c r="X74" s="39">
        <v>64</v>
      </c>
      <c r="Y74" s="39"/>
      <c r="Z74" s="39">
        <v>64</v>
      </c>
      <c r="AA74" s="39"/>
      <c r="AB74" s="40">
        <v>64</v>
      </c>
      <c r="AC74" s="39"/>
      <c r="AD74" s="102">
        <v>64</v>
      </c>
      <c r="AE74" s="50">
        <v>64</v>
      </c>
      <c r="AF74" s="39"/>
      <c r="AG74" s="39"/>
      <c r="AH74" s="51"/>
      <c r="AI74" s="53"/>
      <c r="AJ74" s="1"/>
      <c r="AK74" s="1"/>
      <c r="AL74" s="1"/>
      <c r="AM74" s="1"/>
      <c r="AN74" s="1"/>
      <c r="AO74" s="1"/>
      <c r="AP74" s="1"/>
      <c r="AQ74" s="1"/>
    </row>
    <row r="75" spans="1:43" ht="12.75" customHeight="1" x14ac:dyDescent="0.2">
      <c r="A75" s="1"/>
      <c r="B75" s="42"/>
      <c r="C75" s="43"/>
      <c r="D75" s="44"/>
      <c r="E75" s="2"/>
      <c r="F75" s="46"/>
      <c r="G75" s="120"/>
      <c r="H75" s="1"/>
      <c r="I75" s="1"/>
      <c r="J75" s="1"/>
      <c r="K75" s="1"/>
      <c r="L75" s="1"/>
      <c r="M75" s="47">
        <f t="shared" si="3"/>
        <v>1</v>
      </c>
      <c r="N75" s="116">
        <v>65</v>
      </c>
      <c r="O75" s="34">
        <v>65802000</v>
      </c>
      <c r="P75" s="81" t="s">
        <v>30</v>
      </c>
      <c r="Q75" s="117">
        <v>65837999</v>
      </c>
      <c r="R75" s="55"/>
      <c r="S75" s="36">
        <f t="shared" si="0"/>
        <v>65</v>
      </c>
      <c r="T75" s="37">
        <f t="shared" si="1"/>
        <v>65838000</v>
      </c>
      <c r="U75" s="38" t="s">
        <v>30</v>
      </c>
      <c r="V75" s="37">
        <f t="shared" si="2"/>
        <v>65873999</v>
      </c>
      <c r="W75" s="51">
        <v>36000</v>
      </c>
      <c r="X75" s="39"/>
      <c r="Y75" s="39">
        <v>65</v>
      </c>
      <c r="Z75" s="39"/>
      <c r="AA75" s="65">
        <v>65</v>
      </c>
      <c r="AB75" s="39"/>
      <c r="AC75" s="65">
        <v>65</v>
      </c>
      <c r="AD75" s="102">
        <v>65</v>
      </c>
      <c r="AE75" s="50"/>
      <c r="AF75" s="39"/>
      <c r="AG75" s="39"/>
      <c r="AH75" s="51"/>
      <c r="AI75" s="53"/>
      <c r="AJ75" s="55"/>
      <c r="AK75" s="55"/>
      <c r="AL75" s="55"/>
      <c r="AM75" s="55"/>
      <c r="AN75" s="55"/>
      <c r="AO75" s="55"/>
      <c r="AP75" s="55"/>
      <c r="AQ75" s="55"/>
    </row>
    <row r="76" spans="1:43" ht="12.75" customHeight="1" x14ac:dyDescent="0.2">
      <c r="A76" s="1"/>
      <c r="B76" s="42"/>
      <c r="C76" s="43"/>
      <c r="D76" s="44"/>
      <c r="E76" s="2"/>
      <c r="F76" s="46"/>
      <c r="G76" s="120"/>
      <c r="H76" s="1"/>
      <c r="I76" s="1"/>
      <c r="J76" s="55"/>
      <c r="K76" s="55"/>
      <c r="L76" s="55"/>
      <c r="M76" s="47">
        <f t="shared" si="3"/>
        <v>1</v>
      </c>
      <c r="N76" s="116">
        <v>66</v>
      </c>
      <c r="O76" s="34">
        <v>66822000</v>
      </c>
      <c r="P76" s="81" t="s">
        <v>30</v>
      </c>
      <c r="Q76" s="117">
        <v>66857999</v>
      </c>
      <c r="R76" s="55"/>
      <c r="S76" s="36">
        <f t="shared" si="0"/>
        <v>66</v>
      </c>
      <c r="T76" s="37">
        <f t="shared" si="1"/>
        <v>66858000</v>
      </c>
      <c r="U76" s="38" t="s">
        <v>30</v>
      </c>
      <c r="V76" s="37">
        <f t="shared" si="2"/>
        <v>66893999</v>
      </c>
      <c r="W76" s="51">
        <v>36000</v>
      </c>
      <c r="X76" s="39">
        <v>66</v>
      </c>
      <c r="Y76" s="39">
        <v>66</v>
      </c>
      <c r="Z76" s="39"/>
      <c r="AA76" s="65">
        <v>66</v>
      </c>
      <c r="AB76" s="39"/>
      <c r="AC76" s="65">
        <v>66</v>
      </c>
      <c r="AD76" s="102">
        <v>66</v>
      </c>
      <c r="AE76" s="50"/>
      <c r="AF76" s="145">
        <v>66</v>
      </c>
      <c r="AG76" s="39"/>
      <c r="AH76" s="51"/>
      <c r="AI76" s="53"/>
      <c r="AJ76" s="55"/>
      <c r="AK76" s="55"/>
      <c r="AL76" s="55"/>
      <c r="AM76" s="55"/>
      <c r="AN76" s="55"/>
      <c r="AO76" s="55"/>
      <c r="AP76" s="55"/>
      <c r="AQ76" s="55"/>
    </row>
    <row r="77" spans="1:43" ht="12.75" customHeight="1" x14ac:dyDescent="0.2">
      <c r="A77" s="1"/>
      <c r="B77" s="42"/>
      <c r="C77" s="43"/>
      <c r="D77" s="44"/>
      <c r="E77" s="2"/>
      <c r="F77" s="46"/>
      <c r="G77" s="120"/>
      <c r="H77" s="1"/>
      <c r="I77" s="1"/>
      <c r="J77" s="55"/>
      <c r="K77" s="55"/>
      <c r="L77" s="55"/>
      <c r="M77" s="47">
        <f t="shared" si="3"/>
        <v>1</v>
      </c>
      <c r="N77" s="116">
        <v>67</v>
      </c>
      <c r="O77" s="34">
        <v>67786000</v>
      </c>
      <c r="P77" s="81" t="s">
        <v>30</v>
      </c>
      <c r="Q77" s="117">
        <v>67821999</v>
      </c>
      <c r="R77" s="1"/>
      <c r="S77" s="36">
        <f t="shared" si="0"/>
        <v>67</v>
      </c>
      <c r="T77" s="37">
        <f t="shared" si="1"/>
        <v>67822000</v>
      </c>
      <c r="U77" s="38" t="s">
        <v>30</v>
      </c>
      <c r="V77" s="37">
        <f t="shared" si="2"/>
        <v>67857999</v>
      </c>
      <c r="W77" s="51">
        <v>36000</v>
      </c>
      <c r="X77" s="39"/>
      <c r="Y77" s="39">
        <v>67</v>
      </c>
      <c r="Z77" s="39"/>
      <c r="AA77" s="65">
        <v>67</v>
      </c>
      <c r="AB77" s="39"/>
      <c r="AC77" s="65">
        <v>67</v>
      </c>
      <c r="AD77" s="102">
        <v>67</v>
      </c>
      <c r="AE77" s="50"/>
      <c r="AF77" s="145">
        <v>67</v>
      </c>
      <c r="AG77" s="39"/>
      <c r="AH77" s="51"/>
      <c r="AI77" s="53"/>
      <c r="AJ77" s="1"/>
      <c r="AK77" s="1"/>
      <c r="AL77" s="1"/>
      <c r="AM77" s="1"/>
      <c r="AN77" s="1"/>
      <c r="AO77" s="1"/>
      <c r="AP77" s="1"/>
      <c r="AQ77" s="1"/>
    </row>
    <row r="78" spans="1:43" ht="12.75" customHeight="1" x14ac:dyDescent="0.2">
      <c r="A78" s="1"/>
      <c r="B78" s="42"/>
      <c r="C78" s="43"/>
      <c r="D78" s="44"/>
      <c r="E78" s="2"/>
      <c r="F78" s="46"/>
      <c r="G78" s="120"/>
      <c r="H78" s="1"/>
      <c r="I78" s="1"/>
      <c r="J78" s="55"/>
      <c r="K78" s="55"/>
      <c r="L78" s="55"/>
      <c r="M78" s="122">
        <f t="shared" si="3"/>
        <v>1</v>
      </c>
      <c r="N78" s="116">
        <v>68</v>
      </c>
      <c r="O78" s="34">
        <v>68756000</v>
      </c>
      <c r="P78" s="81" t="s">
        <v>30</v>
      </c>
      <c r="Q78" s="117">
        <v>68791999</v>
      </c>
      <c r="R78" s="55"/>
      <c r="S78" s="36">
        <f t="shared" si="0"/>
        <v>68</v>
      </c>
      <c r="T78" s="37">
        <f t="shared" si="1"/>
        <v>68792000</v>
      </c>
      <c r="U78" s="38" t="s">
        <v>30</v>
      </c>
      <c r="V78" s="37">
        <f t="shared" si="2"/>
        <v>68827999</v>
      </c>
      <c r="W78" s="51">
        <v>36000</v>
      </c>
      <c r="X78" s="39"/>
      <c r="Y78" s="39">
        <v>68</v>
      </c>
      <c r="Z78" s="54" t="s">
        <v>45</v>
      </c>
      <c r="AA78" s="65">
        <v>68</v>
      </c>
      <c r="AB78" s="39"/>
      <c r="AC78" s="65">
        <v>68</v>
      </c>
      <c r="AD78" s="102"/>
      <c r="AE78" s="50">
        <v>68</v>
      </c>
      <c r="AF78" s="39"/>
      <c r="AG78" s="39"/>
      <c r="AH78" s="51"/>
      <c r="AI78" s="53"/>
      <c r="AJ78" s="55"/>
      <c r="AK78" s="55"/>
      <c r="AL78" s="55"/>
      <c r="AM78" s="55"/>
      <c r="AN78" s="55"/>
      <c r="AO78" s="55"/>
      <c r="AP78" s="55"/>
      <c r="AQ78" s="55"/>
    </row>
    <row r="79" spans="1:43" ht="12.75" customHeight="1" x14ac:dyDescent="0.2">
      <c r="A79" s="1"/>
      <c r="B79" s="42"/>
      <c r="C79" s="43"/>
      <c r="D79" s="44"/>
      <c r="E79" s="2"/>
      <c r="F79" s="46"/>
      <c r="G79" s="120"/>
      <c r="H79" s="1"/>
      <c r="I79" s="1"/>
      <c r="J79" s="1"/>
      <c r="K79" s="1"/>
      <c r="L79" s="1"/>
      <c r="M79" s="47">
        <f t="shared" si="3"/>
        <v>1</v>
      </c>
      <c r="N79" s="116">
        <v>69</v>
      </c>
      <c r="O79" s="34">
        <v>69776000</v>
      </c>
      <c r="P79" s="81" t="s">
        <v>30</v>
      </c>
      <c r="Q79" s="117">
        <v>69811999</v>
      </c>
      <c r="R79" s="55"/>
      <c r="S79" s="36">
        <f t="shared" si="0"/>
        <v>69</v>
      </c>
      <c r="T79" s="37">
        <f t="shared" si="1"/>
        <v>69812000</v>
      </c>
      <c r="U79" s="38" t="s">
        <v>30</v>
      </c>
      <c r="V79" s="37">
        <f t="shared" si="2"/>
        <v>69847999</v>
      </c>
      <c r="W79" s="51">
        <v>36000</v>
      </c>
      <c r="X79" s="39">
        <v>69</v>
      </c>
      <c r="Y79" s="39"/>
      <c r="Z79" s="39">
        <v>69</v>
      </c>
      <c r="AA79" s="39"/>
      <c r="AB79" s="40">
        <v>69</v>
      </c>
      <c r="AC79" s="65">
        <v>69</v>
      </c>
      <c r="AD79" s="102">
        <v>69</v>
      </c>
      <c r="AE79" s="50"/>
      <c r="AF79" s="145">
        <v>69</v>
      </c>
      <c r="AG79" s="39"/>
      <c r="AH79" s="51"/>
      <c r="AI79" s="53"/>
      <c r="AJ79" s="55"/>
      <c r="AK79" s="55"/>
      <c r="AL79" s="55"/>
      <c r="AM79" s="55"/>
      <c r="AN79" s="55"/>
      <c r="AO79" s="55"/>
      <c r="AP79" s="55"/>
      <c r="AQ79" s="55"/>
    </row>
    <row r="80" spans="1:43" ht="12.75" customHeight="1" x14ac:dyDescent="0.2">
      <c r="A80" s="1"/>
      <c r="B80" s="42"/>
      <c r="C80" s="43"/>
      <c r="D80" s="44"/>
      <c r="E80" s="2"/>
      <c r="F80" s="46"/>
      <c r="G80" s="120"/>
      <c r="H80" s="1"/>
      <c r="I80" s="1"/>
      <c r="J80" s="1"/>
      <c r="K80" s="1"/>
      <c r="L80" s="1"/>
      <c r="M80" s="47">
        <f t="shared" si="3"/>
        <v>1</v>
      </c>
      <c r="N80" s="116">
        <v>70</v>
      </c>
      <c r="O80" s="34">
        <v>70792000</v>
      </c>
      <c r="P80" s="81" t="s">
        <v>30</v>
      </c>
      <c r="Q80" s="117">
        <v>70827999</v>
      </c>
      <c r="R80" s="55"/>
      <c r="S80" s="36">
        <f t="shared" si="0"/>
        <v>70</v>
      </c>
      <c r="T80" s="37">
        <f t="shared" si="1"/>
        <v>70828000</v>
      </c>
      <c r="U80" s="38" t="s">
        <v>30</v>
      </c>
      <c r="V80" s="37">
        <f t="shared" si="2"/>
        <v>70863999</v>
      </c>
      <c r="W80" s="51">
        <v>36000</v>
      </c>
      <c r="X80" s="39"/>
      <c r="Y80" s="39">
        <v>70</v>
      </c>
      <c r="Z80" s="39"/>
      <c r="AA80" s="65">
        <v>70</v>
      </c>
      <c r="AB80" s="39"/>
      <c r="AC80" s="65">
        <v>70</v>
      </c>
      <c r="AD80" s="102">
        <v>70</v>
      </c>
      <c r="AE80" s="50"/>
      <c r="AF80" s="39"/>
      <c r="AG80" s="39"/>
      <c r="AH80" s="51"/>
      <c r="AI80" s="53"/>
      <c r="AJ80" s="55"/>
      <c r="AK80" s="55"/>
      <c r="AL80" s="55"/>
      <c r="AM80" s="55"/>
      <c r="AN80" s="55"/>
      <c r="AO80" s="55"/>
      <c r="AP80" s="55"/>
      <c r="AQ80" s="55"/>
    </row>
    <row r="81" spans="1:43" ht="12.75" customHeight="1" x14ac:dyDescent="0.2">
      <c r="A81" s="1"/>
      <c r="B81" s="42"/>
      <c r="C81" s="43"/>
      <c r="D81" s="44"/>
      <c r="E81" s="2"/>
      <c r="F81" s="46"/>
      <c r="G81" s="120"/>
      <c r="H81" s="1"/>
      <c r="I81" s="1"/>
      <c r="J81" s="1"/>
      <c r="K81" s="1"/>
      <c r="L81" s="1"/>
      <c r="M81" s="47">
        <f t="shared" si="3"/>
        <v>1</v>
      </c>
      <c r="N81" s="116">
        <v>71</v>
      </c>
      <c r="O81" s="34">
        <v>71160000</v>
      </c>
      <c r="P81" s="81" t="s">
        <v>30</v>
      </c>
      <c r="Q81" s="117">
        <v>71195999</v>
      </c>
      <c r="R81" s="1"/>
      <c r="S81" s="36">
        <f t="shared" si="0"/>
        <v>71</v>
      </c>
      <c r="T81" s="37">
        <f t="shared" si="1"/>
        <v>71196000</v>
      </c>
      <c r="U81" s="38" t="s">
        <v>30</v>
      </c>
      <c r="V81" s="37">
        <f t="shared" si="2"/>
        <v>71231999</v>
      </c>
      <c r="W81" s="51">
        <v>36000</v>
      </c>
      <c r="X81" s="39"/>
      <c r="Y81" s="39">
        <v>71</v>
      </c>
      <c r="Z81" s="39"/>
      <c r="AA81" s="65">
        <v>71</v>
      </c>
      <c r="AB81" s="39"/>
      <c r="AC81" s="65">
        <v>71</v>
      </c>
      <c r="AD81" s="102">
        <v>71</v>
      </c>
      <c r="AE81" s="50"/>
      <c r="AF81" s="39"/>
      <c r="AG81" s="39"/>
      <c r="AH81" s="51"/>
      <c r="AI81" s="53"/>
      <c r="AJ81" s="55"/>
      <c r="AK81" s="55"/>
      <c r="AL81" s="55"/>
      <c r="AM81" s="55"/>
      <c r="AN81" s="55"/>
      <c r="AO81" s="55"/>
      <c r="AP81" s="55"/>
      <c r="AQ81" s="55"/>
    </row>
    <row r="82" spans="1:43" ht="12.75" customHeight="1" x14ac:dyDescent="0.2">
      <c r="A82" s="1"/>
      <c r="B82" s="42"/>
      <c r="C82" s="43"/>
      <c r="D82" s="44"/>
      <c r="E82" s="2"/>
      <c r="F82" s="46"/>
      <c r="G82" s="120"/>
      <c r="H82" s="1"/>
      <c r="I82" s="1"/>
      <c r="J82" s="1"/>
      <c r="K82" s="1"/>
      <c r="L82" s="1"/>
      <c r="M82" s="47">
        <f t="shared" si="3"/>
        <v>1</v>
      </c>
      <c r="N82" s="116">
        <v>72</v>
      </c>
      <c r="O82" s="34">
        <v>72792000</v>
      </c>
      <c r="P82" s="81" t="s">
        <v>30</v>
      </c>
      <c r="Q82" s="117">
        <v>72827999</v>
      </c>
      <c r="R82" s="1"/>
      <c r="S82" s="36">
        <f t="shared" si="0"/>
        <v>72</v>
      </c>
      <c r="T82" s="37">
        <f t="shared" si="1"/>
        <v>72828000</v>
      </c>
      <c r="U82" s="38" t="s">
        <v>30</v>
      </c>
      <c r="V82" s="37">
        <f t="shared" si="2"/>
        <v>72863999</v>
      </c>
      <c r="W82" s="51">
        <v>36000</v>
      </c>
      <c r="X82" s="39">
        <v>72</v>
      </c>
      <c r="Y82" s="39"/>
      <c r="Z82" s="39">
        <v>72</v>
      </c>
      <c r="AA82" s="39"/>
      <c r="AB82" s="40">
        <v>72</v>
      </c>
      <c r="AC82" s="39"/>
      <c r="AD82" s="102">
        <v>72</v>
      </c>
      <c r="AE82" s="50">
        <v>72</v>
      </c>
      <c r="AF82" s="39"/>
      <c r="AG82" s="39"/>
      <c r="AH82" s="51"/>
      <c r="AI82" s="53"/>
      <c r="AJ82" s="55"/>
      <c r="AK82" s="55"/>
      <c r="AL82" s="55"/>
      <c r="AM82" s="55"/>
      <c r="AN82" s="55"/>
      <c r="AO82" s="55"/>
      <c r="AP82" s="55"/>
      <c r="AQ82" s="55"/>
    </row>
    <row r="83" spans="1:43" ht="12.75" customHeight="1" x14ac:dyDescent="0.2">
      <c r="A83" s="1"/>
      <c r="B83" s="42"/>
      <c r="C83" s="43"/>
      <c r="D83" s="44"/>
      <c r="E83" s="2"/>
      <c r="F83" s="46"/>
      <c r="G83" s="120"/>
      <c r="H83" s="1"/>
      <c r="I83" s="1"/>
      <c r="J83" s="1"/>
      <c r="K83" s="1"/>
      <c r="L83" s="1"/>
      <c r="M83" s="47">
        <f t="shared" si="3"/>
        <v>1</v>
      </c>
      <c r="N83" s="116">
        <v>73</v>
      </c>
      <c r="O83" s="34">
        <v>73858000</v>
      </c>
      <c r="P83" s="81" t="s">
        <v>30</v>
      </c>
      <c r="Q83" s="117">
        <v>73893999</v>
      </c>
      <c r="R83" s="1"/>
      <c r="S83" s="36">
        <f t="shared" si="0"/>
        <v>73</v>
      </c>
      <c r="T83" s="37">
        <f t="shared" si="1"/>
        <v>73894000</v>
      </c>
      <c r="U83" s="38" t="s">
        <v>30</v>
      </c>
      <c r="V83" s="37">
        <f t="shared" si="2"/>
        <v>73929999</v>
      </c>
      <c r="W83" s="51">
        <v>36000</v>
      </c>
      <c r="X83" s="39">
        <v>73</v>
      </c>
      <c r="Y83" s="39"/>
      <c r="Z83" s="39">
        <v>73</v>
      </c>
      <c r="AA83" s="39"/>
      <c r="AB83" s="40">
        <v>73</v>
      </c>
      <c r="AC83" s="65">
        <v>73</v>
      </c>
      <c r="AD83" s="102">
        <v>73</v>
      </c>
      <c r="AE83" s="50"/>
      <c r="AF83" s="39"/>
      <c r="AG83" s="39"/>
      <c r="AH83" s="51"/>
      <c r="AI83" s="53"/>
      <c r="AJ83" s="1"/>
      <c r="AK83" s="1"/>
      <c r="AL83" s="1"/>
      <c r="AM83" s="1"/>
      <c r="AN83" s="1"/>
      <c r="AO83" s="1"/>
      <c r="AP83" s="1"/>
      <c r="AQ83" s="1"/>
    </row>
    <row r="84" spans="1:43" ht="12.75" customHeight="1" x14ac:dyDescent="0.2">
      <c r="A84" s="1"/>
      <c r="B84" s="42"/>
      <c r="C84" s="43"/>
      <c r="D84" s="44"/>
      <c r="E84" s="2"/>
      <c r="F84" s="46"/>
      <c r="G84" s="120"/>
      <c r="H84" s="1"/>
      <c r="I84" s="1"/>
      <c r="J84" s="1"/>
      <c r="K84" s="1"/>
      <c r="L84" s="1"/>
      <c r="M84" s="47">
        <f t="shared" si="3"/>
        <v>1</v>
      </c>
      <c r="N84" s="116">
        <v>74</v>
      </c>
      <c r="O84" s="34">
        <v>74846000</v>
      </c>
      <c r="P84" s="81" t="s">
        <v>30</v>
      </c>
      <c r="Q84" s="117">
        <v>74881999</v>
      </c>
      <c r="R84" s="1"/>
      <c r="S84" s="36">
        <f t="shared" si="0"/>
        <v>74</v>
      </c>
      <c r="T84" s="37">
        <f t="shared" si="1"/>
        <v>74882000</v>
      </c>
      <c r="U84" s="38" t="s">
        <v>30</v>
      </c>
      <c r="V84" s="37">
        <f t="shared" si="2"/>
        <v>74917999</v>
      </c>
      <c r="W84" s="51">
        <v>36000</v>
      </c>
      <c r="X84" s="39">
        <v>74</v>
      </c>
      <c r="Y84" s="39"/>
      <c r="Z84" s="39">
        <v>74</v>
      </c>
      <c r="AA84" s="39"/>
      <c r="AB84" s="40">
        <v>74</v>
      </c>
      <c r="AC84" s="65">
        <v>74</v>
      </c>
      <c r="AD84" s="102">
        <v>74</v>
      </c>
      <c r="AE84" s="50"/>
      <c r="AF84" s="39"/>
      <c r="AG84" s="39"/>
      <c r="AH84" s="51"/>
      <c r="AI84" s="53"/>
      <c r="AJ84" s="1"/>
      <c r="AK84" s="1"/>
      <c r="AL84" s="1"/>
      <c r="AM84" s="1"/>
      <c r="AN84" s="1"/>
      <c r="AO84" s="1"/>
      <c r="AP84" s="1"/>
      <c r="AQ84" s="1"/>
    </row>
    <row r="85" spans="1:43" ht="12.75" customHeight="1" x14ac:dyDescent="0.2">
      <c r="A85" s="1"/>
      <c r="B85" s="57"/>
      <c r="C85" s="138"/>
      <c r="D85" s="59"/>
      <c r="E85" s="60"/>
      <c r="F85" s="139"/>
      <c r="G85" s="140"/>
      <c r="H85" s="1"/>
      <c r="I85" s="1"/>
      <c r="J85" s="1"/>
      <c r="K85" s="1"/>
      <c r="L85" s="1"/>
      <c r="M85" s="47">
        <f t="shared" si="3"/>
        <v>1</v>
      </c>
      <c r="N85" s="116">
        <v>75</v>
      </c>
      <c r="O85" s="34">
        <v>75828000</v>
      </c>
      <c r="P85" s="81" t="s">
        <v>30</v>
      </c>
      <c r="Q85" s="117">
        <v>75863999</v>
      </c>
      <c r="R85" s="1"/>
      <c r="S85" s="36">
        <f t="shared" si="0"/>
        <v>75</v>
      </c>
      <c r="T85" s="37">
        <f t="shared" si="1"/>
        <v>75864000</v>
      </c>
      <c r="U85" s="38" t="s">
        <v>30</v>
      </c>
      <c r="V85" s="37">
        <f t="shared" si="2"/>
        <v>75899999</v>
      </c>
      <c r="W85" s="51">
        <v>36000</v>
      </c>
      <c r="X85" s="39">
        <v>75</v>
      </c>
      <c r="Y85" s="39"/>
      <c r="Z85" s="39">
        <v>75</v>
      </c>
      <c r="AA85" s="39"/>
      <c r="AB85" s="40">
        <v>75</v>
      </c>
      <c r="AC85" s="65">
        <v>75</v>
      </c>
      <c r="AD85" s="102">
        <v>75</v>
      </c>
      <c r="AE85" s="50"/>
      <c r="AF85" s="39"/>
      <c r="AG85" s="39"/>
      <c r="AH85" s="51"/>
      <c r="AI85" s="53"/>
      <c r="AJ85" s="1"/>
      <c r="AK85" s="1"/>
      <c r="AL85" s="1"/>
      <c r="AM85" s="1"/>
      <c r="AN85" s="1"/>
      <c r="AO85" s="1"/>
      <c r="AP85" s="1"/>
      <c r="AQ85" s="1"/>
    </row>
    <row r="86" spans="1:43" ht="12.75" customHeight="1" x14ac:dyDescent="0.2">
      <c r="A86" s="1"/>
      <c r="B86" s="2"/>
      <c r="C86" s="2"/>
      <c r="D86" s="2"/>
      <c r="E86" s="2"/>
      <c r="F86" s="68" t="s">
        <v>53</v>
      </c>
      <c r="G86" s="129">
        <f>SUM(G11:G85)</f>
        <v>1152000</v>
      </c>
      <c r="H86" s="1"/>
      <c r="I86" s="1"/>
      <c r="J86" s="1"/>
      <c r="K86" s="1"/>
      <c r="L86" s="1"/>
      <c r="M86" s="47">
        <f t="shared" si="3"/>
        <v>1</v>
      </c>
      <c r="N86" s="116">
        <v>76</v>
      </c>
      <c r="O86" s="34">
        <v>76792000</v>
      </c>
      <c r="P86" s="81" t="s">
        <v>30</v>
      </c>
      <c r="Q86" s="117">
        <v>76827999</v>
      </c>
      <c r="R86" s="1"/>
      <c r="S86" s="36">
        <f t="shared" si="0"/>
        <v>76</v>
      </c>
      <c r="T86" s="37">
        <f t="shared" si="1"/>
        <v>76828000</v>
      </c>
      <c r="U86" s="38" t="s">
        <v>30</v>
      </c>
      <c r="V86" s="37">
        <f t="shared" si="2"/>
        <v>76863999</v>
      </c>
      <c r="W86" s="51">
        <v>36000</v>
      </c>
      <c r="X86" s="39">
        <v>76</v>
      </c>
      <c r="Y86" s="39"/>
      <c r="Z86" s="39">
        <v>76</v>
      </c>
      <c r="AA86" s="39"/>
      <c r="AB86" s="40">
        <v>76</v>
      </c>
      <c r="AC86" s="65">
        <v>76</v>
      </c>
      <c r="AD86" s="102">
        <v>76</v>
      </c>
      <c r="AE86" s="50"/>
      <c r="AF86" s="39"/>
      <c r="AG86" s="39"/>
      <c r="AH86" s="51"/>
      <c r="AI86" s="53"/>
      <c r="AJ86" s="1"/>
      <c r="AK86" s="1"/>
      <c r="AL86" s="1"/>
      <c r="AM86" s="1"/>
      <c r="AN86" s="1"/>
      <c r="AO86" s="1"/>
      <c r="AP86" s="1"/>
      <c r="AQ86" s="1"/>
    </row>
    <row r="87" spans="1:43" ht="12.75" customHeight="1" x14ac:dyDescent="0.2">
      <c r="A87" s="1"/>
      <c r="B87" s="1"/>
      <c r="C87" s="1"/>
      <c r="D87" s="1"/>
      <c r="E87" s="1"/>
      <c r="F87" s="70" t="s">
        <v>54</v>
      </c>
      <c r="G87" s="130">
        <f>G86</f>
        <v>1152000</v>
      </c>
      <c r="H87" s="1"/>
      <c r="I87" s="1"/>
      <c r="J87" s="1"/>
      <c r="K87" s="1"/>
      <c r="L87" s="1"/>
      <c r="M87" s="47">
        <f t="shared" si="3"/>
        <v>1</v>
      </c>
      <c r="N87" s="116">
        <v>77</v>
      </c>
      <c r="O87" s="34">
        <v>77000001</v>
      </c>
      <c r="P87" s="81" t="s">
        <v>30</v>
      </c>
      <c r="Q87" s="117">
        <v>77036000</v>
      </c>
      <c r="R87" s="1"/>
      <c r="S87" s="36">
        <f t="shared" si="0"/>
        <v>77</v>
      </c>
      <c r="T87" s="37">
        <f t="shared" si="1"/>
        <v>77036001</v>
      </c>
      <c r="U87" s="38" t="s">
        <v>30</v>
      </c>
      <c r="V87" s="37">
        <f t="shared" si="2"/>
        <v>77072000</v>
      </c>
      <c r="W87" s="51">
        <v>36000</v>
      </c>
      <c r="X87" s="40">
        <v>77</v>
      </c>
      <c r="Y87" s="40"/>
      <c r="Z87" s="39">
        <v>77</v>
      </c>
      <c r="AA87" s="39"/>
      <c r="AB87" s="39"/>
      <c r="AC87" s="39"/>
      <c r="AD87" s="102"/>
      <c r="AE87" s="50"/>
      <c r="AF87" s="39"/>
      <c r="AG87" s="39"/>
      <c r="AH87" s="51"/>
      <c r="AI87" s="53"/>
      <c r="AJ87" s="1"/>
      <c r="AK87" s="1"/>
      <c r="AL87" s="1"/>
      <c r="AM87" s="1"/>
      <c r="AN87" s="1"/>
      <c r="AO87" s="1"/>
      <c r="AP87" s="1"/>
      <c r="AQ87" s="1"/>
    </row>
    <row r="88" spans="1:43" ht="12.75" customHeight="1" x14ac:dyDescent="0.25">
      <c r="A88" s="1"/>
      <c r="B88" s="1" t="s">
        <v>55</v>
      </c>
      <c r="C88" s="1"/>
      <c r="D88" s="72" t="s">
        <v>56</v>
      </c>
      <c r="E88" s="1"/>
      <c r="F88" s="1"/>
      <c r="G88" s="1"/>
      <c r="H88" s="1"/>
      <c r="I88" s="1"/>
      <c r="J88" s="1"/>
      <c r="K88" s="1"/>
      <c r="L88" s="1"/>
      <c r="M88" s="47">
        <f t="shared" si="3"/>
        <v>1</v>
      </c>
      <c r="N88" s="116">
        <v>78</v>
      </c>
      <c r="O88" s="34">
        <v>78735000</v>
      </c>
      <c r="P88" s="81" t="s">
        <v>30</v>
      </c>
      <c r="Q88" s="117">
        <v>78770999</v>
      </c>
      <c r="R88" s="1"/>
      <c r="S88" s="36">
        <f t="shared" si="0"/>
        <v>78</v>
      </c>
      <c r="T88" s="37">
        <f t="shared" si="1"/>
        <v>78771000</v>
      </c>
      <c r="U88" s="38" t="s">
        <v>30</v>
      </c>
      <c r="V88" s="37">
        <f t="shared" si="2"/>
        <v>78806999</v>
      </c>
      <c r="W88" s="51">
        <v>36000</v>
      </c>
      <c r="X88" s="39"/>
      <c r="Y88" s="39">
        <v>78</v>
      </c>
      <c r="Z88" s="39"/>
      <c r="AA88" s="65">
        <v>78</v>
      </c>
      <c r="AB88" s="40">
        <v>78</v>
      </c>
      <c r="AC88" s="39"/>
      <c r="AD88" s="102">
        <v>78</v>
      </c>
      <c r="AE88" s="50"/>
      <c r="AF88" s="145">
        <v>78</v>
      </c>
      <c r="AG88" s="39"/>
      <c r="AH88" s="51"/>
      <c r="AI88" s="53"/>
      <c r="AJ88" s="1"/>
      <c r="AK88" s="1"/>
      <c r="AL88" s="1"/>
      <c r="AM88" s="1"/>
      <c r="AN88" s="1"/>
      <c r="AO88" s="1"/>
      <c r="AP88" s="1"/>
      <c r="AQ88" s="1"/>
    </row>
    <row r="89" spans="1:43" ht="12.75" customHeight="1" x14ac:dyDescent="0.2">
      <c r="A89" s="1"/>
      <c r="B89" s="1" t="s">
        <v>57</v>
      </c>
      <c r="C89" s="1"/>
      <c r="D89" s="5">
        <f>F2+45</f>
        <v>42363</v>
      </c>
      <c r="E89" s="1"/>
      <c r="F89" s="1"/>
      <c r="G89" s="1"/>
      <c r="H89" s="1"/>
      <c r="I89" s="1"/>
      <c r="J89" s="1"/>
      <c r="K89" s="1"/>
      <c r="L89" s="1"/>
      <c r="M89" s="47">
        <f t="shared" si="3"/>
        <v>1</v>
      </c>
      <c r="N89" s="116">
        <v>79</v>
      </c>
      <c r="O89" s="34">
        <v>79888000</v>
      </c>
      <c r="P89" s="81" t="s">
        <v>30</v>
      </c>
      <c r="Q89" s="117">
        <v>79923999</v>
      </c>
      <c r="R89" s="1"/>
      <c r="S89" s="36">
        <f t="shared" si="0"/>
        <v>79</v>
      </c>
      <c r="T89" s="37">
        <f t="shared" si="1"/>
        <v>79924000</v>
      </c>
      <c r="U89" s="38" t="s">
        <v>30</v>
      </c>
      <c r="V89" s="37">
        <f t="shared" si="2"/>
        <v>79959999</v>
      </c>
      <c r="W89" s="51">
        <v>36000</v>
      </c>
      <c r="X89" s="39"/>
      <c r="Y89" s="39">
        <v>79</v>
      </c>
      <c r="Z89" s="39"/>
      <c r="AA89" s="65">
        <v>79</v>
      </c>
      <c r="AB89" s="40">
        <v>79</v>
      </c>
      <c r="AC89" s="65">
        <v>79</v>
      </c>
      <c r="AD89" s="102">
        <v>79</v>
      </c>
      <c r="AE89" s="50"/>
      <c r="AF89" s="145">
        <v>79</v>
      </c>
      <c r="AG89" s="39"/>
      <c r="AH89" s="51"/>
      <c r="AI89" s="53"/>
      <c r="AJ89" s="1"/>
      <c r="AK89" s="1"/>
      <c r="AL89" s="1"/>
      <c r="AM89" s="1"/>
      <c r="AN89" s="1"/>
      <c r="AO89" s="1"/>
      <c r="AP89" s="1"/>
      <c r="AQ89" s="1"/>
    </row>
    <row r="90" spans="1:43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47">
        <f t="shared" si="3"/>
        <v>1</v>
      </c>
      <c r="N90" s="116">
        <v>80</v>
      </c>
      <c r="O90" s="34">
        <v>80726000</v>
      </c>
      <c r="P90" s="81" t="s">
        <v>30</v>
      </c>
      <c r="Q90" s="117">
        <v>80761999</v>
      </c>
      <c r="R90" s="1"/>
      <c r="S90" s="36">
        <f t="shared" si="0"/>
        <v>80</v>
      </c>
      <c r="T90" s="37">
        <f t="shared" si="1"/>
        <v>80762000</v>
      </c>
      <c r="U90" s="38" t="s">
        <v>30</v>
      </c>
      <c r="V90" s="37">
        <f t="shared" si="2"/>
        <v>80797999</v>
      </c>
      <c r="W90" s="51">
        <v>36000</v>
      </c>
      <c r="X90" s="39">
        <v>80</v>
      </c>
      <c r="Y90" s="39"/>
      <c r="Z90" s="39">
        <v>80</v>
      </c>
      <c r="AA90" s="39"/>
      <c r="AB90" s="40">
        <v>80</v>
      </c>
      <c r="AC90" s="65">
        <v>80</v>
      </c>
      <c r="AD90" s="102">
        <v>80</v>
      </c>
      <c r="AE90" s="50"/>
      <c r="AF90" s="39"/>
      <c r="AG90" s="39"/>
      <c r="AH90" s="51"/>
      <c r="AI90" s="53"/>
      <c r="AJ90" s="1"/>
      <c r="AK90" s="1"/>
      <c r="AL90" s="1"/>
      <c r="AM90" s="1"/>
      <c r="AN90" s="1"/>
      <c r="AO90" s="1"/>
      <c r="AP90" s="1"/>
      <c r="AQ90" s="1"/>
    </row>
    <row r="91" spans="1:43" ht="18" customHeight="1" x14ac:dyDescent="0.25">
      <c r="A91" s="1"/>
      <c r="B91" s="1" t="s">
        <v>58</v>
      </c>
      <c r="C91" s="1"/>
      <c r="D91" s="73" t="s">
        <v>59</v>
      </c>
      <c r="E91" s="1"/>
      <c r="F91" s="1"/>
      <c r="G91" s="1"/>
      <c r="H91" s="1"/>
      <c r="I91" s="1"/>
      <c r="J91" s="1"/>
      <c r="K91" s="1"/>
      <c r="L91" s="1"/>
      <c r="M91" s="47">
        <f t="shared" si="3"/>
        <v>1</v>
      </c>
      <c r="N91" s="116">
        <v>81</v>
      </c>
      <c r="O91" s="34">
        <v>81798000</v>
      </c>
      <c r="P91" s="81" t="s">
        <v>30</v>
      </c>
      <c r="Q91" s="117">
        <v>81833999</v>
      </c>
      <c r="R91" s="1"/>
      <c r="S91" s="36">
        <f t="shared" si="0"/>
        <v>81</v>
      </c>
      <c r="T91" s="37">
        <f t="shared" si="1"/>
        <v>81834000</v>
      </c>
      <c r="U91" s="38" t="s">
        <v>30</v>
      </c>
      <c r="V91" s="37">
        <f t="shared" si="2"/>
        <v>81869999</v>
      </c>
      <c r="W91" s="51">
        <v>36000</v>
      </c>
      <c r="X91" s="39">
        <v>81</v>
      </c>
      <c r="Y91" s="39"/>
      <c r="Z91" s="39">
        <v>81</v>
      </c>
      <c r="AA91" s="65">
        <v>81</v>
      </c>
      <c r="AB91" s="39"/>
      <c r="AC91" s="65">
        <v>81</v>
      </c>
      <c r="AD91" s="102">
        <v>81</v>
      </c>
      <c r="AE91" s="50"/>
      <c r="AF91" s="39"/>
      <c r="AG91" s="39"/>
      <c r="AH91" s="51"/>
      <c r="AI91" s="53"/>
      <c r="AJ91" s="1"/>
      <c r="AK91" s="1"/>
      <c r="AL91" s="1"/>
      <c r="AM91" s="1"/>
      <c r="AN91" s="1"/>
      <c r="AO91" s="1"/>
      <c r="AP91" s="1"/>
      <c r="AQ91" s="1"/>
    </row>
    <row r="92" spans="1:43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47">
        <f t="shared" si="3"/>
        <v>1</v>
      </c>
      <c r="N92" s="116">
        <v>82</v>
      </c>
      <c r="O92" s="34">
        <v>82756000</v>
      </c>
      <c r="P92" s="81" t="s">
        <v>30</v>
      </c>
      <c r="Q92" s="117">
        <v>82791999</v>
      </c>
      <c r="R92" s="1"/>
      <c r="S92" s="36">
        <f t="shared" si="0"/>
        <v>82</v>
      </c>
      <c r="T92" s="37">
        <f t="shared" si="1"/>
        <v>82792000</v>
      </c>
      <c r="U92" s="38" t="s">
        <v>30</v>
      </c>
      <c r="V92" s="37">
        <f t="shared" si="2"/>
        <v>82827999</v>
      </c>
      <c r="W92" s="51">
        <v>36000</v>
      </c>
      <c r="X92" s="39">
        <v>82</v>
      </c>
      <c r="Y92" s="39"/>
      <c r="Z92" s="39">
        <v>82</v>
      </c>
      <c r="AA92" s="39"/>
      <c r="AB92" s="39"/>
      <c r="AC92" s="65">
        <v>82</v>
      </c>
      <c r="AD92" s="102">
        <v>82</v>
      </c>
      <c r="AE92" s="50"/>
      <c r="AF92" s="145">
        <v>82</v>
      </c>
      <c r="AG92" s="39"/>
      <c r="AH92" s="51"/>
      <c r="AI92" s="53"/>
      <c r="AJ92" s="1"/>
      <c r="AK92" s="1"/>
      <c r="AL92" s="1"/>
      <c r="AM92" s="1"/>
      <c r="AN92" s="1"/>
      <c r="AO92" s="1"/>
      <c r="AP92" s="1"/>
      <c r="AQ92" s="1"/>
    </row>
    <row r="93" spans="1:43" ht="12.75" customHeight="1" x14ac:dyDescent="0.25">
      <c r="A93" s="1"/>
      <c r="B93" s="74" t="s">
        <v>60</v>
      </c>
      <c r="C93" s="1"/>
      <c r="D93" s="75"/>
      <c r="E93" s="1"/>
      <c r="F93" s="1"/>
      <c r="G93" s="1"/>
      <c r="H93" s="1"/>
      <c r="I93" s="1"/>
      <c r="J93" s="1"/>
      <c r="K93" s="1"/>
      <c r="L93" s="1"/>
      <c r="M93" s="47">
        <f t="shared" si="3"/>
        <v>1</v>
      </c>
      <c r="N93" s="116">
        <v>83</v>
      </c>
      <c r="O93" s="34">
        <v>83760000</v>
      </c>
      <c r="P93" s="81" t="s">
        <v>30</v>
      </c>
      <c r="Q93" s="117">
        <v>83795999</v>
      </c>
      <c r="R93" s="1"/>
      <c r="S93" s="36">
        <f t="shared" si="0"/>
        <v>83</v>
      </c>
      <c r="T93" s="37">
        <f t="shared" si="1"/>
        <v>83796000</v>
      </c>
      <c r="U93" s="38" t="s">
        <v>30</v>
      </c>
      <c r="V93" s="37">
        <f t="shared" si="2"/>
        <v>83831999</v>
      </c>
      <c r="W93" s="51">
        <v>36000</v>
      </c>
      <c r="X93" s="39"/>
      <c r="Y93" s="39">
        <v>83</v>
      </c>
      <c r="Z93" s="39"/>
      <c r="AA93" s="65">
        <v>83</v>
      </c>
      <c r="AB93" s="40">
        <v>83</v>
      </c>
      <c r="AC93" s="39"/>
      <c r="AD93" s="102">
        <v>83</v>
      </c>
      <c r="AE93" s="50">
        <v>83</v>
      </c>
      <c r="AF93" s="39"/>
      <c r="AG93" s="39"/>
      <c r="AH93" s="51"/>
      <c r="AI93" s="53"/>
      <c r="AJ93" s="1"/>
      <c r="AK93" s="1"/>
      <c r="AL93" s="1"/>
      <c r="AM93" s="1"/>
      <c r="AN93" s="1"/>
      <c r="AO93" s="1"/>
      <c r="AP93" s="1"/>
      <c r="AQ93" s="1"/>
    </row>
    <row r="94" spans="1:43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47">
        <f t="shared" si="3"/>
        <v>1</v>
      </c>
      <c r="N94" s="116">
        <v>84</v>
      </c>
      <c r="O94" s="34">
        <v>84864000</v>
      </c>
      <c r="P94" s="81" t="s">
        <v>30</v>
      </c>
      <c r="Q94" s="117">
        <v>84899999</v>
      </c>
      <c r="R94" s="1"/>
      <c r="S94" s="36">
        <f t="shared" si="0"/>
        <v>84</v>
      </c>
      <c r="T94" s="37">
        <f t="shared" si="1"/>
        <v>84900000</v>
      </c>
      <c r="U94" s="38" t="s">
        <v>30</v>
      </c>
      <c r="V94" s="37">
        <f t="shared" si="2"/>
        <v>84935999</v>
      </c>
      <c r="W94" s="51">
        <v>36000</v>
      </c>
      <c r="X94" s="39">
        <v>84</v>
      </c>
      <c r="Y94" s="39"/>
      <c r="Z94" s="39">
        <v>84</v>
      </c>
      <c r="AA94" s="39"/>
      <c r="AB94" s="40">
        <v>84</v>
      </c>
      <c r="AC94" s="65">
        <v>84</v>
      </c>
      <c r="AD94" s="102">
        <v>84</v>
      </c>
      <c r="AE94" s="50"/>
      <c r="AF94" s="39"/>
      <c r="AG94" s="39"/>
      <c r="AH94" s="51"/>
      <c r="AI94" s="53"/>
      <c r="AJ94" s="1"/>
      <c r="AK94" s="1"/>
      <c r="AL94" s="1"/>
      <c r="AM94" s="1"/>
      <c r="AN94" s="1"/>
      <c r="AO94" s="1"/>
      <c r="AP94" s="1"/>
      <c r="AQ94" s="1"/>
    </row>
    <row r="95" spans="1:43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22">
        <f t="shared" si="3"/>
        <v>1</v>
      </c>
      <c r="N95" s="116">
        <v>85</v>
      </c>
      <c r="O95" s="34">
        <v>85756000</v>
      </c>
      <c r="P95" s="81" t="s">
        <v>30</v>
      </c>
      <c r="Q95" s="117">
        <v>85791999</v>
      </c>
      <c r="R95" s="1"/>
      <c r="S95" s="36">
        <f t="shared" si="0"/>
        <v>85</v>
      </c>
      <c r="T95" s="37">
        <f t="shared" si="1"/>
        <v>85792000</v>
      </c>
      <c r="U95" s="38" t="s">
        <v>30</v>
      </c>
      <c r="V95" s="37">
        <f t="shared" si="2"/>
        <v>85827999</v>
      </c>
      <c r="W95" s="51">
        <v>36000</v>
      </c>
      <c r="X95" s="39"/>
      <c r="Y95" s="39">
        <v>85</v>
      </c>
      <c r="Z95" s="54" t="s">
        <v>46</v>
      </c>
      <c r="AA95" s="65">
        <v>85</v>
      </c>
      <c r="AB95" s="40">
        <v>85</v>
      </c>
      <c r="AC95" s="39"/>
      <c r="AD95" s="102">
        <v>85</v>
      </c>
      <c r="AE95" s="50"/>
      <c r="AF95" s="145">
        <v>85</v>
      </c>
      <c r="AG95" s="39"/>
      <c r="AH95" s="51"/>
      <c r="AI95" s="53"/>
      <c r="AJ95" s="1"/>
      <c r="AK95" s="1"/>
      <c r="AL95" s="1"/>
      <c r="AM95" s="1"/>
      <c r="AN95" s="1"/>
      <c r="AO95" s="1"/>
      <c r="AP95" s="1"/>
      <c r="AQ95" s="1"/>
    </row>
    <row r="96" spans="1:43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47">
        <f t="shared" si="3"/>
        <v>1</v>
      </c>
      <c r="N96" s="116">
        <v>86</v>
      </c>
      <c r="O96" s="34">
        <v>86756000</v>
      </c>
      <c r="P96" s="81" t="s">
        <v>30</v>
      </c>
      <c r="Q96" s="117">
        <v>86791999</v>
      </c>
      <c r="R96" s="1"/>
      <c r="S96" s="36">
        <f t="shared" si="0"/>
        <v>86</v>
      </c>
      <c r="T96" s="37">
        <f t="shared" si="1"/>
        <v>86792000</v>
      </c>
      <c r="U96" s="38" t="s">
        <v>30</v>
      </c>
      <c r="V96" s="37">
        <f t="shared" si="2"/>
        <v>86827999</v>
      </c>
      <c r="W96" s="51">
        <v>36000</v>
      </c>
      <c r="X96" s="39">
        <v>86</v>
      </c>
      <c r="Y96" s="39"/>
      <c r="Z96" s="39">
        <v>86</v>
      </c>
      <c r="AA96" s="39"/>
      <c r="AB96" s="40">
        <v>86</v>
      </c>
      <c r="AC96" s="65">
        <v>86</v>
      </c>
      <c r="AD96" s="102"/>
      <c r="AE96" s="50">
        <v>86</v>
      </c>
      <c r="AF96" s="39"/>
      <c r="AG96" s="39"/>
      <c r="AH96" s="51"/>
      <c r="AI96" s="53"/>
      <c r="AJ96" s="1"/>
      <c r="AK96" s="1"/>
      <c r="AL96" s="1"/>
      <c r="AM96" s="1"/>
      <c r="AN96" s="1"/>
      <c r="AO96" s="1"/>
      <c r="AP96" s="1"/>
      <c r="AQ96" s="1"/>
    </row>
    <row r="97" spans="1:43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47">
        <f t="shared" si="3"/>
        <v>1</v>
      </c>
      <c r="N97" s="116">
        <v>87</v>
      </c>
      <c r="O97" s="34">
        <v>87858000</v>
      </c>
      <c r="P97" s="81" t="s">
        <v>30</v>
      </c>
      <c r="Q97" s="117">
        <v>87893999</v>
      </c>
      <c r="R97" s="1"/>
      <c r="S97" s="36">
        <f t="shared" si="0"/>
        <v>87</v>
      </c>
      <c r="T97" s="37">
        <f t="shared" si="1"/>
        <v>87894000</v>
      </c>
      <c r="U97" s="38" t="s">
        <v>30</v>
      </c>
      <c r="V97" s="37">
        <f t="shared" si="2"/>
        <v>87929999</v>
      </c>
      <c r="W97" s="51">
        <v>36000</v>
      </c>
      <c r="X97" s="39">
        <v>87</v>
      </c>
      <c r="Y97" s="39"/>
      <c r="Z97" s="39">
        <v>87</v>
      </c>
      <c r="AA97" s="39"/>
      <c r="AB97" s="40">
        <v>87</v>
      </c>
      <c r="AC97" s="65">
        <v>87</v>
      </c>
      <c r="AD97" s="102"/>
      <c r="AE97" s="50">
        <v>87</v>
      </c>
      <c r="AF97" s="39"/>
      <c r="AG97" s="39"/>
      <c r="AH97" s="51"/>
      <c r="AI97" s="53"/>
      <c r="AJ97" s="1"/>
      <c r="AK97" s="1"/>
      <c r="AL97" s="1"/>
      <c r="AM97" s="1"/>
      <c r="AN97" s="1"/>
      <c r="AO97" s="1"/>
      <c r="AP97" s="1"/>
      <c r="AQ97" s="1"/>
    </row>
    <row r="98" spans="1:43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22">
        <f t="shared" si="3"/>
        <v>1</v>
      </c>
      <c r="N98" s="116">
        <v>88</v>
      </c>
      <c r="O98" s="34">
        <v>88660000</v>
      </c>
      <c r="P98" s="81" t="s">
        <v>30</v>
      </c>
      <c r="Q98" s="117">
        <v>88695999</v>
      </c>
      <c r="R98" s="1"/>
      <c r="S98" s="36">
        <f t="shared" si="0"/>
        <v>88</v>
      </c>
      <c r="T98" s="37">
        <f t="shared" si="1"/>
        <v>88696000</v>
      </c>
      <c r="U98" s="38" t="s">
        <v>30</v>
      </c>
      <c r="V98" s="37">
        <f t="shared" si="2"/>
        <v>88731999</v>
      </c>
      <c r="W98" s="51">
        <v>36000</v>
      </c>
      <c r="X98" s="39"/>
      <c r="Y98" s="39">
        <v>88</v>
      </c>
      <c r="Z98" s="54" t="s">
        <v>47</v>
      </c>
      <c r="AA98" s="39"/>
      <c r="AB98" s="39"/>
      <c r="AC98" s="65">
        <v>88</v>
      </c>
      <c r="AD98" s="102"/>
      <c r="AE98" s="50">
        <v>88</v>
      </c>
      <c r="AF98" s="145">
        <v>88</v>
      </c>
      <c r="AG98" s="39"/>
      <c r="AH98" s="51"/>
      <c r="AI98" s="53"/>
      <c r="AJ98" s="1"/>
      <c r="AK98" s="1"/>
      <c r="AL98" s="1"/>
      <c r="AM98" s="1"/>
      <c r="AN98" s="1"/>
      <c r="AO98" s="1"/>
      <c r="AP98" s="1"/>
      <c r="AQ98" s="1"/>
    </row>
    <row r="99" spans="1:43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47">
        <f t="shared" si="3"/>
        <v>1</v>
      </c>
      <c r="N99" s="116">
        <v>89</v>
      </c>
      <c r="O99" s="34">
        <v>89760000</v>
      </c>
      <c r="P99" s="81" t="s">
        <v>30</v>
      </c>
      <c r="Q99" s="117">
        <v>89795999</v>
      </c>
      <c r="R99" s="1"/>
      <c r="S99" s="36">
        <f t="shared" si="0"/>
        <v>89</v>
      </c>
      <c r="T99" s="37">
        <f t="shared" si="1"/>
        <v>89796000</v>
      </c>
      <c r="U99" s="38" t="s">
        <v>30</v>
      </c>
      <c r="V99" s="37">
        <f t="shared" si="2"/>
        <v>89831999</v>
      </c>
      <c r="W99" s="51">
        <v>36000</v>
      </c>
      <c r="X99" s="39"/>
      <c r="Y99" s="39">
        <v>89</v>
      </c>
      <c r="Z99" s="39"/>
      <c r="AA99" s="65">
        <v>89</v>
      </c>
      <c r="AB99" s="39"/>
      <c r="AC99" s="65">
        <v>89</v>
      </c>
      <c r="AD99" s="102">
        <v>89</v>
      </c>
      <c r="AE99" s="50"/>
      <c r="AF99" s="39"/>
      <c r="AG99" s="39"/>
      <c r="AH99" s="51"/>
      <c r="AI99" s="53"/>
      <c r="AJ99" s="1"/>
      <c r="AK99" s="1"/>
      <c r="AL99" s="1"/>
      <c r="AM99" s="1"/>
      <c r="AN99" s="1"/>
      <c r="AO99" s="1"/>
      <c r="AP99" s="1"/>
      <c r="AQ99" s="1"/>
    </row>
    <row r="100" spans="1:43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22">
        <f t="shared" si="3"/>
        <v>1</v>
      </c>
      <c r="N100" s="116">
        <v>90</v>
      </c>
      <c r="O100" s="34">
        <v>90912000</v>
      </c>
      <c r="P100" s="81" t="s">
        <v>30</v>
      </c>
      <c r="Q100" s="117">
        <v>90947999</v>
      </c>
      <c r="R100" s="1"/>
      <c r="S100" s="36">
        <f t="shared" si="0"/>
        <v>90</v>
      </c>
      <c r="T100" s="37">
        <f t="shared" si="1"/>
        <v>90948000</v>
      </c>
      <c r="U100" s="38" t="s">
        <v>30</v>
      </c>
      <c r="V100" s="37">
        <f t="shared" si="2"/>
        <v>90983999</v>
      </c>
      <c r="W100" s="51">
        <v>36000</v>
      </c>
      <c r="X100" s="39"/>
      <c r="Y100" s="39">
        <v>90</v>
      </c>
      <c r="Z100" s="54" t="s">
        <v>48</v>
      </c>
      <c r="AA100" s="65">
        <v>90</v>
      </c>
      <c r="AB100" s="39"/>
      <c r="AC100" s="65">
        <v>90</v>
      </c>
      <c r="AD100" s="102">
        <v>90</v>
      </c>
      <c r="AE100" s="50">
        <v>90</v>
      </c>
      <c r="AF100" s="145">
        <v>90</v>
      </c>
      <c r="AG100" s="39"/>
      <c r="AH100" s="51"/>
      <c r="AI100" s="53"/>
      <c r="AJ100" s="1"/>
      <c r="AK100" s="1"/>
      <c r="AL100" s="1"/>
      <c r="AM100" s="1"/>
      <c r="AN100" s="1"/>
      <c r="AO100" s="1"/>
      <c r="AP100" s="1"/>
      <c r="AQ100" s="1"/>
    </row>
    <row r="101" spans="1:43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7">
        <f t="shared" si="3"/>
        <v>1</v>
      </c>
      <c r="N101" s="116">
        <v>91</v>
      </c>
      <c r="O101" s="34">
        <v>91876000</v>
      </c>
      <c r="P101" s="81" t="s">
        <v>30</v>
      </c>
      <c r="Q101" s="117">
        <v>91911999</v>
      </c>
      <c r="R101" s="1"/>
      <c r="S101" s="36">
        <f t="shared" si="0"/>
        <v>91</v>
      </c>
      <c r="T101" s="37">
        <f t="shared" si="1"/>
        <v>91912000</v>
      </c>
      <c r="U101" s="38" t="s">
        <v>30</v>
      </c>
      <c r="V101" s="37">
        <f t="shared" si="2"/>
        <v>91947999</v>
      </c>
      <c r="W101" s="51">
        <v>36000</v>
      </c>
      <c r="X101" s="39">
        <v>91</v>
      </c>
      <c r="Y101" s="39"/>
      <c r="Z101" s="39">
        <v>91</v>
      </c>
      <c r="AA101" s="39"/>
      <c r="AB101" s="40">
        <v>91</v>
      </c>
      <c r="AC101" s="65">
        <v>91</v>
      </c>
      <c r="AD101" s="102">
        <v>91</v>
      </c>
      <c r="AE101" s="50">
        <v>91</v>
      </c>
      <c r="AF101" s="39"/>
      <c r="AG101" s="39"/>
      <c r="AH101" s="51"/>
      <c r="AI101" s="53"/>
      <c r="AJ101" s="1"/>
      <c r="AK101" s="1"/>
      <c r="AL101" s="1"/>
      <c r="AM101" s="1"/>
      <c r="AN101" s="1"/>
      <c r="AO101" s="1"/>
      <c r="AP101" s="1"/>
      <c r="AQ101" s="1"/>
    </row>
    <row r="102" spans="1:43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7">
        <f t="shared" si="3"/>
        <v>1</v>
      </c>
      <c r="N102" s="116">
        <v>92</v>
      </c>
      <c r="O102" s="34">
        <v>92768000</v>
      </c>
      <c r="P102" s="81" t="s">
        <v>30</v>
      </c>
      <c r="Q102" s="117">
        <v>92803999</v>
      </c>
      <c r="R102" s="1"/>
      <c r="S102" s="36">
        <f t="shared" si="0"/>
        <v>92</v>
      </c>
      <c r="T102" s="37">
        <f t="shared" si="1"/>
        <v>92804000</v>
      </c>
      <c r="U102" s="38" t="s">
        <v>30</v>
      </c>
      <c r="V102" s="37">
        <f t="shared" si="2"/>
        <v>92839999</v>
      </c>
      <c r="W102" s="51">
        <v>36000</v>
      </c>
      <c r="X102" s="39">
        <v>92</v>
      </c>
      <c r="Y102" s="39"/>
      <c r="Z102" s="39">
        <v>92</v>
      </c>
      <c r="AA102" s="39"/>
      <c r="AB102" s="40">
        <v>92</v>
      </c>
      <c r="AC102" s="65">
        <v>92</v>
      </c>
      <c r="AD102" s="102"/>
      <c r="AE102" s="50"/>
      <c r="AF102" s="39"/>
      <c r="AG102" s="39"/>
      <c r="AH102" s="51"/>
      <c r="AI102" s="53"/>
      <c r="AJ102" s="1"/>
      <c r="AK102" s="1"/>
      <c r="AL102" s="1"/>
      <c r="AM102" s="1"/>
      <c r="AN102" s="1"/>
      <c r="AO102" s="1"/>
      <c r="AP102" s="1"/>
      <c r="AQ102" s="1"/>
    </row>
    <row r="103" spans="1:43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22">
        <f t="shared" si="3"/>
        <v>1</v>
      </c>
      <c r="N103" s="116">
        <v>93</v>
      </c>
      <c r="O103" s="34">
        <v>93828000</v>
      </c>
      <c r="P103" s="81" t="s">
        <v>30</v>
      </c>
      <c r="Q103" s="117">
        <v>93863999</v>
      </c>
      <c r="R103" s="1"/>
      <c r="S103" s="36">
        <f t="shared" si="0"/>
        <v>93</v>
      </c>
      <c r="T103" s="37">
        <f t="shared" si="1"/>
        <v>93864000</v>
      </c>
      <c r="U103" s="38" t="s">
        <v>30</v>
      </c>
      <c r="V103" s="37">
        <f t="shared" si="2"/>
        <v>93899999</v>
      </c>
      <c r="W103" s="51">
        <v>36000</v>
      </c>
      <c r="X103" s="39"/>
      <c r="Y103" s="39">
        <v>93</v>
      </c>
      <c r="Z103" s="54" t="s">
        <v>49</v>
      </c>
      <c r="AA103" s="65">
        <v>93</v>
      </c>
      <c r="AB103" s="40">
        <v>93</v>
      </c>
      <c r="AC103" s="39"/>
      <c r="AD103" s="102">
        <v>93</v>
      </c>
      <c r="AE103" s="50">
        <v>93</v>
      </c>
      <c r="AF103" s="39"/>
      <c r="AG103" s="39"/>
      <c r="AH103" s="51"/>
      <c r="AI103" s="53"/>
      <c r="AJ103" s="1"/>
      <c r="AK103" s="1"/>
      <c r="AL103" s="1"/>
      <c r="AM103" s="1"/>
      <c r="AN103" s="1"/>
      <c r="AO103" s="1"/>
      <c r="AP103" s="1"/>
      <c r="AQ103" s="1"/>
    </row>
    <row r="104" spans="1:43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7">
        <f t="shared" si="3"/>
        <v>1</v>
      </c>
      <c r="N104" s="116">
        <v>94</v>
      </c>
      <c r="O104" s="34">
        <v>94144000</v>
      </c>
      <c r="P104" s="81" t="s">
        <v>30</v>
      </c>
      <c r="Q104" s="117">
        <v>94179999</v>
      </c>
      <c r="R104" s="1"/>
      <c r="S104" s="36">
        <f t="shared" si="0"/>
        <v>94</v>
      </c>
      <c r="T104" s="37">
        <f t="shared" si="1"/>
        <v>94180000</v>
      </c>
      <c r="U104" s="38" t="s">
        <v>30</v>
      </c>
      <c r="V104" s="37">
        <f t="shared" si="2"/>
        <v>94215999</v>
      </c>
      <c r="W104" s="51">
        <v>36000</v>
      </c>
      <c r="X104" s="39">
        <v>94</v>
      </c>
      <c r="Y104" s="39"/>
      <c r="Z104" s="39">
        <v>94</v>
      </c>
      <c r="AA104" s="39"/>
      <c r="AB104" s="40">
        <v>94</v>
      </c>
      <c r="AC104" s="65">
        <v>94</v>
      </c>
      <c r="AD104" s="102"/>
      <c r="AE104" s="50"/>
      <c r="AF104" s="145">
        <v>94</v>
      </c>
      <c r="AG104" s="39"/>
      <c r="AH104" s="51"/>
      <c r="AI104" s="53"/>
      <c r="AJ104" s="1"/>
      <c r="AK104" s="1"/>
      <c r="AL104" s="1"/>
      <c r="AM104" s="1"/>
      <c r="AN104" s="1"/>
      <c r="AO104" s="1"/>
      <c r="AP104" s="1"/>
      <c r="AQ104" s="1"/>
    </row>
    <row r="105" spans="1:43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22">
        <f t="shared" si="3"/>
        <v>1</v>
      </c>
      <c r="N105" s="116">
        <v>95</v>
      </c>
      <c r="O105" s="34">
        <v>95756000</v>
      </c>
      <c r="P105" s="81" t="s">
        <v>30</v>
      </c>
      <c r="Q105" s="117">
        <v>95791999</v>
      </c>
      <c r="R105" s="1"/>
      <c r="S105" s="36">
        <f t="shared" si="0"/>
        <v>95</v>
      </c>
      <c r="T105" s="37">
        <f t="shared" si="1"/>
        <v>95792000</v>
      </c>
      <c r="U105" s="38" t="s">
        <v>30</v>
      </c>
      <c r="V105" s="37">
        <f t="shared" si="2"/>
        <v>95827999</v>
      </c>
      <c r="W105" s="51">
        <v>36000</v>
      </c>
      <c r="X105" s="39"/>
      <c r="Y105" s="39">
        <v>95</v>
      </c>
      <c r="Z105" s="54" t="s">
        <v>50</v>
      </c>
      <c r="AA105" s="65">
        <v>95</v>
      </c>
      <c r="AB105" s="39"/>
      <c r="AC105" s="65">
        <v>95</v>
      </c>
      <c r="AD105" s="102"/>
      <c r="AE105" s="50">
        <v>95</v>
      </c>
      <c r="AF105" s="145">
        <v>95</v>
      </c>
      <c r="AG105" s="39"/>
      <c r="AH105" s="51"/>
      <c r="AI105" s="53"/>
      <c r="AJ105" s="1"/>
      <c r="AK105" s="1"/>
      <c r="AL105" s="1"/>
      <c r="AM105" s="1"/>
      <c r="AN105" s="1"/>
      <c r="AO105" s="1"/>
      <c r="AP105" s="1"/>
      <c r="AQ105" s="1"/>
    </row>
    <row r="106" spans="1:43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7">
        <f t="shared" si="3"/>
        <v>1</v>
      </c>
      <c r="N106" s="116">
        <v>96</v>
      </c>
      <c r="O106" s="34">
        <v>96858000</v>
      </c>
      <c r="P106" s="81" t="s">
        <v>30</v>
      </c>
      <c r="Q106" s="117">
        <v>96893999</v>
      </c>
      <c r="R106" s="1"/>
      <c r="S106" s="36">
        <f t="shared" si="0"/>
        <v>96</v>
      </c>
      <c r="T106" s="37">
        <f t="shared" si="1"/>
        <v>96894000</v>
      </c>
      <c r="U106" s="38" t="s">
        <v>30</v>
      </c>
      <c r="V106" s="37">
        <f t="shared" si="2"/>
        <v>96929999</v>
      </c>
      <c r="W106" s="51">
        <v>36000</v>
      </c>
      <c r="X106" s="39">
        <v>96</v>
      </c>
      <c r="Y106" s="39"/>
      <c r="Z106" s="39">
        <v>96</v>
      </c>
      <c r="AA106" s="39"/>
      <c r="AB106" s="40">
        <v>96</v>
      </c>
      <c r="AC106" s="65">
        <v>96</v>
      </c>
      <c r="AD106" s="102">
        <v>96</v>
      </c>
      <c r="AE106" s="50"/>
      <c r="AF106" s="39"/>
      <c r="AG106" s="39"/>
      <c r="AH106" s="51"/>
      <c r="AI106" s="53"/>
      <c r="AJ106" s="1"/>
      <c r="AK106" s="1"/>
      <c r="AL106" s="1"/>
      <c r="AM106" s="1"/>
      <c r="AN106" s="1"/>
      <c r="AO106" s="1"/>
      <c r="AP106" s="1"/>
      <c r="AQ106" s="1"/>
    </row>
    <row r="107" spans="1:43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22">
        <f t="shared" si="3"/>
        <v>1</v>
      </c>
      <c r="N107" s="116">
        <v>97</v>
      </c>
      <c r="O107" s="34">
        <v>97900000</v>
      </c>
      <c r="P107" s="81" t="s">
        <v>30</v>
      </c>
      <c r="Q107" s="117">
        <v>97935999</v>
      </c>
      <c r="R107" s="1"/>
      <c r="S107" s="36">
        <f t="shared" si="0"/>
        <v>97</v>
      </c>
      <c r="T107" s="37">
        <f t="shared" si="1"/>
        <v>97936000</v>
      </c>
      <c r="U107" s="38" t="s">
        <v>30</v>
      </c>
      <c r="V107" s="37">
        <f t="shared" si="2"/>
        <v>97971999</v>
      </c>
      <c r="W107" s="51">
        <v>36000</v>
      </c>
      <c r="X107" s="39"/>
      <c r="Y107" s="39">
        <v>97</v>
      </c>
      <c r="Z107" s="54" t="s">
        <v>51</v>
      </c>
      <c r="AA107" s="65">
        <v>97</v>
      </c>
      <c r="AB107" s="39"/>
      <c r="AC107" s="65">
        <v>97</v>
      </c>
      <c r="AD107" s="102">
        <v>97</v>
      </c>
      <c r="AE107" s="50"/>
      <c r="AF107" s="39"/>
      <c r="AG107" s="39"/>
      <c r="AH107" s="51"/>
      <c r="AI107" s="53"/>
      <c r="AJ107" s="1"/>
      <c r="AK107" s="1"/>
      <c r="AL107" s="1"/>
      <c r="AM107" s="1"/>
      <c r="AN107" s="1"/>
      <c r="AO107" s="1"/>
      <c r="AP107" s="1"/>
      <c r="AQ107" s="1"/>
    </row>
    <row r="108" spans="1:43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7">
        <f t="shared" si="3"/>
        <v>1</v>
      </c>
      <c r="N108" s="116">
        <v>98</v>
      </c>
      <c r="O108" s="34">
        <v>98828000</v>
      </c>
      <c r="P108" s="81" t="s">
        <v>30</v>
      </c>
      <c r="Q108" s="117">
        <v>98863999</v>
      </c>
      <c r="R108" s="1"/>
      <c r="S108" s="36">
        <f t="shared" si="0"/>
        <v>98</v>
      </c>
      <c r="T108" s="37">
        <f t="shared" si="1"/>
        <v>98864000</v>
      </c>
      <c r="U108" s="38" t="s">
        <v>30</v>
      </c>
      <c r="V108" s="37">
        <f t="shared" si="2"/>
        <v>98899999</v>
      </c>
      <c r="W108" s="51">
        <v>36000</v>
      </c>
      <c r="X108" s="39">
        <v>98</v>
      </c>
      <c r="Y108" s="39"/>
      <c r="Z108" s="39">
        <v>98</v>
      </c>
      <c r="AA108" s="39"/>
      <c r="AB108" s="40">
        <v>98</v>
      </c>
      <c r="AC108" s="65">
        <v>98</v>
      </c>
      <c r="AD108" s="102">
        <v>98</v>
      </c>
      <c r="AE108" s="50"/>
      <c r="AF108" s="39"/>
      <c r="AG108" s="39"/>
      <c r="AH108" s="51"/>
      <c r="AI108" s="53"/>
      <c r="AJ108" s="1"/>
      <c r="AK108" s="1"/>
      <c r="AL108" s="1"/>
      <c r="AM108" s="1"/>
      <c r="AN108" s="1"/>
      <c r="AO108" s="1"/>
      <c r="AP108" s="1"/>
      <c r="AQ108" s="1"/>
    </row>
    <row r="109" spans="1:43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7">
        <f t="shared" si="3"/>
        <v>1</v>
      </c>
      <c r="N109" s="116">
        <v>99</v>
      </c>
      <c r="O109" s="34">
        <v>99804000</v>
      </c>
      <c r="P109" s="81" t="s">
        <v>30</v>
      </c>
      <c r="Q109" s="117">
        <v>99839999</v>
      </c>
      <c r="R109" s="1"/>
      <c r="S109" s="36">
        <f t="shared" si="0"/>
        <v>99</v>
      </c>
      <c r="T109" s="37">
        <f t="shared" si="1"/>
        <v>99840000</v>
      </c>
      <c r="U109" s="38" t="s">
        <v>30</v>
      </c>
      <c r="V109" s="37">
        <f t="shared" si="2"/>
        <v>99875999</v>
      </c>
      <c r="W109" s="51">
        <v>36000</v>
      </c>
      <c r="X109" s="39">
        <v>99</v>
      </c>
      <c r="Y109" s="39"/>
      <c r="Z109" s="39">
        <v>99</v>
      </c>
      <c r="AA109" s="39"/>
      <c r="AB109" s="40">
        <v>99</v>
      </c>
      <c r="AC109" s="65">
        <v>99</v>
      </c>
      <c r="AD109" s="102"/>
      <c r="AE109" s="50">
        <v>99</v>
      </c>
      <c r="AF109" s="39"/>
      <c r="AG109" s="39"/>
      <c r="AH109" s="51"/>
      <c r="AI109" s="53"/>
      <c r="AJ109" s="1"/>
      <c r="AK109" s="1"/>
      <c r="AL109" s="1"/>
      <c r="AM109" s="1"/>
      <c r="AN109" s="1"/>
      <c r="AO109" s="1"/>
      <c r="AP109" s="1"/>
      <c r="AQ109" s="1"/>
    </row>
    <row r="110" spans="1:43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7"/>
      <c r="N110" s="1"/>
      <c r="O110" s="1"/>
      <c r="P110" s="1"/>
      <c r="Q110" s="1"/>
      <c r="R110" s="1"/>
      <c r="S110" s="1"/>
      <c r="T110" s="1"/>
      <c r="U110" s="1"/>
      <c r="V110" s="1"/>
      <c r="W110" s="63" t="s">
        <v>52</v>
      </c>
      <c r="X110" s="64">
        <f t="shared" ref="X110:AG110" si="4">COUNT(X11:X109)</f>
        <v>61</v>
      </c>
      <c r="Y110" s="64">
        <f t="shared" si="4"/>
        <v>63</v>
      </c>
      <c r="Z110" s="64">
        <f t="shared" si="4"/>
        <v>48</v>
      </c>
      <c r="AA110" s="64">
        <f t="shared" si="4"/>
        <v>52</v>
      </c>
      <c r="AB110" s="64">
        <f t="shared" si="4"/>
        <v>67</v>
      </c>
      <c r="AC110" s="65">
        <f t="shared" si="4"/>
        <v>74</v>
      </c>
      <c r="AD110" s="65">
        <f t="shared" si="4"/>
        <v>70</v>
      </c>
      <c r="AE110" s="65">
        <f t="shared" si="4"/>
        <v>35</v>
      </c>
      <c r="AF110" s="65">
        <f t="shared" si="4"/>
        <v>30</v>
      </c>
      <c r="AG110" s="65">
        <f t="shared" si="4"/>
        <v>0</v>
      </c>
      <c r="AH110" s="51"/>
      <c r="AI110" s="53"/>
      <c r="AJ110" s="1"/>
      <c r="AK110" s="1"/>
      <c r="AL110" s="1"/>
      <c r="AM110" s="1"/>
      <c r="AN110" s="1"/>
      <c r="AO110" s="1"/>
      <c r="AP110" s="1"/>
      <c r="AQ110" s="1"/>
    </row>
    <row r="111" spans="1:43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2"/>
      <c r="W112" s="2"/>
      <c r="X112" s="2"/>
      <c r="Y112" s="1"/>
      <c r="Z112" s="2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31" t="s">
        <v>13</v>
      </c>
      <c r="T114" s="132" t="s">
        <v>14</v>
      </c>
      <c r="U114" s="20"/>
      <c r="V114" s="21" t="s">
        <v>15</v>
      </c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34">
        <v>7</v>
      </c>
      <c r="T115" s="135">
        <v>7882000</v>
      </c>
      <c r="U115" s="147" t="s">
        <v>30</v>
      </c>
      <c r="V115" s="135">
        <v>7953999</v>
      </c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49">
        <v>8</v>
      </c>
      <c r="T116" s="37">
        <v>8720000</v>
      </c>
      <c r="U116" s="38" t="s">
        <v>30</v>
      </c>
      <c r="V116" s="37">
        <v>8791999</v>
      </c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49">
        <v>19</v>
      </c>
      <c r="T117" s="37">
        <v>19810000</v>
      </c>
      <c r="U117" s="38" t="s">
        <v>30</v>
      </c>
      <c r="V117" s="37">
        <v>19845999</v>
      </c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9">
        <v>20</v>
      </c>
      <c r="T118" s="37">
        <v>20873000</v>
      </c>
      <c r="U118" s="38" t="s">
        <v>30</v>
      </c>
      <c r="V118" s="37">
        <v>20908999</v>
      </c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49">
        <v>24</v>
      </c>
      <c r="T119" s="37">
        <v>24837000</v>
      </c>
      <c r="U119" s="38" t="s">
        <v>30</v>
      </c>
      <c r="V119" s="37">
        <v>24872999</v>
      </c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49">
        <v>25</v>
      </c>
      <c r="T120" s="37">
        <v>25792000</v>
      </c>
      <c r="U120" s="38" t="s">
        <v>30</v>
      </c>
      <c r="V120" s="37">
        <v>25827999</v>
      </c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49">
        <v>28</v>
      </c>
      <c r="T121" s="37">
        <v>28801000</v>
      </c>
      <c r="U121" s="38" t="s">
        <v>30</v>
      </c>
      <c r="V121" s="37">
        <v>28836999</v>
      </c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9">
        <v>31</v>
      </c>
      <c r="T122" s="37">
        <v>31846000</v>
      </c>
      <c r="U122" s="38" t="s">
        <v>30</v>
      </c>
      <c r="V122" s="37">
        <v>31881999</v>
      </c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9">
        <v>33</v>
      </c>
      <c r="T123" s="37">
        <v>33810000</v>
      </c>
      <c r="U123" s="38" t="s">
        <v>30</v>
      </c>
      <c r="V123" s="37">
        <v>33845999</v>
      </c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6">
        <v>38</v>
      </c>
      <c r="T124" s="37">
        <v>38909000</v>
      </c>
      <c r="U124" s="38" t="s">
        <v>30</v>
      </c>
      <c r="V124" s="37">
        <v>38944999</v>
      </c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6">
        <v>40</v>
      </c>
      <c r="T125" s="37">
        <v>40756000</v>
      </c>
      <c r="U125" s="38" t="s">
        <v>30</v>
      </c>
      <c r="V125" s="37">
        <v>40791999</v>
      </c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6" t="s">
        <v>71</v>
      </c>
      <c r="T126" s="37">
        <v>42783000</v>
      </c>
      <c r="U126" s="38" t="s">
        <v>30</v>
      </c>
      <c r="V126" s="37">
        <v>42818999</v>
      </c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6">
        <v>44</v>
      </c>
      <c r="T127" s="37">
        <v>44837000</v>
      </c>
      <c r="U127" s="38" t="s">
        <v>30</v>
      </c>
      <c r="V127" s="37">
        <v>44872999</v>
      </c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6">
        <v>45</v>
      </c>
      <c r="T128" s="37">
        <v>45882000</v>
      </c>
      <c r="U128" s="38" t="s">
        <v>30</v>
      </c>
      <c r="V128" s="37">
        <v>45917999</v>
      </c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6">
        <v>46</v>
      </c>
      <c r="T129" s="37">
        <v>46882000</v>
      </c>
      <c r="U129" s="38" t="s">
        <v>30</v>
      </c>
      <c r="V129" s="37">
        <v>46917999</v>
      </c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6">
        <v>47</v>
      </c>
      <c r="T130" s="37">
        <v>47855000</v>
      </c>
      <c r="U130" s="38" t="s">
        <v>30</v>
      </c>
      <c r="V130" s="37">
        <v>47890999</v>
      </c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6">
        <v>56</v>
      </c>
      <c r="T131" s="37">
        <v>56832000</v>
      </c>
      <c r="U131" s="38" t="s">
        <v>30</v>
      </c>
      <c r="V131" s="37">
        <v>56867999</v>
      </c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6">
        <v>60</v>
      </c>
      <c r="T132" s="37">
        <v>60828000</v>
      </c>
      <c r="U132" s="38" t="s">
        <v>30</v>
      </c>
      <c r="V132" s="37">
        <v>60863999</v>
      </c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6">
        <v>62</v>
      </c>
      <c r="T133" s="37">
        <v>62846000</v>
      </c>
      <c r="U133" s="38" t="s">
        <v>30</v>
      </c>
      <c r="V133" s="37">
        <v>62881999</v>
      </c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6">
        <v>66</v>
      </c>
      <c r="T134" s="37">
        <v>66858000</v>
      </c>
      <c r="U134" s="38" t="s">
        <v>30</v>
      </c>
      <c r="V134" s="37">
        <v>66893999</v>
      </c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6">
        <v>67</v>
      </c>
      <c r="T135" s="37">
        <v>67822000</v>
      </c>
      <c r="U135" s="38" t="s">
        <v>30</v>
      </c>
      <c r="V135" s="37">
        <v>67857999</v>
      </c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6">
        <v>69</v>
      </c>
      <c r="T136" s="37">
        <v>69812000</v>
      </c>
      <c r="U136" s="38" t="s">
        <v>30</v>
      </c>
      <c r="V136" s="37">
        <v>69847999</v>
      </c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6">
        <v>78</v>
      </c>
      <c r="T137" s="37">
        <v>78771000</v>
      </c>
      <c r="U137" s="38" t="s">
        <v>30</v>
      </c>
      <c r="V137" s="37">
        <v>78806999</v>
      </c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6">
        <v>79</v>
      </c>
      <c r="T138" s="37">
        <v>79924000</v>
      </c>
      <c r="U138" s="38" t="s">
        <v>30</v>
      </c>
      <c r="V138" s="37">
        <v>79959999</v>
      </c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6">
        <v>82</v>
      </c>
      <c r="T139" s="37">
        <v>82792000</v>
      </c>
      <c r="U139" s="38" t="s">
        <v>30</v>
      </c>
      <c r="V139" s="37">
        <v>82827999</v>
      </c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6">
        <v>85</v>
      </c>
      <c r="T140" s="37">
        <v>85792000</v>
      </c>
      <c r="U140" s="38" t="s">
        <v>30</v>
      </c>
      <c r="V140" s="37">
        <v>85827999</v>
      </c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6">
        <v>88</v>
      </c>
      <c r="T141" s="37">
        <v>88696000</v>
      </c>
      <c r="U141" s="38" t="s">
        <v>30</v>
      </c>
      <c r="V141" s="37">
        <v>88731999</v>
      </c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6">
        <v>90</v>
      </c>
      <c r="T142" s="37">
        <v>90948000</v>
      </c>
      <c r="U142" s="38" t="s">
        <v>30</v>
      </c>
      <c r="V142" s="37">
        <v>90983999</v>
      </c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6">
        <v>94</v>
      </c>
      <c r="T143" s="37">
        <v>94180000</v>
      </c>
      <c r="U143" s="38" t="s">
        <v>30</v>
      </c>
      <c r="V143" s="37">
        <v>94215999</v>
      </c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6">
        <v>95</v>
      </c>
      <c r="T144" s="37">
        <v>95792000</v>
      </c>
      <c r="U144" s="38" t="s">
        <v>30</v>
      </c>
      <c r="V144" s="37">
        <v>95827999</v>
      </c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6"/>
      <c r="T145" s="37"/>
      <c r="U145" s="133"/>
      <c r="V145" s="37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6"/>
      <c r="T146" s="37"/>
      <c r="U146" s="133"/>
      <c r="V146" s="37"/>
      <c r="W146" s="2"/>
      <c r="X146" s="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6"/>
      <c r="T147" s="37"/>
      <c r="U147" s="133"/>
      <c r="V147" s="37"/>
      <c r="W147" s="2"/>
      <c r="X147" s="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6"/>
      <c r="T148" s="37"/>
      <c r="U148" s="133"/>
      <c r="V148" s="37"/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6"/>
      <c r="T149" s="37"/>
      <c r="U149" s="133"/>
      <c r="V149" s="37"/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6"/>
      <c r="T150" s="37"/>
      <c r="U150" s="133"/>
      <c r="V150" s="37"/>
      <c r="W150" s="2"/>
      <c r="X150" s="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6"/>
      <c r="T151" s="37"/>
      <c r="U151" s="133"/>
      <c r="V151" s="37"/>
      <c r="W151" s="2"/>
      <c r="X151" s="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6"/>
      <c r="T152" s="37"/>
      <c r="U152" s="133"/>
      <c r="V152" s="37"/>
      <c r="W152" s="2"/>
      <c r="X152" s="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6"/>
      <c r="T153" s="37"/>
      <c r="U153" s="133"/>
      <c r="V153" s="37"/>
      <c r="W153" s="2"/>
      <c r="X153" s="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6"/>
      <c r="T154" s="37"/>
      <c r="U154" s="133"/>
      <c r="V154" s="37"/>
      <c r="W154" s="2"/>
      <c r="X154" s="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6"/>
      <c r="T155" s="37"/>
      <c r="U155" s="133"/>
      <c r="V155" s="37"/>
      <c r="W155" s="2"/>
      <c r="X155" s="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6"/>
      <c r="T156" s="37"/>
      <c r="U156" s="133"/>
      <c r="V156" s="37"/>
      <c r="W156" s="2"/>
      <c r="X156" s="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6"/>
      <c r="T157" s="37"/>
      <c r="U157" s="133"/>
      <c r="V157" s="37"/>
      <c r="W157" s="2"/>
      <c r="X157" s="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6"/>
      <c r="T158" s="37"/>
      <c r="U158" s="133"/>
      <c r="V158" s="37"/>
      <c r="W158" s="2"/>
      <c r="X158" s="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6"/>
      <c r="T159" s="37"/>
      <c r="U159" s="133"/>
      <c r="V159" s="37"/>
      <c r="W159" s="2"/>
      <c r="X159" s="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6"/>
      <c r="T160" s="37"/>
      <c r="U160" s="133"/>
      <c r="V160" s="37"/>
      <c r="W160" s="2"/>
      <c r="X160" s="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6"/>
      <c r="T161" s="37"/>
      <c r="U161" s="133"/>
      <c r="V161" s="37"/>
      <c r="W161" s="2"/>
      <c r="X161" s="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6"/>
      <c r="T162" s="37"/>
      <c r="U162" s="133"/>
      <c r="V162" s="37"/>
      <c r="W162" s="2"/>
      <c r="X162" s="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6"/>
      <c r="T163" s="37"/>
      <c r="U163" s="133"/>
      <c r="V163" s="37"/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6"/>
      <c r="T164" s="37"/>
      <c r="U164" s="133"/>
      <c r="V164" s="37"/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6"/>
      <c r="T165" s="37"/>
      <c r="U165" s="133"/>
      <c r="V165" s="37"/>
      <c r="W165" s="2"/>
      <c r="X165" s="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6"/>
      <c r="T166" s="37"/>
      <c r="U166" s="133"/>
      <c r="V166" s="37"/>
      <c r="W166" s="2"/>
      <c r="X166" s="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6"/>
      <c r="T167" s="37"/>
      <c r="U167" s="133"/>
      <c r="V167" s="37"/>
      <c r="W167" s="2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6"/>
      <c r="T168" s="37"/>
      <c r="U168" s="133"/>
      <c r="V168" s="37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6"/>
      <c r="T169" s="37"/>
      <c r="U169" s="133"/>
      <c r="V169" s="37"/>
      <c r="W169" s="2"/>
      <c r="X169" s="2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6"/>
      <c r="T170" s="37"/>
      <c r="U170" s="133"/>
      <c r="V170" s="37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6"/>
      <c r="T171" s="37"/>
      <c r="U171" s="133"/>
      <c r="V171" s="37"/>
      <c r="W171" s="2"/>
      <c r="X171" s="2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6"/>
      <c r="T172" s="37"/>
      <c r="U172" s="133"/>
      <c r="V172" s="37"/>
      <c r="W172" s="2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6"/>
      <c r="T173" s="37"/>
      <c r="U173" s="133"/>
      <c r="V173" s="37"/>
      <c r="W173" s="2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6"/>
      <c r="T174" s="37"/>
      <c r="U174" s="133"/>
      <c r="V174" s="37"/>
      <c r="W174" s="1"/>
      <c r="X174" s="2"/>
      <c r="Y174" s="1"/>
      <c r="Z174" s="1"/>
      <c r="AA174" s="2"/>
      <c r="AB174" s="2"/>
      <c r="AC174" s="2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6"/>
      <c r="T175" s="37"/>
      <c r="U175" s="133"/>
      <c r="V175" s="37"/>
      <c r="W175" s="1"/>
      <c r="X175" s="2"/>
      <c r="Y175" s="1"/>
      <c r="Z175" s="1"/>
      <c r="AA175" s="2"/>
      <c r="AB175" s="2"/>
      <c r="AC175" s="2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6"/>
      <c r="T176" s="37"/>
      <c r="U176" s="133"/>
      <c r="V176" s="37"/>
      <c r="W176" s="1"/>
      <c r="X176" s="2"/>
      <c r="Y176" s="1"/>
      <c r="Z176" s="1"/>
      <c r="AA176" s="2"/>
      <c r="AB176" s="2"/>
      <c r="AC176" s="2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6"/>
      <c r="T177" s="37"/>
      <c r="U177" s="133"/>
      <c r="V177" s="37"/>
      <c r="W177" s="1"/>
      <c r="X177" s="2"/>
      <c r="Y177" s="1"/>
      <c r="Z177" s="1"/>
      <c r="AA177" s="2"/>
      <c r="AB177" s="2"/>
      <c r="AC177" s="2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6"/>
      <c r="T178" s="37"/>
      <c r="U178" s="133"/>
      <c r="V178" s="37"/>
      <c r="W178" s="1"/>
      <c r="X178" s="2"/>
      <c r="Y178" s="1"/>
      <c r="Z178" s="2"/>
      <c r="AA178" s="2"/>
      <c r="AB178" s="2"/>
      <c r="AC178" s="2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6"/>
      <c r="T179" s="37"/>
      <c r="U179" s="133"/>
      <c r="V179" s="37"/>
      <c r="W179" s="1"/>
      <c r="X179" s="2"/>
      <c r="Y179" s="1"/>
      <c r="Z179" s="2"/>
      <c r="AA179" s="2"/>
      <c r="AB179" s="2"/>
      <c r="AC179" s="2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6"/>
      <c r="T180" s="37"/>
      <c r="U180" s="133"/>
      <c r="V180" s="37"/>
      <c r="W180" s="1"/>
      <c r="X180" s="2"/>
      <c r="Y180" s="1"/>
      <c r="Z180" s="2"/>
      <c r="AA180" s="2"/>
      <c r="AB180" s="2"/>
      <c r="AC180" s="2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6"/>
      <c r="T181" s="37"/>
      <c r="U181" s="133"/>
      <c r="V181" s="37"/>
      <c r="W181" s="1"/>
      <c r="X181" s="2"/>
      <c r="Y181" s="1"/>
      <c r="Z181" s="2"/>
      <c r="AA181" s="2"/>
      <c r="AB181" s="2"/>
      <c r="AC181" s="2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6"/>
      <c r="T182" s="37"/>
      <c r="U182" s="133"/>
      <c r="V182" s="37"/>
      <c r="W182" s="1"/>
      <c r="X182" s="2"/>
      <c r="Y182" s="1"/>
      <c r="Z182" s="2"/>
      <c r="AA182" s="2"/>
      <c r="AB182" s="2"/>
      <c r="AC182" s="2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6"/>
      <c r="T183" s="37"/>
      <c r="U183" s="133"/>
      <c r="V183" s="37"/>
      <c r="W183" s="1"/>
      <c r="X183" s="2"/>
      <c r="Y183" s="1"/>
      <c r="Z183" s="2"/>
      <c r="AA183" s="2"/>
      <c r="AB183" s="2"/>
      <c r="AC183" s="2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6"/>
      <c r="T184" s="37"/>
      <c r="U184" s="133"/>
      <c r="V184" s="37"/>
      <c r="W184" s="1"/>
      <c r="X184" s="2"/>
      <c r="Y184" s="1"/>
      <c r="Z184" s="2"/>
      <c r="AA184" s="2"/>
      <c r="AB184" s="2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6"/>
      <c r="T185" s="37"/>
      <c r="U185" s="133"/>
      <c r="V185" s="37"/>
      <c r="W185" s="1"/>
      <c r="X185" s="2"/>
      <c r="Y185" s="1"/>
      <c r="Z185" s="2"/>
      <c r="AA185" s="2"/>
      <c r="AB185" s="2"/>
      <c r="AC185" s="2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6"/>
      <c r="T186" s="37"/>
      <c r="U186" s="133"/>
      <c r="V186" s="37"/>
      <c r="W186" s="1"/>
      <c r="X186" s="2"/>
      <c r="Y186" s="1"/>
      <c r="Z186" s="2"/>
      <c r="AA186" s="2"/>
      <c r="AB186" s="2"/>
      <c r="AC186" s="2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6"/>
      <c r="T187" s="37"/>
      <c r="U187" s="133"/>
      <c r="V187" s="37"/>
      <c r="W187" s="1"/>
      <c r="X187" s="2"/>
      <c r="Y187" s="1"/>
      <c r="Z187" s="2"/>
      <c r="AA187" s="2"/>
      <c r="AB187" s="2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6"/>
      <c r="T188" s="37"/>
      <c r="U188" s="133"/>
      <c r="V188" s="37"/>
      <c r="W188" s="1"/>
      <c r="X188" s="2"/>
      <c r="Y188" s="2"/>
      <c r="Z188" s="2"/>
      <c r="AA188" s="2"/>
      <c r="AB188" s="2"/>
      <c r="AC188" s="2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  <c r="AA189" s="2"/>
      <c r="AB189" s="2"/>
      <c r="AC189" s="2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  <c r="AA190" s="2"/>
      <c r="AB190" s="2"/>
      <c r="AC190" s="2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  <c r="AA191" s="2"/>
      <c r="AB191" s="2"/>
      <c r="AC191" s="2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  <c r="AA192" s="2"/>
      <c r="AB192" s="2"/>
      <c r="AC192" s="2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  <c r="AA193" s="2"/>
      <c r="AB193" s="2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  <c r="AA194" s="2"/>
      <c r="AB194" s="2"/>
      <c r="AC194" s="2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  <c r="AA195" s="2"/>
      <c r="AB195" s="2"/>
      <c r="AC195" s="2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  <c r="AA198" s="2"/>
      <c r="AB198" s="2"/>
      <c r="AC198" s="2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  <c r="AA199" s="2"/>
      <c r="AB199" s="2"/>
      <c r="AC199" s="2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  <c r="AA200" s="2"/>
      <c r="AB200" s="2"/>
      <c r="AC200" s="2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  <c r="AA201" s="2"/>
      <c r="AB201" s="2"/>
      <c r="AC201" s="2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  <c r="AA203" s="2"/>
      <c r="AB203" s="2"/>
      <c r="AC203" s="2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  <c r="AA204" s="2"/>
      <c r="AB204" s="2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  <c r="AA205" s="2"/>
      <c r="AB205" s="2"/>
      <c r="AC205" s="2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  <c r="AA206" s="2"/>
      <c r="AB206" s="2"/>
      <c r="AC206" s="2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  <c r="AA207" s="2"/>
      <c r="AB207" s="2"/>
      <c r="AC207" s="2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  <c r="AA208" s="2"/>
      <c r="AB208" s="2"/>
      <c r="AC208" s="2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  <c r="AA209" s="2"/>
      <c r="AB209" s="2"/>
      <c r="AC209" s="2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  <c r="AA210" s="2"/>
      <c r="AB210" s="2"/>
      <c r="AC210" s="2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  <c r="AA211" s="2"/>
      <c r="AB211" s="2"/>
      <c r="AC211" s="2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  <c r="AA212" s="2"/>
      <c r="AB212" s="2"/>
      <c r="AC212" s="2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  <c r="AA213" s="2"/>
      <c r="AB213" s="2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  <c r="AA214" s="2"/>
      <c r="AB214" s="2"/>
      <c r="AC214" s="2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  <c r="AA215" s="2"/>
      <c r="AB215" s="2"/>
      <c r="AC215" s="2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  <c r="AA216" s="2"/>
      <c r="AB216" s="2"/>
      <c r="AC216" s="2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  <c r="AA217" s="2"/>
      <c r="AB217" s="2"/>
      <c r="AC217" s="2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  <c r="AA218" s="2"/>
      <c r="AB218" s="2"/>
      <c r="AC218" s="2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  <c r="AA219" s="2"/>
      <c r="AB219" s="2"/>
      <c r="AC219" s="2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  <c r="AA220" s="2"/>
      <c r="AB220" s="2"/>
      <c r="AC220" s="2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  <c r="AA221" s="2"/>
      <c r="AB221" s="2"/>
      <c r="AC221" s="2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  <c r="AA222" s="2"/>
      <c r="AB222" s="2"/>
      <c r="AC222" s="2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  <c r="AA223" s="2"/>
      <c r="AB223" s="2"/>
      <c r="AC223" s="2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  <c r="AA224" s="2"/>
      <c r="AB224" s="2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  <c r="AA225" s="2"/>
      <c r="AB225" s="2"/>
      <c r="AC225" s="2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  <c r="AA226" s="2"/>
      <c r="AB226" s="2"/>
      <c r="AC226" s="2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  <c r="AA227" s="2"/>
      <c r="AB227" s="2"/>
      <c r="AC227" s="2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  <c r="AA228" s="2"/>
      <c r="AB228" s="2"/>
      <c r="AC228" s="2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  <c r="AA229" s="2"/>
      <c r="AB229" s="2"/>
      <c r="AC229" s="2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  <c r="AA230" s="2"/>
      <c r="AB230" s="2"/>
      <c r="AC230" s="2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  <c r="AA231" s="2"/>
      <c r="AB231" s="2"/>
      <c r="AC231" s="2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  <c r="AA232" s="2"/>
      <c r="AB232" s="2"/>
      <c r="AC232" s="2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  <c r="AA233" s="2"/>
      <c r="AB233" s="2"/>
      <c r="AC233" s="2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  <c r="AA234" s="2"/>
      <c r="AB234" s="2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  <c r="AA235" s="2"/>
      <c r="AB235" s="2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  <c r="AA236" s="2"/>
      <c r="AB236" s="2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  <c r="AA237" s="2"/>
      <c r="AB237" s="2"/>
      <c r="AC237" s="2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  <c r="AA238" s="2"/>
      <c r="AB238" s="2"/>
      <c r="AC238" s="2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  <c r="AA239" s="2"/>
      <c r="AB239" s="2"/>
      <c r="AC239" s="2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  <c r="AA240" s="2"/>
      <c r="AB240" s="2"/>
      <c r="AC240" s="2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  <c r="AA241" s="2"/>
      <c r="AB241" s="2"/>
      <c r="AC241" s="2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  <c r="AA242" s="2"/>
      <c r="AB242" s="2"/>
      <c r="AC242" s="2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  <c r="AA243" s="2"/>
      <c r="AB243" s="2"/>
      <c r="AC243" s="2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  <c r="AA244" s="2"/>
      <c r="AB244" s="2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  <c r="AA245" s="2"/>
      <c r="AB245" s="2"/>
      <c r="AC245" s="2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  <c r="AA246" s="2"/>
      <c r="AB246" s="2"/>
      <c r="AC246" s="2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  <c r="AA247" s="2"/>
      <c r="AB247" s="2"/>
      <c r="AC247" s="2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  <c r="AA248" s="2"/>
      <c r="AB248" s="2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  <c r="AA249" s="2"/>
      <c r="AB249" s="2"/>
      <c r="AC249" s="2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  <c r="AA250" s="2"/>
      <c r="AB250" s="2"/>
      <c r="AC250" s="2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  <c r="AA251" s="2"/>
      <c r="AB251" s="2"/>
      <c r="AC251" s="2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  <c r="AA252" s="2"/>
      <c r="AB252" s="2"/>
      <c r="AC252" s="2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  <c r="AA253" s="2"/>
      <c r="AB253" s="2"/>
      <c r="AC253" s="2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  <c r="AA254" s="2"/>
      <c r="AB254" s="2"/>
      <c r="AC254" s="2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  <c r="AA255" s="2"/>
      <c r="AB255" s="2"/>
      <c r="AC255" s="2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  <c r="AA256" s="2"/>
      <c r="AB256" s="2"/>
      <c r="AC256" s="2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  <c r="AA257" s="2"/>
      <c r="AB257" s="2"/>
      <c r="AC257" s="2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  <c r="AA258" s="2"/>
      <c r="AB258" s="2"/>
      <c r="AC258" s="2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  <c r="AA259" s="2"/>
      <c r="AB259" s="2"/>
      <c r="AC259" s="2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  <c r="AA260" s="2"/>
      <c r="AB260" s="2"/>
      <c r="AC260" s="2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  <c r="AA261" s="2"/>
      <c r="AB261" s="2"/>
      <c r="AC261" s="2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  <c r="AA262" s="2"/>
      <c r="AB262" s="2"/>
      <c r="AC262" s="2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  <c r="AA263" s="2"/>
      <c r="AB263" s="2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  <c r="AA264" s="2"/>
      <c r="AB264" s="2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  <c r="AA265" s="2"/>
      <c r="AB265" s="2"/>
      <c r="AC265" s="2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  <c r="AA266" s="2"/>
      <c r="AB266" s="2"/>
      <c r="AC266" s="2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  <c r="AA267" s="2"/>
      <c r="AB267" s="2"/>
      <c r="AC267" s="2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  <c r="AA268" s="2"/>
      <c r="AB268" s="2"/>
      <c r="AC268" s="2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  <c r="AA269" s="2"/>
      <c r="AB269" s="2"/>
      <c r="AC269" s="2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  <c r="AA270" s="2"/>
      <c r="AB270" s="2"/>
      <c r="AC270" s="2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  <c r="AA271" s="2"/>
      <c r="AB271" s="2"/>
      <c r="AC271" s="2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  <c r="AA272" s="2"/>
      <c r="AB272" s="2"/>
      <c r="AC272" s="2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  <c r="AA273" s="2"/>
      <c r="AB273" s="2"/>
      <c r="AC273" s="2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  <c r="AA274" s="2"/>
      <c r="AB274" s="2"/>
      <c r="AC274" s="2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  <c r="AA275" s="2"/>
      <c r="AB275" s="2"/>
      <c r="AC275" s="2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  <c r="AA276" s="2"/>
      <c r="AB276" s="2"/>
      <c r="AC276" s="2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  <c r="AA277" s="2"/>
      <c r="AB277" s="2"/>
      <c r="AC277" s="2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  <c r="AA278" s="2"/>
      <c r="AB278" s="2"/>
      <c r="AC278" s="2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  <c r="AA279" s="2"/>
      <c r="AB279" s="2"/>
      <c r="AC279" s="2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  <c r="AA280" s="2"/>
      <c r="AB280" s="2"/>
      <c r="AC280" s="2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  <c r="AA281" s="2"/>
      <c r="AB281" s="2"/>
      <c r="AC281" s="2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  <c r="AA282" s="2"/>
      <c r="AB282" s="2"/>
      <c r="AC282" s="2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  <c r="AA283" s="2"/>
      <c r="AB283" s="2"/>
      <c r="AC283" s="2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  <c r="AA284" s="2"/>
      <c r="AB284" s="2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  <c r="AA285" s="2"/>
      <c r="AB285" s="2"/>
      <c r="AC285" s="2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  <c r="AA286" s="2"/>
      <c r="AB286" s="2"/>
      <c r="AC286" s="2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  <c r="AA287" s="2"/>
      <c r="AB287" s="2"/>
      <c r="AC287" s="2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  <c r="AA288" s="2"/>
      <c r="AB288" s="2"/>
      <c r="AC288" s="2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  <c r="AA289" s="2"/>
      <c r="AB289" s="2"/>
      <c r="AC289" s="2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  <c r="AA290" s="2"/>
      <c r="AB290" s="2"/>
      <c r="AC290" s="2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  <c r="AA291" s="2"/>
      <c r="AB291" s="2"/>
      <c r="AC291" s="2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  <c r="AA292" s="2"/>
      <c r="AB292" s="2"/>
      <c r="AC292" s="2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  <c r="AA293" s="2"/>
      <c r="AB293" s="2"/>
      <c r="AC293" s="2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  <c r="AA294" s="2"/>
      <c r="AB294" s="2"/>
      <c r="AC294" s="2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  <c r="AA295" s="2"/>
      <c r="AB295" s="2"/>
      <c r="AC295" s="2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  <c r="AA296" s="2"/>
      <c r="AB296" s="2"/>
      <c r="AC296" s="2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  <c r="AA297" s="2"/>
      <c r="AB297" s="2"/>
      <c r="AC297" s="2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  <c r="AA298" s="2"/>
      <c r="AB298" s="2"/>
      <c r="AC298" s="2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  <c r="AA299" s="2"/>
      <c r="AB299" s="2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  <c r="AA300" s="2"/>
      <c r="AB300" s="2"/>
      <c r="AC300" s="2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  <c r="AA301" s="2"/>
      <c r="AB301" s="2"/>
      <c r="AC301" s="2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  <c r="AA302" s="2"/>
      <c r="AB302" s="2"/>
      <c r="AC302" s="2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  <c r="AA303" s="2"/>
      <c r="AB303" s="2"/>
      <c r="AC303" s="2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  <c r="AA304" s="2"/>
      <c r="AB304" s="2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  <c r="AA305" s="2"/>
      <c r="AB305" s="2"/>
      <c r="AC305" s="2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  <c r="AA306" s="2"/>
      <c r="AB306" s="2"/>
      <c r="AC306" s="2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  <c r="AA307" s="2"/>
      <c r="AB307" s="2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  <c r="AA308" s="2"/>
      <c r="AB308" s="2"/>
      <c r="AC308" s="2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  <c r="AA309" s="2"/>
      <c r="AB309" s="2"/>
      <c r="AC309" s="2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  <c r="AA310" s="2"/>
      <c r="AB310" s="2"/>
      <c r="AC310" s="2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  <c r="AA311" s="2"/>
      <c r="AB311" s="2"/>
      <c r="AC311" s="2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  <c r="AA312" s="2"/>
      <c r="AB312" s="2"/>
      <c r="AC312" s="2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  <c r="AA313" s="2"/>
      <c r="AB313" s="2"/>
      <c r="AC313" s="2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  <c r="AA314" s="2"/>
      <c r="AB314" s="2"/>
      <c r="AC314" s="2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  <c r="AA315" s="2"/>
      <c r="AB315" s="2"/>
      <c r="AC315" s="2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  <c r="AA316" s="2"/>
      <c r="AB316" s="2"/>
      <c r="AC316" s="2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  <c r="AA317" s="2"/>
      <c r="AB317" s="2"/>
      <c r="AC317" s="2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  <c r="AA318" s="2"/>
      <c r="AB318" s="2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  <c r="AA319" s="2"/>
      <c r="AB319" s="2"/>
      <c r="AC319" s="2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  <c r="AA320" s="2"/>
      <c r="AB320" s="2"/>
      <c r="AC320" s="2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  <c r="AA321" s="2"/>
      <c r="AB321" s="2"/>
      <c r="AC321" s="2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  <c r="AA322" s="2"/>
      <c r="AB322" s="2"/>
      <c r="AC322" s="2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  <c r="AA323" s="2"/>
      <c r="AB323" s="2"/>
      <c r="AC323" s="2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  <c r="AA324" s="2"/>
      <c r="AB324" s="2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  <c r="AA325" s="2"/>
      <c r="AB325" s="2"/>
      <c r="AC325" s="2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  <c r="AA326" s="2"/>
      <c r="AB326" s="2"/>
      <c r="AC326" s="2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  <c r="AA327" s="2"/>
      <c r="AB327" s="2"/>
      <c r="AC327" s="2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  <c r="AA328" s="2"/>
      <c r="AB328" s="2"/>
      <c r="AC328" s="2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  <c r="AA329" s="2"/>
      <c r="AB329" s="2"/>
      <c r="AC329" s="2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  <c r="AA330" s="2"/>
      <c r="AB330" s="2"/>
      <c r="AC330" s="2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  <c r="AA331" s="2"/>
      <c r="AB331" s="2"/>
      <c r="AC331" s="2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  <c r="AA332" s="2"/>
      <c r="AB332" s="2"/>
      <c r="AC332" s="2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  <c r="AA333" s="2"/>
      <c r="AB333" s="2"/>
      <c r="AC333" s="2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  <c r="AA334" s="2"/>
      <c r="AB334" s="2"/>
      <c r="AC334" s="2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  <c r="AA335" s="2"/>
      <c r="AB335" s="2"/>
      <c r="AC335" s="2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  <c r="AA336" s="2"/>
      <c r="AB336" s="2"/>
      <c r="AC336" s="2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  <c r="AA337" s="2"/>
      <c r="AB337" s="2"/>
      <c r="AC337" s="2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  <c r="AA338" s="2"/>
      <c r="AB338" s="2"/>
      <c r="AC338" s="2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  <c r="AA339" s="2"/>
      <c r="AB339" s="2"/>
      <c r="AC339" s="2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  <c r="AA340" s="2"/>
      <c r="AB340" s="2"/>
      <c r="AC340" s="2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  <c r="AA341" s="2"/>
      <c r="AB341" s="2"/>
      <c r="AC341" s="2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  <c r="AA342" s="2"/>
      <c r="AB342" s="2"/>
      <c r="AC342" s="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  <c r="AA343" s="2"/>
      <c r="AB343" s="2"/>
      <c r="AC343" s="2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  <c r="AA344" s="2"/>
      <c r="AB344" s="2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  <c r="AA345" s="2"/>
      <c r="AB345" s="2"/>
      <c r="AC345" s="2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  <c r="AA346" s="2"/>
      <c r="AB346" s="2"/>
      <c r="AC346" s="2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  <c r="AA347" s="2"/>
      <c r="AB347" s="2"/>
      <c r="AC347" s="2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  <c r="AA348" s="2"/>
      <c r="AB348" s="2"/>
      <c r="AC348" s="2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  <c r="AA349" s="2"/>
      <c r="AB349" s="2"/>
      <c r="AC349" s="2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  <c r="AA350" s="2"/>
      <c r="AB350" s="2"/>
      <c r="AC350" s="2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  <c r="AA351" s="2"/>
      <c r="AB351" s="2"/>
      <c r="AC351" s="2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  <c r="AA352" s="2"/>
      <c r="AB352" s="2"/>
      <c r="AC352" s="2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  <c r="AA353" s="2"/>
      <c r="AB353" s="2"/>
      <c r="AC353" s="2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  <c r="AA354" s="2"/>
      <c r="AB354" s="2"/>
      <c r="AC354" s="2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  <c r="AA355" s="2"/>
      <c r="AB355" s="2"/>
      <c r="AC355" s="2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  <c r="AA356" s="2"/>
      <c r="AB356" s="2"/>
      <c r="AC356" s="2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  <c r="AA357" s="2"/>
      <c r="AB357" s="2"/>
      <c r="AC357" s="2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  <c r="AA358" s="2"/>
      <c r="AB358" s="2"/>
      <c r="AC358" s="2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  <c r="AA359" s="2"/>
      <c r="AB359" s="2"/>
      <c r="AC359" s="2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  <c r="AA360" s="2"/>
      <c r="AB360" s="2"/>
      <c r="AC360" s="2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  <c r="AA361" s="2"/>
      <c r="AB361" s="2"/>
      <c r="AC361" s="2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2"/>
      <c r="Y362" s="2"/>
      <c r="Z362" s="2"/>
      <c r="AA362" s="2"/>
      <c r="AB362" s="2"/>
      <c r="AC362" s="2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2"/>
      <c r="Y363" s="2"/>
      <c r="Z363" s="2"/>
      <c r="AA363" s="2"/>
      <c r="AB363" s="2"/>
      <c r="AC363" s="2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2"/>
      <c r="Y364" s="2"/>
      <c r="Z364" s="2"/>
      <c r="AA364" s="2"/>
      <c r="AB364" s="2"/>
      <c r="AC364" s="2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2"/>
      <c r="Y365" s="2"/>
      <c r="Z365" s="2"/>
      <c r="AA365" s="2"/>
      <c r="AB365" s="2"/>
      <c r="AC365" s="2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2"/>
      <c r="Y366" s="2"/>
      <c r="Z366" s="2"/>
      <c r="AA366" s="2"/>
      <c r="AB366" s="2"/>
      <c r="AC366" s="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2"/>
      <c r="Y367" s="2"/>
      <c r="Z367" s="2"/>
      <c r="AA367" s="2"/>
      <c r="AB367" s="2"/>
      <c r="AC367" s="2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2"/>
      <c r="Y368" s="2"/>
      <c r="Z368" s="2"/>
      <c r="AA368" s="2"/>
      <c r="AB368" s="2"/>
      <c r="AC368" s="2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2"/>
      <c r="Y369" s="2"/>
      <c r="Z369" s="2"/>
      <c r="AA369" s="2"/>
      <c r="AB369" s="2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2"/>
      <c r="Y370" s="2"/>
      <c r="Z370" s="2"/>
      <c r="AA370" s="2"/>
      <c r="AB370" s="2"/>
      <c r="AC370" s="2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2"/>
      <c r="Y371" s="2"/>
      <c r="Z371" s="2"/>
      <c r="AA371" s="2"/>
      <c r="AB371" s="2"/>
      <c r="AC371" s="2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2"/>
      <c r="Y372" s="2"/>
      <c r="Z372" s="2"/>
      <c r="AA372" s="2"/>
      <c r="AB372" s="2"/>
      <c r="AC372" s="2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2"/>
      <c r="Y373" s="2"/>
      <c r="Z373" s="2"/>
      <c r="AA373" s="2"/>
      <c r="AB373" s="2"/>
      <c r="AC373" s="2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2"/>
      <c r="Y374" s="2"/>
      <c r="Z374" s="2"/>
      <c r="AA374" s="2"/>
      <c r="AB374" s="2"/>
      <c r="AC374" s="2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2"/>
      <c r="Y375" s="2"/>
      <c r="Z375" s="2"/>
      <c r="AA375" s="2"/>
      <c r="AB375" s="2"/>
      <c r="AC375" s="2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2"/>
      <c r="Y376" s="2"/>
      <c r="Z376" s="2"/>
      <c r="AA376" s="2"/>
      <c r="AB376" s="2"/>
      <c r="AC376" s="2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2"/>
      <c r="Y377" s="2"/>
      <c r="Z377" s="2"/>
      <c r="AA377" s="2"/>
      <c r="AB377" s="2"/>
      <c r="AC377" s="2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2"/>
      <c r="Y378" s="2"/>
      <c r="Z378" s="2"/>
      <c r="AA378" s="2"/>
      <c r="AB378" s="2"/>
      <c r="AC378" s="2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"/>
      <c r="Y379" s="2"/>
      <c r="Z379" s="2"/>
      <c r="AA379" s="2"/>
      <c r="AB379" s="2"/>
      <c r="AC379" s="2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2"/>
      <c r="Y380" s="2"/>
      <c r="Z380" s="2"/>
      <c r="AA380" s="2"/>
      <c r="AB380" s="2"/>
      <c r="AC380" s="2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2"/>
      <c r="Y381" s="2"/>
      <c r="Z381" s="2"/>
      <c r="AA381" s="2"/>
      <c r="AB381" s="2"/>
      <c r="AC381" s="2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2"/>
      <c r="Y382" s="2"/>
      <c r="Z382" s="2"/>
      <c r="AA382" s="2"/>
      <c r="AB382" s="2"/>
      <c r="AC382" s="2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2"/>
      <c r="Y383" s="2"/>
      <c r="Z383" s="2"/>
      <c r="AA383" s="2"/>
      <c r="AB383" s="2"/>
      <c r="AC383" s="2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2"/>
      <c r="Y384" s="2"/>
      <c r="Z384" s="2"/>
      <c r="AA384" s="2"/>
      <c r="AB384" s="2"/>
      <c r="AC384" s="2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/>
      <c r="Y385" s="2"/>
      <c r="Z385" s="2"/>
      <c r="AA385" s="2"/>
      <c r="AB385" s="2"/>
      <c r="AC385" s="2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2"/>
      <c r="Y386" s="2"/>
      <c r="Z386" s="2"/>
      <c r="AA386" s="2"/>
      <c r="AB386" s="2"/>
      <c r="AC386" s="2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2"/>
      <c r="Y387" s="2"/>
      <c r="Z387" s="2"/>
      <c r="AA387" s="2"/>
      <c r="AB387" s="2"/>
      <c r="AC387" s="2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2"/>
      <c r="Y388" s="2"/>
      <c r="Z388" s="2"/>
      <c r="AA388" s="2"/>
      <c r="AB388" s="2"/>
      <c r="AC388" s="2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2"/>
      <c r="Y389" s="2"/>
      <c r="Z389" s="2"/>
      <c r="AA389" s="2"/>
      <c r="AB389" s="2"/>
      <c r="AC389" s="2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2"/>
      <c r="Y390" s="2"/>
      <c r="Z390" s="2"/>
      <c r="AA390" s="2"/>
      <c r="AB390" s="2"/>
      <c r="AC390" s="2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2"/>
      <c r="Y391" s="2"/>
      <c r="Z391" s="2"/>
      <c r="AA391" s="2"/>
      <c r="AB391" s="2"/>
      <c r="AC391" s="2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2"/>
      <c r="Y392" s="2"/>
      <c r="Z392" s="2"/>
      <c r="AA392" s="2"/>
      <c r="AB392" s="2"/>
      <c r="AC392" s="2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2"/>
      <c r="Y393" s="2"/>
      <c r="Z393" s="2"/>
      <c r="AA393" s="2"/>
      <c r="AB393" s="2"/>
      <c r="AC393" s="2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2"/>
      <c r="Y394" s="2"/>
      <c r="Z394" s="2"/>
      <c r="AA394" s="2"/>
      <c r="AB394" s="2"/>
      <c r="AC394" s="2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2"/>
      <c r="Y395" s="2"/>
      <c r="Z395" s="2"/>
      <c r="AA395" s="2"/>
      <c r="AB395" s="2"/>
      <c r="AC395" s="2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"/>
      <c r="Y396" s="2"/>
      <c r="Z396" s="2"/>
      <c r="AA396" s="2"/>
      <c r="AB396" s="2"/>
      <c r="AC396" s="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2"/>
      <c r="Y397" s="2"/>
      <c r="Z397" s="2"/>
      <c r="AA397" s="2"/>
      <c r="AB397" s="2"/>
      <c r="AC397" s="2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2"/>
      <c r="Y398" s="2"/>
      <c r="Z398" s="2"/>
      <c r="AA398" s="2"/>
      <c r="AB398" s="2"/>
      <c r="AC398" s="2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2"/>
      <c r="Y399" s="2"/>
      <c r="Z399" s="2"/>
      <c r="AA399" s="2"/>
      <c r="AB399" s="2"/>
      <c r="AC399" s="2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2"/>
      <c r="Y400" s="2"/>
      <c r="Z400" s="2"/>
      <c r="AA400" s="2"/>
      <c r="AB400" s="2"/>
      <c r="AC400" s="2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2"/>
      <c r="Y401" s="2"/>
      <c r="Z401" s="2"/>
      <c r="AA401" s="2"/>
      <c r="AB401" s="2"/>
      <c r="AC401" s="2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2"/>
      <c r="Y402" s="2"/>
      <c r="Z402" s="2"/>
      <c r="AA402" s="2"/>
      <c r="AB402" s="2"/>
      <c r="AC402" s="2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2"/>
      <c r="Y403" s="2"/>
      <c r="Z403" s="2"/>
      <c r="AA403" s="2"/>
      <c r="AB403" s="2"/>
      <c r="AC403" s="2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2"/>
      <c r="Z404" s="2"/>
      <c r="AA404" s="2"/>
      <c r="AB404" s="2"/>
      <c r="AC404" s="2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2"/>
      <c r="Y405" s="2"/>
      <c r="Z405" s="2"/>
      <c r="AA405" s="2"/>
      <c r="AB405" s="2"/>
      <c r="AC405" s="2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2"/>
      <c r="Y406" s="2"/>
      <c r="Z406" s="2"/>
      <c r="AA406" s="2"/>
      <c r="AB406" s="2"/>
      <c r="AC406" s="2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2"/>
      <c r="Y407" s="2"/>
      <c r="Z407" s="2"/>
      <c r="AA407" s="2"/>
      <c r="AB407" s="2"/>
      <c r="AC407" s="2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2"/>
      <c r="Y408" s="2"/>
      <c r="Z408" s="2"/>
      <c r="AA408" s="2"/>
      <c r="AB408" s="2"/>
      <c r="AC408" s="2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/>
      <c r="Y409" s="2"/>
      <c r="Z409" s="2"/>
      <c r="AA409" s="2"/>
      <c r="AB409" s="2"/>
      <c r="AC409" s="2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2"/>
      <c r="Y410" s="2"/>
      <c r="Z410" s="2"/>
      <c r="AA410" s="2"/>
      <c r="AB410" s="2"/>
      <c r="AC410" s="2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2"/>
      <c r="Y411" s="2"/>
      <c r="Z411" s="2"/>
      <c r="AA411" s="2"/>
      <c r="AB411" s="2"/>
      <c r="AC411" s="2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2"/>
      <c r="Y412" s="2"/>
      <c r="Z412" s="2"/>
      <c r="AA412" s="2"/>
      <c r="AB412" s="2"/>
      <c r="AC412" s="2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2"/>
      <c r="Y413" s="2"/>
      <c r="Z413" s="2"/>
      <c r="AA413" s="2"/>
      <c r="AB413" s="2"/>
      <c r="AC413" s="2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2"/>
      <c r="Y414" s="2"/>
      <c r="Z414" s="2"/>
      <c r="AA414" s="2"/>
      <c r="AB414" s="2"/>
      <c r="AC414" s="2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2"/>
      <c r="Y415" s="2"/>
      <c r="Z415" s="2"/>
      <c r="AA415" s="2"/>
      <c r="AB415" s="2"/>
      <c r="AC415" s="2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2"/>
      <c r="Y416" s="2"/>
      <c r="Z416" s="2"/>
      <c r="AA416" s="2"/>
      <c r="AB416" s="2"/>
      <c r="AC416" s="2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2"/>
      <c r="Y417" s="2"/>
      <c r="Z417" s="2"/>
      <c r="AA417" s="2"/>
      <c r="AB417" s="2"/>
      <c r="AC417" s="2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2"/>
      <c r="Y418" s="2"/>
      <c r="Z418" s="2"/>
      <c r="AA418" s="2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2"/>
      <c r="Y419" s="2"/>
      <c r="Z419" s="2"/>
      <c r="AA419" s="2"/>
      <c r="AB419" s="2"/>
      <c r="AC419" s="2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2"/>
      <c r="Y420" s="2"/>
      <c r="Z420" s="2"/>
      <c r="AA420" s="2"/>
      <c r="AB420" s="2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2"/>
      <c r="Y421" s="2"/>
      <c r="Z421" s="2"/>
      <c r="AA421" s="2"/>
      <c r="AB421" s="2"/>
      <c r="AC421" s="2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2"/>
      <c r="Y422" s="2"/>
      <c r="Z422" s="2"/>
      <c r="AA422" s="2"/>
      <c r="AB422" s="2"/>
      <c r="AC422" s="2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2"/>
      <c r="Y423" s="2"/>
      <c r="Z423" s="2"/>
      <c r="AA423" s="2"/>
      <c r="AB423" s="2"/>
      <c r="AC423" s="2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2"/>
      <c r="Y424" s="2"/>
      <c r="Z424" s="2"/>
      <c r="AA424" s="2"/>
      <c r="AB424" s="2"/>
      <c r="AC424" s="2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2"/>
      <c r="Y425" s="2"/>
      <c r="Z425" s="2"/>
      <c r="AA425" s="2"/>
      <c r="AB425" s="2"/>
      <c r="AC425" s="2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2"/>
      <c r="Y426" s="2"/>
      <c r="Z426" s="2"/>
      <c r="AA426" s="2"/>
      <c r="AB426" s="2"/>
      <c r="AC426" s="2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2"/>
      <c r="Y427" s="2"/>
      <c r="Z427" s="2"/>
      <c r="AA427" s="2"/>
      <c r="AB427" s="2"/>
      <c r="AC427" s="2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2"/>
      <c r="Y428" s="2"/>
      <c r="Z428" s="2"/>
      <c r="AA428" s="2"/>
      <c r="AB428" s="2"/>
      <c r="AC428" s="2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2"/>
      <c r="Y429" s="2"/>
      <c r="Z429" s="2"/>
      <c r="AA429" s="2"/>
      <c r="AB429" s="2"/>
      <c r="AC429" s="2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2"/>
      <c r="Y430" s="2"/>
      <c r="Z430" s="2"/>
      <c r="AA430" s="2"/>
      <c r="AB430" s="2"/>
      <c r="AC430" s="2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2"/>
      <c r="Y431" s="2"/>
      <c r="Z431" s="2"/>
      <c r="AA431" s="2"/>
      <c r="AB431" s="2"/>
      <c r="AC431" s="2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2"/>
      <c r="Y432" s="2"/>
      <c r="Z432" s="2"/>
      <c r="AA432" s="2"/>
      <c r="AB432" s="2"/>
      <c r="AC432" s="2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/>
      <c r="Y433" s="2"/>
      <c r="Z433" s="2"/>
      <c r="AA433" s="2"/>
      <c r="AB433" s="2"/>
      <c r="AC433" s="2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2"/>
      <c r="Y434" s="2"/>
      <c r="Z434" s="2"/>
      <c r="AA434" s="2"/>
      <c r="AB434" s="2"/>
      <c r="AC434" s="2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2"/>
      <c r="Y435" s="2"/>
      <c r="Z435" s="2"/>
      <c r="AA435" s="2"/>
      <c r="AB435" s="2"/>
      <c r="AC435" s="2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2"/>
      <c r="Y436" s="2"/>
      <c r="Z436" s="2"/>
      <c r="AA436" s="2"/>
      <c r="AB436" s="2"/>
      <c r="AC436" s="2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2"/>
      <c r="Y437" s="2"/>
      <c r="Z437" s="2"/>
      <c r="AA437" s="2"/>
      <c r="AB437" s="2"/>
      <c r="AC437" s="2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2"/>
      <c r="Y438" s="2"/>
      <c r="Z438" s="2"/>
      <c r="AA438" s="2"/>
      <c r="AB438" s="2"/>
      <c r="AC438" s="2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2"/>
      <c r="Y439" s="2"/>
      <c r="Z439" s="2"/>
      <c r="AA439" s="2"/>
      <c r="AB439" s="2"/>
      <c r="AC439" s="2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2"/>
      <c r="Y440" s="2"/>
      <c r="Z440" s="2"/>
      <c r="AA440" s="2"/>
      <c r="AB440" s="2"/>
      <c r="AC440" s="2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2"/>
      <c r="Y441" s="2"/>
      <c r="Z441" s="2"/>
      <c r="AA441" s="2"/>
      <c r="AB441" s="2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2"/>
      <c r="Y442" s="2"/>
      <c r="Z442" s="2"/>
      <c r="AA442" s="2"/>
      <c r="AB442" s="2"/>
      <c r="AC442" s="2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2"/>
      <c r="Y443" s="2"/>
      <c r="Z443" s="2"/>
      <c r="AA443" s="2"/>
      <c r="AB443" s="2"/>
      <c r="AC443" s="2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2"/>
      <c r="Y444" s="2"/>
      <c r="Z444" s="2"/>
      <c r="AA444" s="2"/>
      <c r="AB444" s="2"/>
      <c r="AC444" s="2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2"/>
      <c r="Y445" s="2"/>
      <c r="Z445" s="2"/>
      <c r="AA445" s="2"/>
      <c r="AB445" s="2"/>
      <c r="AC445" s="2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2"/>
      <c r="Y446" s="2"/>
      <c r="Z446" s="2"/>
      <c r="AA446" s="2"/>
      <c r="AB446" s="2"/>
      <c r="AC446" s="2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2"/>
      <c r="Y447" s="2"/>
      <c r="Z447" s="2"/>
      <c r="AA447" s="2"/>
      <c r="AB447" s="2"/>
      <c r="AC447" s="2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2"/>
      <c r="Y448" s="2"/>
      <c r="Z448" s="2"/>
      <c r="AA448" s="2"/>
      <c r="AB448" s="2"/>
      <c r="AC448" s="2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2"/>
      <c r="Y449" s="2"/>
      <c r="Z449" s="2"/>
      <c r="AA449" s="2"/>
      <c r="AB449" s="2"/>
      <c r="AC449" s="2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2"/>
      <c r="Y450" s="2"/>
      <c r="Z450" s="2"/>
      <c r="AA450" s="2"/>
      <c r="AB450" s="2"/>
      <c r="AC450" s="2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2"/>
      <c r="Y451" s="2"/>
      <c r="Z451" s="2"/>
      <c r="AA451" s="2"/>
      <c r="AB451" s="2"/>
      <c r="AC451" s="2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2"/>
      <c r="Y452" s="2"/>
      <c r="Z452" s="2"/>
      <c r="AA452" s="2"/>
      <c r="AB452" s="2"/>
      <c r="AC452" s="2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2"/>
      <c r="Y453" s="2"/>
      <c r="Z453" s="2"/>
      <c r="AA453" s="2"/>
      <c r="AB453" s="2"/>
      <c r="AC453" s="2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2"/>
      <c r="Y454" s="2"/>
      <c r="Z454" s="2"/>
      <c r="AA454" s="2"/>
      <c r="AB454" s="2"/>
      <c r="AC454" s="2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2"/>
      <c r="Y455" s="2"/>
      <c r="Z455" s="2"/>
      <c r="AA455" s="2"/>
      <c r="AB455" s="2"/>
      <c r="AC455" s="2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2"/>
      <c r="Y456" s="2"/>
      <c r="Z456" s="2"/>
      <c r="AA456" s="2"/>
      <c r="AB456" s="2"/>
      <c r="AC456" s="2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/>
      <c r="Y457" s="2"/>
      <c r="Z457" s="2"/>
      <c r="AA457" s="2"/>
      <c r="AB457" s="2"/>
      <c r="AC457" s="2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2"/>
      <c r="Y458" s="2"/>
      <c r="Z458" s="2"/>
      <c r="AA458" s="2"/>
      <c r="AB458" s="2"/>
      <c r="AC458" s="2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2"/>
      <c r="Y459" s="2"/>
      <c r="Z459" s="2"/>
      <c r="AA459" s="2"/>
      <c r="AB459" s="2"/>
      <c r="AC459" s="2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2"/>
      <c r="Y460" s="2"/>
      <c r="Z460" s="2"/>
      <c r="AA460" s="2"/>
      <c r="AB460" s="2"/>
      <c r="AC460" s="2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2"/>
      <c r="Y461" s="2"/>
      <c r="Z461" s="2"/>
      <c r="AA461" s="2"/>
      <c r="AB461" s="2"/>
      <c r="AC461" s="2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2"/>
      <c r="Y462" s="2"/>
      <c r="Z462" s="2"/>
      <c r="AA462" s="2"/>
      <c r="AB462" s="2"/>
      <c r="AC462" s="2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2"/>
      <c r="Y463" s="2"/>
      <c r="Z463" s="2"/>
      <c r="AA463" s="2"/>
      <c r="AB463" s="2"/>
      <c r="AC463" s="2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2"/>
      <c r="Y464" s="2"/>
      <c r="Z464" s="2"/>
      <c r="AA464" s="2"/>
      <c r="AB464" s="2"/>
      <c r="AC464" s="2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2"/>
      <c r="Y465" s="2"/>
      <c r="Z465" s="2"/>
      <c r="AA465" s="2"/>
      <c r="AB465" s="2"/>
      <c r="AC465" s="2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2"/>
      <c r="Y466" s="2"/>
      <c r="Z466" s="2"/>
      <c r="AA466" s="2"/>
      <c r="AB466" s="2"/>
      <c r="AC466" s="2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2"/>
      <c r="Y467" s="2"/>
      <c r="Z467" s="2"/>
      <c r="AA467" s="2"/>
      <c r="AB467" s="2"/>
      <c r="AC467" s="2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2"/>
      <c r="Y468" s="2"/>
      <c r="Z468" s="2"/>
      <c r="AA468" s="2"/>
      <c r="AB468" s="2"/>
      <c r="AC468" s="2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2"/>
      <c r="Y469" s="2"/>
      <c r="Z469" s="2"/>
      <c r="AA469" s="2"/>
      <c r="AB469" s="2"/>
      <c r="AC469" s="2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2"/>
      <c r="Y470" s="2"/>
      <c r="Z470" s="2"/>
      <c r="AA470" s="2"/>
      <c r="AB470" s="2"/>
      <c r="AC470" s="2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2"/>
      <c r="Y471" s="2"/>
      <c r="Z471" s="2"/>
      <c r="AA471" s="2"/>
      <c r="AB471" s="2"/>
      <c r="AC471" s="2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2"/>
      <c r="Y472" s="2"/>
      <c r="Z472" s="2"/>
      <c r="AA472" s="2"/>
      <c r="AB472" s="2"/>
      <c r="AC472" s="2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2"/>
      <c r="Y473" s="2"/>
      <c r="Z473" s="2"/>
      <c r="AA473" s="2"/>
      <c r="AB473" s="2"/>
      <c r="AC473" s="2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2"/>
      <c r="Y474" s="2"/>
      <c r="Z474" s="2"/>
      <c r="AA474" s="2"/>
      <c r="AB474" s="2"/>
      <c r="AC474" s="2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2"/>
      <c r="Y475" s="2"/>
      <c r="Z475" s="2"/>
      <c r="AA475" s="2"/>
      <c r="AB475" s="2"/>
      <c r="AC475" s="2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2"/>
      <c r="Y476" s="2"/>
      <c r="Z476" s="2"/>
      <c r="AA476" s="2"/>
      <c r="AB476" s="2"/>
      <c r="AC476" s="2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2"/>
      <c r="Y477" s="2"/>
      <c r="Z477" s="2"/>
      <c r="AA477" s="2"/>
      <c r="AB477" s="2"/>
      <c r="AC477" s="2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2"/>
      <c r="Y478" s="2"/>
      <c r="Z478" s="2"/>
      <c r="AA478" s="2"/>
      <c r="AB478" s="2"/>
      <c r="AC478" s="2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2"/>
      <c r="Y479" s="2"/>
      <c r="Z479" s="2"/>
      <c r="AA479" s="2"/>
      <c r="AB479" s="2"/>
      <c r="AC479" s="2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2"/>
      <c r="Y480" s="2"/>
      <c r="Z480" s="2"/>
      <c r="AA480" s="2"/>
      <c r="AB480" s="2"/>
      <c r="AC480" s="2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/>
      <c r="Y481" s="2"/>
      <c r="Z481" s="2"/>
      <c r="AA481" s="2"/>
      <c r="AB481" s="2"/>
      <c r="AC481" s="2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2"/>
      <c r="Y482" s="2"/>
      <c r="Z482" s="2"/>
      <c r="AA482" s="2"/>
      <c r="AB482" s="2"/>
      <c r="AC482" s="2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2"/>
      <c r="Y483" s="2"/>
      <c r="Z483" s="2"/>
      <c r="AA483" s="2"/>
      <c r="AB483" s="2"/>
      <c r="AC483" s="2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2"/>
      <c r="Y484" s="2"/>
      <c r="Z484" s="2"/>
      <c r="AA484" s="2"/>
      <c r="AB484" s="2"/>
      <c r="AC484" s="2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2"/>
      <c r="Y485" s="2"/>
      <c r="Z485" s="2"/>
      <c r="AA485" s="2"/>
      <c r="AB485" s="2"/>
      <c r="AC485" s="2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2"/>
      <c r="Y486" s="2"/>
      <c r="Z486" s="2"/>
      <c r="AA486" s="2"/>
      <c r="AB486" s="2"/>
      <c r="AC486" s="2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2"/>
      <c r="Y487" s="2"/>
      <c r="Z487" s="2"/>
      <c r="AA487" s="2"/>
      <c r="AB487" s="2"/>
      <c r="AC487" s="2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2"/>
      <c r="Y488" s="2"/>
      <c r="Z488" s="2"/>
      <c r="AA488" s="2"/>
      <c r="AB488" s="2"/>
      <c r="AC488" s="2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2"/>
      <c r="Y489" s="2"/>
      <c r="Z489" s="2"/>
      <c r="AA489" s="2"/>
      <c r="AB489" s="2"/>
      <c r="AC489" s="2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2"/>
      <c r="Y490" s="2"/>
      <c r="Z490" s="2"/>
      <c r="AA490" s="2"/>
      <c r="AB490" s="2"/>
      <c r="AC490" s="2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2"/>
      <c r="Y491" s="2"/>
      <c r="Z491" s="2"/>
      <c r="AA491" s="2"/>
      <c r="AB491" s="2"/>
      <c r="AC491" s="2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2"/>
      <c r="Y492" s="2"/>
      <c r="Z492" s="2"/>
      <c r="AA492" s="2"/>
      <c r="AB492" s="2"/>
      <c r="AC492" s="2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2"/>
      <c r="Y493" s="2"/>
      <c r="Z493" s="2"/>
      <c r="AA493" s="2"/>
      <c r="AB493" s="2"/>
      <c r="AC493" s="2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2"/>
      <c r="Y494" s="2"/>
      <c r="Z494" s="2"/>
      <c r="AA494" s="2"/>
      <c r="AB494" s="2"/>
      <c r="AC494" s="2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2"/>
      <c r="Y495" s="2"/>
      <c r="Z495" s="2"/>
      <c r="AA495" s="2"/>
      <c r="AB495" s="2"/>
      <c r="AC495" s="2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2"/>
      <c r="Y496" s="2"/>
      <c r="Z496" s="2"/>
      <c r="AA496" s="2"/>
      <c r="AB496" s="2"/>
      <c r="AC496" s="2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2"/>
      <c r="Y497" s="2"/>
      <c r="Z497" s="2"/>
      <c r="AA497" s="2"/>
      <c r="AB497" s="2"/>
      <c r="AC497" s="2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2"/>
      <c r="Y498" s="2"/>
      <c r="Z498" s="2"/>
      <c r="AA498" s="2"/>
      <c r="AB498" s="2"/>
      <c r="AC498" s="2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2"/>
      <c r="Y499" s="2"/>
      <c r="Z499" s="2"/>
      <c r="AA499" s="2"/>
      <c r="AB499" s="2"/>
      <c r="AC499" s="2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2"/>
      <c r="Y500" s="2"/>
      <c r="Z500" s="2"/>
      <c r="AA500" s="2"/>
      <c r="AB500" s="2"/>
      <c r="AC500" s="2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2"/>
      <c r="Y501" s="2"/>
      <c r="Z501" s="2"/>
      <c r="AA501" s="2"/>
      <c r="AB501" s="2"/>
      <c r="AC501" s="2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2"/>
      <c r="Y502" s="2"/>
      <c r="Z502" s="2"/>
      <c r="AA502" s="2"/>
      <c r="AB502" s="2"/>
      <c r="AC502" s="2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2"/>
      <c r="Y503" s="2"/>
      <c r="Z503" s="2"/>
      <c r="AA503" s="2"/>
      <c r="AB503" s="2"/>
      <c r="AC503" s="2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2"/>
      <c r="Y504" s="2"/>
      <c r="Z504" s="2"/>
      <c r="AA504" s="2"/>
      <c r="AB504" s="2"/>
      <c r="AC504" s="2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/>
      <c r="Y505" s="2"/>
      <c r="Z505" s="2"/>
      <c r="AA505" s="2"/>
      <c r="AB505" s="2"/>
      <c r="AC505" s="2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2"/>
      <c r="Y506" s="2"/>
      <c r="Z506" s="2"/>
      <c r="AA506" s="2"/>
      <c r="AB506" s="2"/>
      <c r="AC506" s="2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2"/>
      <c r="Y507" s="2"/>
      <c r="Z507" s="2"/>
      <c r="AA507" s="2"/>
      <c r="AB507" s="2"/>
      <c r="AC507" s="2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2"/>
      <c r="Y508" s="2"/>
      <c r="Z508" s="2"/>
      <c r="AA508" s="2"/>
      <c r="AB508" s="2"/>
      <c r="AC508" s="2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2"/>
      <c r="Y509" s="2"/>
      <c r="Z509" s="2"/>
      <c r="AA509" s="2"/>
      <c r="AB509" s="2"/>
      <c r="AC509" s="2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2"/>
      <c r="Y510" s="2"/>
      <c r="Z510" s="2"/>
      <c r="AA510" s="2"/>
      <c r="AB510" s="2"/>
      <c r="AC510" s="2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2"/>
      <c r="Y511" s="2"/>
      <c r="Z511" s="2"/>
      <c r="AA511" s="2"/>
      <c r="AB511" s="2"/>
      <c r="AC511" s="2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2"/>
      <c r="Y512" s="2"/>
      <c r="Z512" s="2"/>
      <c r="AA512" s="2"/>
      <c r="AB512" s="2"/>
      <c r="AC512" s="2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2"/>
      <c r="Y513" s="2"/>
      <c r="Z513" s="2"/>
      <c r="AA513" s="2"/>
      <c r="AB513" s="2"/>
      <c r="AC513" s="2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2"/>
      <c r="Y514" s="2"/>
      <c r="Z514" s="2"/>
      <c r="AA514" s="2"/>
      <c r="AB514" s="2"/>
      <c r="AC514" s="2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2"/>
      <c r="Y515" s="2"/>
      <c r="Z515" s="2"/>
      <c r="AA515" s="2"/>
      <c r="AB515" s="2"/>
      <c r="AC515" s="2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2"/>
      <c r="Y516" s="2"/>
      <c r="Z516" s="2"/>
      <c r="AA516" s="2"/>
      <c r="AB516" s="2"/>
      <c r="AC516" s="2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2"/>
      <c r="Y517" s="2"/>
      <c r="Z517" s="2"/>
      <c r="AA517" s="2"/>
      <c r="AB517" s="2"/>
      <c r="AC517" s="2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2"/>
      <c r="Y518" s="2"/>
      <c r="Z518" s="2"/>
      <c r="AA518" s="2"/>
      <c r="AB518" s="2"/>
      <c r="AC518" s="2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2"/>
      <c r="Y519" s="2"/>
      <c r="Z519" s="2"/>
      <c r="AA519" s="2"/>
      <c r="AB519" s="2"/>
      <c r="AC519" s="2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2"/>
      <c r="Y520" s="2"/>
      <c r="Z520" s="2"/>
      <c r="AA520" s="2"/>
      <c r="AB520" s="2"/>
      <c r="AC520" s="2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2"/>
      <c r="Y521" s="2"/>
      <c r="Z521" s="2"/>
      <c r="AA521" s="2"/>
      <c r="AB521" s="2"/>
      <c r="AC521" s="2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2"/>
      <c r="Y522" s="2"/>
      <c r="Z522" s="2"/>
      <c r="AA522" s="2"/>
      <c r="AB522" s="2"/>
      <c r="AC522" s="2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2"/>
      <c r="Y523" s="2"/>
      <c r="Z523" s="2"/>
      <c r="AA523" s="2"/>
      <c r="AB523" s="2"/>
      <c r="AC523" s="2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2"/>
      <c r="Y524" s="2"/>
      <c r="Z524" s="2"/>
      <c r="AA524" s="2"/>
      <c r="AB524" s="2"/>
      <c r="AC524" s="2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2"/>
      <c r="Y525" s="2"/>
      <c r="Z525" s="2"/>
      <c r="AA525" s="2"/>
      <c r="AB525" s="2"/>
      <c r="AC525" s="2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2"/>
      <c r="Y526" s="2"/>
      <c r="Z526" s="2"/>
      <c r="AA526" s="2"/>
      <c r="AB526" s="2"/>
      <c r="AC526" s="2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2"/>
      <c r="Y527" s="2"/>
      <c r="Z527" s="2"/>
      <c r="AA527" s="2"/>
      <c r="AB527" s="2"/>
      <c r="AC527" s="2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2"/>
      <c r="Y528" s="2"/>
      <c r="Z528" s="2"/>
      <c r="AA528" s="2"/>
      <c r="AB528" s="2"/>
      <c r="AC528" s="2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/>
      <c r="Y529" s="2"/>
      <c r="Z529" s="2"/>
      <c r="AA529" s="2"/>
      <c r="AB529" s="2"/>
      <c r="AC529" s="2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2"/>
      <c r="Y530" s="2"/>
      <c r="Z530" s="2"/>
      <c r="AA530" s="2"/>
      <c r="AB530" s="2"/>
      <c r="AC530" s="2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2"/>
      <c r="Y531" s="2"/>
      <c r="Z531" s="2"/>
      <c r="AA531" s="2"/>
      <c r="AB531" s="2"/>
      <c r="AC531" s="2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2"/>
      <c r="Y532" s="2"/>
      <c r="Z532" s="2"/>
      <c r="AA532" s="2"/>
      <c r="AB532" s="2"/>
      <c r="AC532" s="2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2"/>
      <c r="Y533" s="2"/>
      <c r="Z533" s="2"/>
      <c r="AA533" s="2"/>
      <c r="AB533" s="2"/>
      <c r="AC533" s="2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2"/>
      <c r="Y534" s="2"/>
      <c r="Z534" s="2"/>
      <c r="AA534" s="2"/>
      <c r="AB534" s="2"/>
      <c r="AC534" s="2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2"/>
      <c r="Y535" s="2"/>
      <c r="Z535" s="2"/>
      <c r="AA535" s="2"/>
      <c r="AB535" s="2"/>
      <c r="AC535" s="2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2"/>
      <c r="Y536" s="2"/>
      <c r="Z536" s="2"/>
      <c r="AA536" s="2"/>
      <c r="AB536" s="2"/>
      <c r="AC536" s="2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2"/>
      <c r="Y537" s="2"/>
      <c r="Z537" s="2"/>
      <c r="AA537" s="2"/>
      <c r="AB537" s="2"/>
      <c r="AC537" s="2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2"/>
      <c r="Y538" s="2"/>
      <c r="Z538" s="2"/>
      <c r="AA538" s="2"/>
      <c r="AB538" s="2"/>
      <c r="AC538" s="2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2"/>
      <c r="Y539" s="2"/>
      <c r="Z539" s="2"/>
      <c r="AA539" s="2"/>
      <c r="AB539" s="2"/>
      <c r="AC539" s="2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2"/>
      <c r="Y540" s="2"/>
      <c r="Z540" s="2"/>
      <c r="AA540" s="2"/>
      <c r="AB540" s="2"/>
      <c r="AC540" s="2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2"/>
      <c r="Y541" s="2"/>
      <c r="Z541" s="2"/>
      <c r="AA541" s="2"/>
      <c r="AB541" s="2"/>
      <c r="AC541" s="2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2"/>
      <c r="Y542" s="2"/>
      <c r="Z542" s="2"/>
      <c r="AA542" s="2"/>
      <c r="AB542" s="2"/>
      <c r="AC542" s="2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2"/>
      <c r="Y543" s="2"/>
      <c r="Z543" s="2"/>
      <c r="AA543" s="2"/>
      <c r="AB543" s="2"/>
      <c r="AC543" s="2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2"/>
      <c r="Y544" s="2"/>
      <c r="Z544" s="2"/>
      <c r="AA544" s="2"/>
      <c r="AB544" s="2"/>
      <c r="AC544" s="2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2"/>
      <c r="Y545" s="2"/>
      <c r="Z545" s="2"/>
      <c r="AA545" s="2"/>
      <c r="AB545" s="2"/>
      <c r="AC545" s="2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2"/>
      <c r="Y546" s="2"/>
      <c r="Z546" s="2"/>
      <c r="AA546" s="2"/>
      <c r="AB546" s="2"/>
      <c r="AC546" s="2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2"/>
      <c r="Y547" s="2"/>
      <c r="Z547" s="2"/>
      <c r="AA547" s="2"/>
      <c r="AB547" s="2"/>
      <c r="AC547" s="2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2"/>
      <c r="Y548" s="2"/>
      <c r="Z548" s="2"/>
      <c r="AA548" s="2"/>
      <c r="AB548" s="2"/>
      <c r="AC548" s="2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2"/>
      <c r="Y549" s="2"/>
      <c r="Z549" s="2"/>
      <c r="AA549" s="2"/>
      <c r="AB549" s="2"/>
      <c r="AC549" s="2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2"/>
      <c r="Y550" s="2"/>
      <c r="Z550" s="2"/>
      <c r="AA550" s="2"/>
      <c r="AB550" s="2"/>
      <c r="AC550" s="2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2"/>
      <c r="Y551" s="2"/>
      <c r="Z551" s="2"/>
      <c r="AA551" s="2"/>
      <c r="AB551" s="2"/>
      <c r="AC551" s="2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2"/>
      <c r="Y552" s="2"/>
      <c r="Z552" s="2"/>
      <c r="AA552" s="2"/>
      <c r="AB552" s="2"/>
      <c r="AC552" s="2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/>
      <c r="Y553" s="2"/>
      <c r="Z553" s="2"/>
      <c r="AA553" s="2"/>
      <c r="AB553" s="2"/>
      <c r="AC553" s="2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2"/>
      <c r="Y554" s="2"/>
      <c r="Z554" s="2"/>
      <c r="AA554" s="2"/>
      <c r="AB554" s="2"/>
      <c r="AC554" s="2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2"/>
      <c r="Y555" s="2"/>
      <c r="Z555" s="2"/>
      <c r="AA555" s="2"/>
      <c r="AB555" s="2"/>
      <c r="AC555" s="2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2"/>
      <c r="Y556" s="2"/>
      <c r="Z556" s="2"/>
      <c r="AA556" s="2"/>
      <c r="AB556" s="2"/>
      <c r="AC556" s="2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2"/>
      <c r="Y557" s="2"/>
      <c r="Z557" s="2"/>
      <c r="AA557" s="2"/>
      <c r="AB557" s="2"/>
      <c r="AC557" s="2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2"/>
      <c r="Y558" s="2"/>
      <c r="Z558" s="2"/>
      <c r="AA558" s="2"/>
      <c r="AB558" s="2"/>
      <c r="AC558" s="2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2"/>
      <c r="Y559" s="2"/>
      <c r="Z559" s="2"/>
      <c r="AA559" s="2"/>
      <c r="AB559" s="2"/>
      <c r="AC559" s="2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2"/>
      <c r="Y560" s="2"/>
      <c r="Z560" s="2"/>
      <c r="AA560" s="2"/>
      <c r="AB560" s="2"/>
      <c r="AC560" s="2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2"/>
      <c r="Y561" s="2"/>
      <c r="Z561" s="2"/>
      <c r="AA561" s="2"/>
      <c r="AB561" s="2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2"/>
      <c r="Y562" s="2"/>
      <c r="Z562" s="2"/>
      <c r="AA562" s="2"/>
      <c r="AB562" s="2"/>
      <c r="AC562" s="2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2"/>
      <c r="Y563" s="2"/>
      <c r="Z563" s="2"/>
      <c r="AA563" s="2"/>
      <c r="AB563" s="2"/>
      <c r="AC563" s="2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2"/>
      <c r="Y564" s="2"/>
      <c r="Z564" s="2"/>
      <c r="AA564" s="2"/>
      <c r="AB564" s="2"/>
      <c r="AC564" s="2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2"/>
      <c r="Y565" s="2"/>
      <c r="Z565" s="2"/>
      <c r="AA565" s="2"/>
      <c r="AB565" s="2"/>
      <c r="AC565" s="2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2"/>
      <c r="Y566" s="2"/>
      <c r="Z566" s="2"/>
      <c r="AA566" s="2"/>
      <c r="AB566" s="2"/>
      <c r="AC566" s="2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2"/>
      <c r="Y567" s="2"/>
      <c r="Z567" s="2"/>
      <c r="AA567" s="2"/>
      <c r="AB567" s="2"/>
      <c r="AC567" s="2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2"/>
      <c r="Y568" s="2"/>
      <c r="Z568" s="2"/>
      <c r="AA568" s="2"/>
      <c r="AB568" s="2"/>
      <c r="AC568" s="2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2"/>
      <c r="Y569" s="2"/>
      <c r="Z569" s="2"/>
      <c r="AA569" s="2"/>
      <c r="AB569" s="2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2"/>
      <c r="Y570" s="2"/>
      <c r="Z570" s="2"/>
      <c r="AA570" s="2"/>
      <c r="AB570" s="2"/>
      <c r="AC570" s="2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2"/>
      <c r="Y571" s="2"/>
      <c r="Z571" s="2"/>
      <c r="AA571" s="2"/>
      <c r="AB571" s="2"/>
      <c r="AC571" s="2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2"/>
      <c r="Y572" s="2"/>
      <c r="Z572" s="2"/>
      <c r="AA572" s="2"/>
      <c r="AB572" s="2"/>
      <c r="AC572" s="2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2"/>
      <c r="Y573" s="2"/>
      <c r="Z573" s="2"/>
      <c r="AA573" s="2"/>
      <c r="AB573" s="2"/>
      <c r="AC573" s="2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2"/>
      <c r="Y574" s="2"/>
      <c r="Z574" s="2"/>
      <c r="AA574" s="2"/>
      <c r="AB574" s="2"/>
      <c r="AC574" s="2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2"/>
      <c r="Y575" s="2"/>
      <c r="Z575" s="2"/>
      <c r="AA575" s="2"/>
      <c r="AB575" s="2"/>
      <c r="AC575" s="2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2"/>
      <c r="Y576" s="2"/>
      <c r="Z576" s="2"/>
      <c r="AA576" s="2"/>
      <c r="AB576" s="2"/>
      <c r="AC576" s="2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/>
      <c r="Y577" s="2"/>
      <c r="Z577" s="2"/>
      <c r="AA577" s="2"/>
      <c r="AB577" s="2"/>
      <c r="AC577" s="2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2"/>
      <c r="Y578" s="2"/>
      <c r="Z578" s="2"/>
      <c r="AA578" s="2"/>
      <c r="AB578" s="2"/>
      <c r="AC578" s="2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2"/>
      <c r="Y579" s="2"/>
      <c r="Z579" s="2"/>
      <c r="AA579" s="2"/>
      <c r="AB579" s="2"/>
      <c r="AC579" s="2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2"/>
      <c r="Y580" s="2"/>
      <c r="Z580" s="2"/>
      <c r="AA580" s="2"/>
      <c r="AB580" s="2"/>
      <c r="AC580" s="2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2"/>
      <c r="Y581" s="2"/>
      <c r="Z581" s="2"/>
      <c r="AA581" s="2"/>
      <c r="AB581" s="2"/>
      <c r="AC581" s="2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2"/>
      <c r="Y582" s="2"/>
      <c r="Z582" s="2"/>
      <c r="AA582" s="2"/>
      <c r="AB582" s="2"/>
      <c r="AC582" s="2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2"/>
      <c r="Y583" s="2"/>
      <c r="Z583" s="2"/>
      <c r="AA583" s="2"/>
      <c r="AB583" s="2"/>
      <c r="AC583" s="2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2"/>
      <c r="Y584" s="2"/>
      <c r="Z584" s="2"/>
      <c r="AA584" s="2"/>
      <c r="AB584" s="2"/>
      <c r="AC584" s="2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2"/>
      <c r="Y585" s="2"/>
      <c r="Z585" s="2"/>
      <c r="AA585" s="2"/>
      <c r="AB585" s="2"/>
      <c r="AC585" s="2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2"/>
      <c r="Y586" s="2"/>
      <c r="Z586" s="2"/>
      <c r="AA586" s="2"/>
      <c r="AB586" s="2"/>
      <c r="AC586" s="2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2"/>
      <c r="Y587" s="2"/>
      <c r="Z587" s="2"/>
      <c r="AA587" s="2"/>
      <c r="AB587" s="2"/>
      <c r="AC587" s="2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2"/>
      <c r="Y588" s="2"/>
      <c r="Z588" s="2"/>
      <c r="AA588" s="2"/>
      <c r="AB588" s="2"/>
      <c r="AC588" s="2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2"/>
      <c r="Y589" s="2"/>
      <c r="Z589" s="2"/>
      <c r="AA589" s="2"/>
      <c r="AB589" s="2"/>
      <c r="AC589" s="2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2"/>
      <c r="Y590" s="2"/>
      <c r="Z590" s="2"/>
      <c r="AA590" s="2"/>
      <c r="AB590" s="2"/>
      <c r="AC590" s="2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2"/>
      <c r="Y591" s="2"/>
      <c r="Z591" s="2"/>
      <c r="AA591" s="2"/>
      <c r="AB591" s="2"/>
      <c r="AC591" s="2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2"/>
      <c r="Y592" s="2"/>
      <c r="Z592" s="2"/>
      <c r="AA592" s="2"/>
      <c r="AB592" s="2"/>
      <c r="AC592" s="2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2"/>
      <c r="Y593" s="2"/>
      <c r="Z593" s="2"/>
      <c r="AA593" s="2"/>
      <c r="AB593" s="2"/>
      <c r="AC593" s="2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2"/>
      <c r="Y594" s="2"/>
      <c r="Z594" s="2"/>
      <c r="AA594" s="2"/>
      <c r="AB594" s="2"/>
      <c r="AC594" s="2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2"/>
      <c r="Y595" s="2"/>
      <c r="Z595" s="2"/>
      <c r="AA595" s="2"/>
      <c r="AB595" s="2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2"/>
      <c r="Y596" s="2"/>
      <c r="Z596" s="2"/>
      <c r="AA596" s="2"/>
      <c r="AB596" s="2"/>
      <c r="AC596" s="2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2"/>
      <c r="Y597" s="2"/>
      <c r="Z597" s="2"/>
      <c r="AA597" s="2"/>
      <c r="AB597" s="2"/>
      <c r="AC597" s="2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2"/>
      <c r="Y598" s="2"/>
      <c r="Z598" s="2"/>
      <c r="AA598" s="2"/>
      <c r="AB598" s="2"/>
      <c r="AC598" s="2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2"/>
      <c r="Z599" s="2"/>
      <c r="AA599" s="2"/>
      <c r="AB599" s="2"/>
      <c r="AC599" s="2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2"/>
      <c r="Y600" s="2"/>
      <c r="Z600" s="2"/>
      <c r="AA600" s="2"/>
      <c r="AB600" s="2"/>
      <c r="AC600" s="2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/>
      <c r="Y601" s="2"/>
      <c r="Z601" s="2"/>
      <c r="AA601" s="2"/>
      <c r="AB601" s="2"/>
      <c r="AC601" s="2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2"/>
      <c r="Y602" s="2"/>
      <c r="Z602" s="2"/>
      <c r="AA602" s="2"/>
      <c r="AB602" s="2"/>
      <c r="AC602" s="2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2"/>
      <c r="Y603" s="2"/>
      <c r="Z603" s="2"/>
      <c r="AA603" s="2"/>
      <c r="AB603" s="2"/>
      <c r="AC603" s="2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2"/>
      <c r="Y604" s="2"/>
      <c r="Z604" s="2"/>
      <c r="AA604" s="2"/>
      <c r="AB604" s="2"/>
      <c r="AC604" s="2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2"/>
      <c r="Y605" s="2"/>
      <c r="Z605" s="2"/>
      <c r="AA605" s="2"/>
      <c r="AB605" s="2"/>
      <c r="AC605" s="2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2"/>
      <c r="Y606" s="2"/>
      <c r="Z606" s="2"/>
      <c r="AA606" s="2"/>
      <c r="AB606" s="2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2"/>
      <c r="Y607" s="2"/>
      <c r="Z607" s="2"/>
      <c r="AA607" s="2"/>
      <c r="AB607" s="2"/>
      <c r="AC607" s="2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2"/>
      <c r="Y608" s="2"/>
      <c r="Z608" s="2"/>
      <c r="AA608" s="2"/>
      <c r="AB608" s="2"/>
      <c r="AC608" s="2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2"/>
      <c r="Y609" s="2"/>
      <c r="Z609" s="2"/>
      <c r="AA609" s="2"/>
      <c r="AB609" s="2"/>
      <c r="AC609" s="2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2"/>
      <c r="Y610" s="2"/>
      <c r="Z610" s="2"/>
      <c r="AA610" s="2"/>
      <c r="AB610" s="2"/>
      <c r="AC610" s="2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2"/>
      <c r="Y611" s="2"/>
      <c r="Z611" s="2"/>
      <c r="AA611" s="2"/>
      <c r="AB611" s="2"/>
      <c r="AC611" s="2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2"/>
      <c r="Y612" s="2"/>
      <c r="Z612" s="2"/>
      <c r="AA612" s="2"/>
      <c r="AB612" s="2"/>
      <c r="AC612" s="2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2"/>
      <c r="Y613" s="2"/>
      <c r="Z613" s="2"/>
      <c r="AA613" s="2"/>
      <c r="AB613" s="2"/>
      <c r="AC613" s="2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2"/>
      <c r="Y614" s="2"/>
      <c r="Z614" s="2"/>
      <c r="AA614" s="2"/>
      <c r="AB614" s="2"/>
      <c r="AC614" s="2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2"/>
      <c r="Y615" s="2"/>
      <c r="Z615" s="2"/>
      <c r="AA615" s="2"/>
      <c r="AB615" s="2"/>
      <c r="AC615" s="2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2"/>
      <c r="Y616" s="2"/>
      <c r="Z616" s="2"/>
      <c r="AA616" s="2"/>
      <c r="AB616" s="2"/>
      <c r="AC616" s="2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2"/>
      <c r="Y617" s="2"/>
      <c r="Z617" s="2"/>
      <c r="AA617" s="2"/>
      <c r="AB617" s="2"/>
      <c r="AC617" s="2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2"/>
      <c r="Y618" s="2"/>
      <c r="Z618" s="2"/>
      <c r="AA618" s="2"/>
      <c r="AB618" s="2"/>
      <c r="AC618" s="2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2"/>
      <c r="Y619" s="2"/>
      <c r="Z619" s="2"/>
      <c r="AA619" s="2"/>
      <c r="AB619" s="2"/>
      <c r="AC619" s="2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2"/>
      <c r="Y620" s="2"/>
      <c r="Z620" s="2"/>
      <c r="AA620" s="2"/>
      <c r="AB620" s="2"/>
      <c r="AC620" s="2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2"/>
      <c r="Y621" s="2"/>
      <c r="Z621" s="2"/>
      <c r="AA621" s="2"/>
      <c r="AB621" s="2"/>
      <c r="AC621" s="2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2"/>
      <c r="Y622" s="2"/>
      <c r="Z622" s="2"/>
      <c r="AA622" s="2"/>
      <c r="AB622" s="2"/>
      <c r="AC622" s="2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2"/>
      <c r="Y623" s="2"/>
      <c r="Z623" s="2"/>
      <c r="AA623" s="2"/>
      <c r="AB623" s="2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"/>
      <c r="Y624" s="2"/>
      <c r="Z624" s="2"/>
      <c r="AA624" s="2"/>
      <c r="AB624" s="2"/>
      <c r="AC624" s="2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/>
      <c r="Y625" s="2"/>
      <c r="Z625" s="2"/>
      <c r="AA625" s="2"/>
      <c r="AB625" s="2"/>
      <c r="AC625" s="2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2"/>
      <c r="Y626" s="2"/>
      <c r="Z626" s="2"/>
      <c r="AA626" s="2"/>
      <c r="AB626" s="2"/>
      <c r="AC626" s="2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2"/>
      <c r="Y627" s="2"/>
      <c r="Z627" s="2"/>
      <c r="AA627" s="2"/>
      <c r="AB627" s="2"/>
      <c r="AC627" s="2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2"/>
      <c r="Z628" s="2"/>
      <c r="AA628" s="2"/>
      <c r="AB628" s="2"/>
      <c r="AC628" s="2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2"/>
      <c r="Y629" s="2"/>
      <c r="Z629" s="2"/>
      <c r="AA629" s="2"/>
      <c r="AB629" s="2"/>
      <c r="AC629" s="2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2"/>
      <c r="Y630" s="2"/>
      <c r="Z630" s="2"/>
      <c r="AA630" s="2"/>
      <c r="AB630" s="2"/>
      <c r="AC630" s="2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2"/>
      <c r="Y631" s="2"/>
      <c r="Z631" s="2"/>
      <c r="AA631" s="2"/>
      <c r="AB631" s="2"/>
      <c r="AC631" s="2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2"/>
      <c r="Y632" s="2"/>
      <c r="Z632" s="2"/>
      <c r="AA632" s="2"/>
      <c r="AB632" s="2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2"/>
      <c r="Y633" s="2"/>
      <c r="Z633" s="2"/>
      <c r="AA633" s="2"/>
      <c r="AB633" s="2"/>
      <c r="AC633" s="2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2"/>
      <c r="Z634" s="2"/>
      <c r="AA634" s="2"/>
      <c r="AB634" s="2"/>
      <c r="AC634" s="2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2"/>
      <c r="Y635" s="2"/>
      <c r="Z635" s="2"/>
      <c r="AA635" s="2"/>
      <c r="AB635" s="2"/>
      <c r="AC635" s="2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2"/>
      <c r="Y636" s="2"/>
      <c r="Z636" s="2"/>
      <c r="AA636" s="2"/>
      <c r="AB636" s="2"/>
      <c r="AC636" s="2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2"/>
      <c r="Y637" s="2"/>
      <c r="Z637" s="2"/>
      <c r="AA637" s="2"/>
      <c r="AB637" s="2"/>
      <c r="AC637" s="2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2"/>
      <c r="Y638" s="2"/>
      <c r="Z638" s="2"/>
      <c r="AA638" s="2"/>
      <c r="AB638" s="2"/>
      <c r="AC638" s="2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2"/>
      <c r="Y639" s="2"/>
      <c r="Z639" s="2"/>
      <c r="AA639" s="2"/>
      <c r="AB639" s="2"/>
      <c r="AC639" s="2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2"/>
      <c r="Y640" s="2"/>
      <c r="Z640" s="2"/>
      <c r="AA640" s="2"/>
      <c r="AB640" s="2"/>
      <c r="AC640" s="2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2"/>
      <c r="Y641" s="2"/>
      <c r="Z641" s="2"/>
      <c r="AA641" s="2"/>
      <c r="AB641" s="2"/>
      <c r="AC641" s="2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2"/>
      <c r="Y642" s="2"/>
      <c r="Z642" s="2"/>
      <c r="AA642" s="2"/>
      <c r="AB642" s="2"/>
      <c r="AC642" s="2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2"/>
      <c r="Y643" s="2"/>
      <c r="Z643" s="2"/>
      <c r="AA643" s="2"/>
      <c r="AB643" s="2"/>
      <c r="AC643" s="2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2"/>
      <c r="Y644" s="2"/>
      <c r="Z644" s="2"/>
      <c r="AA644" s="2"/>
      <c r="AB644" s="2"/>
      <c r="AC644" s="2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2"/>
      <c r="Y645" s="2"/>
      <c r="Z645" s="2"/>
      <c r="AA645" s="2"/>
      <c r="AB645" s="2"/>
      <c r="AC645" s="2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2"/>
      <c r="Y646" s="2"/>
      <c r="Z646" s="2"/>
      <c r="AA646" s="2"/>
      <c r="AB646" s="2"/>
      <c r="AC646" s="2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2"/>
      <c r="Z647" s="2"/>
      <c r="AA647" s="2"/>
      <c r="AB647" s="2"/>
      <c r="AC647" s="2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2"/>
      <c r="Y648" s="2"/>
      <c r="Z648" s="2"/>
      <c r="AA648" s="2"/>
      <c r="AB648" s="2"/>
      <c r="AC648" s="2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/>
      <c r="Y649" s="2"/>
      <c r="Z649" s="2"/>
      <c r="AA649" s="2"/>
      <c r="AB649" s="2"/>
      <c r="AC649" s="2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2"/>
      <c r="Y650" s="2"/>
      <c r="Z650" s="2"/>
      <c r="AA650" s="2"/>
      <c r="AB650" s="2"/>
      <c r="AC650" s="2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2"/>
      <c r="Y651" s="2"/>
      <c r="Z651" s="2"/>
      <c r="AA651" s="2"/>
      <c r="AB651" s="2"/>
      <c r="AC651" s="2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2"/>
      <c r="Y652" s="2"/>
      <c r="Z652" s="2"/>
      <c r="AA652" s="2"/>
      <c r="AB652" s="2"/>
      <c r="AC652" s="2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2"/>
      <c r="Y653" s="2"/>
      <c r="Z653" s="2"/>
      <c r="AA653" s="2"/>
      <c r="AB653" s="2"/>
      <c r="AC653" s="2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2"/>
      <c r="Y654" s="2"/>
      <c r="Z654" s="2"/>
      <c r="AA654" s="2"/>
      <c r="AB654" s="2"/>
      <c r="AC654" s="2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2"/>
      <c r="Y655" s="2"/>
      <c r="Z655" s="2"/>
      <c r="AA655" s="2"/>
      <c r="AB655" s="2"/>
      <c r="AC655" s="2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2"/>
      <c r="Y656" s="2"/>
      <c r="Z656" s="2"/>
      <c r="AA656" s="2"/>
      <c r="AB656" s="2"/>
      <c r="AC656" s="2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2"/>
      <c r="Y657" s="2"/>
      <c r="Z657" s="2"/>
      <c r="AA657" s="2"/>
      <c r="AB657" s="2"/>
      <c r="AC657" s="2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2"/>
      <c r="Y658" s="2"/>
      <c r="Z658" s="2"/>
      <c r="AA658" s="2"/>
      <c r="AB658" s="2"/>
      <c r="AC658" s="2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2"/>
      <c r="Y659" s="2"/>
      <c r="Z659" s="2"/>
      <c r="AA659" s="2"/>
      <c r="AB659" s="2"/>
      <c r="AC659" s="2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2"/>
      <c r="Y660" s="2"/>
      <c r="Z660" s="2"/>
      <c r="AA660" s="2"/>
      <c r="AB660" s="2"/>
      <c r="AC660" s="2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2"/>
      <c r="Y661" s="2"/>
      <c r="Z661" s="2"/>
      <c r="AA661" s="2"/>
      <c r="AB661" s="2"/>
      <c r="AC661" s="2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2"/>
      <c r="Y662" s="2"/>
      <c r="Z662" s="2"/>
      <c r="AA662" s="2"/>
      <c r="AB662" s="2"/>
      <c r="AC662" s="2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2"/>
      <c r="Y663" s="2"/>
      <c r="Z663" s="2"/>
      <c r="AA663" s="2"/>
      <c r="AB663" s="2"/>
      <c r="AC663" s="2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2"/>
      <c r="Y664" s="2"/>
      <c r="Z664" s="2"/>
      <c r="AA664" s="2"/>
      <c r="AB664" s="2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2"/>
      <c r="Y665" s="2"/>
      <c r="Z665" s="2"/>
      <c r="AA665" s="2"/>
      <c r="AB665" s="2"/>
      <c r="AC665" s="2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2"/>
      <c r="Y666" s="2"/>
      <c r="Z666" s="2"/>
      <c r="AA666" s="2"/>
      <c r="AB666" s="2"/>
      <c r="AC666" s="2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2"/>
      <c r="Y667" s="2"/>
      <c r="Z667" s="2"/>
      <c r="AA667" s="2"/>
      <c r="AB667" s="2"/>
      <c r="AC667" s="2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2"/>
      <c r="Y668" s="2"/>
      <c r="Z668" s="2"/>
      <c r="AA668" s="2"/>
      <c r="AB668" s="2"/>
      <c r="AC668" s="2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2"/>
      <c r="Y669" s="2"/>
      <c r="Z669" s="2"/>
      <c r="AA669" s="2"/>
      <c r="AB669" s="2"/>
      <c r="AC669" s="2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2"/>
      <c r="Y670" s="2"/>
      <c r="Z670" s="2"/>
      <c r="AA670" s="2"/>
      <c r="AB670" s="2"/>
      <c r="AC670" s="2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2"/>
      <c r="Y671" s="2"/>
      <c r="Z671" s="2"/>
      <c r="AA671" s="2"/>
      <c r="AB671" s="2"/>
      <c r="AC671" s="2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2"/>
      <c r="Y672" s="2"/>
      <c r="Z672" s="2"/>
      <c r="AA672" s="2"/>
      <c r="AB672" s="2"/>
      <c r="AC672" s="2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/>
      <c r="Y673" s="2"/>
      <c r="Z673" s="2"/>
      <c r="AA673" s="2"/>
      <c r="AB673" s="2"/>
      <c r="AC673" s="2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2"/>
      <c r="Y674" s="2"/>
      <c r="Z674" s="2"/>
      <c r="AA674" s="2"/>
      <c r="AB674" s="2"/>
      <c r="AC674" s="2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2"/>
      <c r="Y675" s="2"/>
      <c r="Z675" s="2"/>
      <c r="AA675" s="2"/>
      <c r="AB675" s="2"/>
      <c r="AC675" s="2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2"/>
      <c r="Y676" s="2"/>
      <c r="Z676" s="2"/>
      <c r="AA676" s="2"/>
      <c r="AB676" s="2"/>
      <c r="AC676" s="2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2"/>
      <c r="Y677" s="2"/>
      <c r="Z677" s="2"/>
      <c r="AA677" s="2"/>
      <c r="AB677" s="2"/>
      <c r="AC677" s="2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2"/>
      <c r="Y678" s="2"/>
      <c r="Z678" s="2"/>
      <c r="AA678" s="2"/>
      <c r="AB678" s="2"/>
      <c r="AC678" s="2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2"/>
      <c r="Y679" s="2"/>
      <c r="Z679" s="2"/>
      <c r="AA679" s="2"/>
      <c r="AB679" s="2"/>
      <c r="AC679" s="2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2"/>
      <c r="Y680" s="2"/>
      <c r="Z680" s="2"/>
      <c r="AA680" s="2"/>
      <c r="AB680" s="2"/>
      <c r="AC680" s="2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2"/>
      <c r="Y681" s="2"/>
      <c r="Z681" s="2"/>
      <c r="AA681" s="2"/>
      <c r="AB681" s="2"/>
      <c r="AC681" s="2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2"/>
      <c r="Y682" s="2"/>
      <c r="Z682" s="2"/>
      <c r="AA682" s="2"/>
      <c r="AB682" s="2"/>
      <c r="AC682" s="2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2"/>
      <c r="Y683" s="2"/>
      <c r="Z683" s="2"/>
      <c r="AA683" s="2"/>
      <c r="AB683" s="2"/>
      <c r="AC683" s="2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2"/>
      <c r="Y684" s="2"/>
      <c r="Z684" s="2"/>
      <c r="AA684" s="2"/>
      <c r="AB684" s="2"/>
      <c r="AC684" s="2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2"/>
      <c r="Y685" s="2"/>
      <c r="Z685" s="2"/>
      <c r="AA685" s="2"/>
      <c r="AB685" s="2"/>
      <c r="AC685" s="2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2"/>
      <c r="Y686" s="2"/>
      <c r="Z686" s="2"/>
      <c r="AA686" s="2"/>
      <c r="AB686" s="2"/>
      <c r="AC686" s="2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2"/>
      <c r="Y687" s="2"/>
      <c r="Z687" s="2"/>
      <c r="AA687" s="2"/>
      <c r="AB687" s="2"/>
      <c r="AC687" s="2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2"/>
      <c r="Y688" s="2"/>
      <c r="Z688" s="2"/>
      <c r="AA688" s="2"/>
      <c r="AB688" s="2"/>
      <c r="AC688" s="2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2"/>
      <c r="Y689" s="2"/>
      <c r="Z689" s="2"/>
      <c r="AA689" s="2"/>
      <c r="AB689" s="2"/>
      <c r="AC689" s="2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2"/>
      <c r="Y690" s="2"/>
      <c r="Z690" s="2"/>
      <c r="AA690" s="2"/>
      <c r="AB690" s="2"/>
      <c r="AC690" s="2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2"/>
      <c r="Y691" s="2"/>
      <c r="Z691" s="2"/>
      <c r="AA691" s="2"/>
      <c r="AB691" s="2"/>
      <c r="AC691" s="2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2"/>
      <c r="Y692" s="2"/>
      <c r="Z692" s="2"/>
      <c r="AA692" s="2"/>
      <c r="AB692" s="2"/>
      <c r="AC692" s="2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2"/>
      <c r="Y693" s="2"/>
      <c r="Z693" s="2"/>
      <c r="AA693" s="2"/>
      <c r="AB693" s="2"/>
      <c r="AC693" s="2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2"/>
      <c r="Y694" s="2"/>
      <c r="Z694" s="2"/>
      <c r="AA694" s="2"/>
      <c r="AB694" s="2"/>
      <c r="AC694" s="2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2"/>
      <c r="Y695" s="2"/>
      <c r="Z695" s="2"/>
      <c r="AA695" s="2"/>
      <c r="AB695" s="2"/>
      <c r="AC695" s="2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2"/>
      <c r="Y696" s="2"/>
      <c r="Z696" s="2"/>
      <c r="AA696" s="2"/>
      <c r="AB696" s="2"/>
      <c r="AC696" s="2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/>
      <c r="Y697" s="2"/>
      <c r="Z697" s="2"/>
      <c r="AA697" s="2"/>
      <c r="AB697" s="2"/>
      <c r="AC697" s="2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2"/>
      <c r="Y698" s="2"/>
      <c r="Z698" s="2"/>
      <c r="AA698" s="2"/>
      <c r="AB698" s="2"/>
      <c r="AC698" s="2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2"/>
      <c r="Y699" s="2"/>
      <c r="Z699" s="2"/>
      <c r="AA699" s="2"/>
      <c r="AB699" s="2"/>
      <c r="AC699" s="2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2"/>
      <c r="Y700" s="2"/>
      <c r="Z700" s="2"/>
      <c r="AA700" s="2"/>
      <c r="AB700" s="2"/>
      <c r="AC700" s="2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2"/>
      <c r="Y701" s="2"/>
      <c r="Z701" s="2"/>
      <c r="AA701" s="2"/>
      <c r="AB701" s="2"/>
      <c r="AC701" s="2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2"/>
      <c r="Y702" s="2"/>
      <c r="Z702" s="2"/>
      <c r="AA702" s="2"/>
      <c r="AB702" s="2"/>
      <c r="AC702" s="2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2"/>
      <c r="Y703" s="2"/>
      <c r="Z703" s="2"/>
      <c r="AA703" s="2"/>
      <c r="AB703" s="2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2"/>
      <c r="Y704" s="2"/>
      <c r="Z704" s="2"/>
      <c r="AA704" s="2"/>
      <c r="AB704" s="2"/>
      <c r="AC704" s="2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2"/>
      <c r="Y705" s="2"/>
      <c r="Z705" s="2"/>
      <c r="AA705" s="2"/>
      <c r="AB705" s="2"/>
      <c r="AC705" s="2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2"/>
      <c r="Y706" s="2"/>
      <c r="Z706" s="2"/>
      <c r="AA706" s="2"/>
      <c r="AB706" s="2"/>
      <c r="AC706" s="2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2"/>
      <c r="Y707" s="2"/>
      <c r="Z707" s="2"/>
      <c r="AA707" s="2"/>
      <c r="AB707" s="2"/>
      <c r="AC707" s="2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2"/>
      <c r="Y708" s="2"/>
      <c r="Z708" s="2"/>
      <c r="AA708" s="2"/>
      <c r="AB708" s="2"/>
      <c r="AC708" s="2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2"/>
      <c r="Y709" s="2"/>
      <c r="Z709" s="2"/>
      <c r="AA709" s="2"/>
      <c r="AB709" s="2"/>
      <c r="AC709" s="2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2"/>
      <c r="AA710" s="2"/>
      <c r="AB710" s="2"/>
      <c r="AC710" s="2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2"/>
      <c r="Y711" s="2"/>
      <c r="Z711" s="2"/>
      <c r="AA711" s="2"/>
      <c r="AB711" s="2"/>
      <c r="AC711" s="2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2"/>
      <c r="Y712" s="2"/>
      <c r="Z712" s="2"/>
      <c r="AA712" s="2"/>
      <c r="AB712" s="2"/>
      <c r="AC712" s="2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2"/>
      <c r="Y713" s="2"/>
      <c r="Z713" s="2"/>
      <c r="AA713" s="2"/>
      <c r="AB713" s="2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2"/>
      <c r="Y714" s="2"/>
      <c r="Z714" s="2"/>
      <c r="AA714" s="2"/>
      <c r="AB714" s="2"/>
      <c r="AC714" s="2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2"/>
      <c r="Z715" s="2"/>
      <c r="AA715" s="2"/>
      <c r="AB715" s="2"/>
      <c r="AC715" s="2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2"/>
      <c r="Y716" s="2"/>
      <c r="Z716" s="2"/>
      <c r="AA716" s="2"/>
      <c r="AB716" s="2"/>
      <c r="AC716" s="2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2"/>
      <c r="Y717" s="2"/>
      <c r="Z717" s="2"/>
      <c r="AA717" s="2"/>
      <c r="AB717" s="2"/>
      <c r="AC717" s="2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2"/>
      <c r="Y718" s="2"/>
      <c r="Z718" s="2"/>
      <c r="AA718" s="2"/>
      <c r="AB718" s="2"/>
      <c r="AC718" s="2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2"/>
      <c r="Y719" s="2"/>
      <c r="Z719" s="2"/>
      <c r="AA719" s="2"/>
      <c r="AB719" s="2"/>
      <c r="AC719" s="2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2"/>
      <c r="Y720" s="2"/>
      <c r="Z720" s="2"/>
      <c r="AA720" s="2"/>
      <c r="AB720" s="2"/>
      <c r="AC720" s="2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/>
      <c r="Y721" s="2"/>
      <c r="Z721" s="2"/>
      <c r="AA721" s="2"/>
      <c r="AB721" s="2"/>
      <c r="AC721" s="2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2"/>
      <c r="Y722" s="2"/>
      <c r="Z722" s="2"/>
      <c r="AA722" s="2"/>
      <c r="AB722" s="2"/>
      <c r="AC722" s="2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2"/>
      <c r="Y723" s="2"/>
      <c r="Z723" s="2"/>
      <c r="AA723" s="2"/>
      <c r="AB723" s="2"/>
      <c r="AC723" s="2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2"/>
      <c r="Y724" s="2"/>
      <c r="Z724" s="2"/>
      <c r="AA724" s="2"/>
      <c r="AB724" s="2"/>
      <c r="AC724" s="2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2"/>
      <c r="Y725" s="2"/>
      <c r="Z725" s="2"/>
      <c r="AA725" s="2"/>
      <c r="AB725" s="2"/>
      <c r="AC725" s="2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2"/>
      <c r="Y726" s="2"/>
      <c r="Z726" s="2"/>
      <c r="AA726" s="2"/>
      <c r="AB726" s="2"/>
      <c r="AC726" s="2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2"/>
      <c r="Y727" s="2"/>
      <c r="Z727" s="2"/>
      <c r="AA727" s="2"/>
      <c r="AB727" s="2"/>
      <c r="AC727" s="2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2"/>
      <c r="Y728" s="2"/>
      <c r="Z728" s="2"/>
      <c r="AA728" s="2"/>
      <c r="AB728" s="2"/>
      <c r="AC728" s="2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2"/>
      <c r="Y729" s="2"/>
      <c r="Z729" s="2"/>
      <c r="AA729" s="2"/>
      <c r="AB729" s="2"/>
      <c r="AC729" s="2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2"/>
      <c r="Y730" s="2"/>
      <c r="Z730" s="2"/>
      <c r="AA730" s="2"/>
      <c r="AB730" s="2"/>
      <c r="AC730" s="2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2"/>
      <c r="Y731" s="2"/>
      <c r="Z731" s="2"/>
      <c r="AA731" s="2"/>
      <c r="AB731" s="2"/>
      <c r="AC731" s="2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2"/>
      <c r="Y732" s="2"/>
      <c r="Z732" s="2"/>
      <c r="AA732" s="2"/>
      <c r="AB732" s="2"/>
      <c r="AC732" s="2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2"/>
      <c r="Y733" s="2"/>
      <c r="Z733" s="2"/>
      <c r="AA733" s="2"/>
      <c r="AB733" s="2"/>
      <c r="AC733" s="2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2"/>
      <c r="Y734" s="2"/>
      <c r="Z734" s="2"/>
      <c r="AA734" s="2"/>
      <c r="AB734" s="2"/>
      <c r="AC734" s="2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2"/>
      <c r="Y735" s="2"/>
      <c r="Z735" s="2"/>
      <c r="AA735" s="2"/>
      <c r="AB735" s="2"/>
      <c r="AC735" s="2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2"/>
      <c r="Y736" s="2"/>
      <c r="Z736" s="2"/>
      <c r="AA736" s="2"/>
      <c r="AB736" s="2"/>
      <c r="AC736" s="2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2"/>
      <c r="Y737" s="2"/>
      <c r="Z737" s="2"/>
      <c r="AA737" s="2"/>
      <c r="AB737" s="2"/>
      <c r="AC737" s="2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2"/>
      <c r="Y738" s="2"/>
      <c r="Z738" s="2"/>
      <c r="AA738" s="2"/>
      <c r="AB738" s="2"/>
      <c r="AC738" s="2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2"/>
      <c r="Y739" s="2"/>
      <c r="Z739" s="2"/>
      <c r="AA739" s="2"/>
      <c r="AB739" s="2"/>
      <c r="AC739" s="2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2"/>
      <c r="Z740" s="2"/>
      <c r="AA740" s="2"/>
      <c r="AB740" s="2"/>
      <c r="AC740" s="2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2"/>
      <c r="Y741" s="2"/>
      <c r="Z741" s="2"/>
      <c r="AA741" s="2"/>
      <c r="AB741" s="2"/>
      <c r="AC741" s="2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2"/>
      <c r="Y742" s="2"/>
      <c r="Z742" s="2"/>
      <c r="AA742" s="2"/>
      <c r="AB742" s="2"/>
      <c r="AC742" s="2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2"/>
      <c r="Y743" s="2"/>
      <c r="Z743" s="2"/>
      <c r="AA743" s="2"/>
      <c r="AB743" s="2"/>
      <c r="AC743" s="2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2"/>
      <c r="Y744" s="2"/>
      <c r="Z744" s="2"/>
      <c r="AA744" s="2"/>
      <c r="AB744" s="2"/>
      <c r="AC744" s="2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/>
      <c r="Y745" s="2"/>
      <c r="Z745" s="2"/>
      <c r="AA745" s="2"/>
      <c r="AB745" s="2"/>
      <c r="AC745" s="2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2"/>
      <c r="Y746" s="2"/>
      <c r="Z746" s="2"/>
      <c r="AA746" s="2"/>
      <c r="AB746" s="2"/>
      <c r="AC746" s="2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2"/>
      <c r="Y747" s="2"/>
      <c r="Z747" s="2"/>
      <c r="AA747" s="2"/>
      <c r="AB747" s="2"/>
      <c r="AC747" s="2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2"/>
      <c r="Y748" s="2"/>
      <c r="Z748" s="2"/>
      <c r="AA748" s="2"/>
      <c r="AB748" s="2"/>
      <c r="AC748" s="2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2"/>
      <c r="Y749" s="2"/>
      <c r="Z749" s="2"/>
      <c r="AA749" s="2"/>
      <c r="AB749" s="2"/>
      <c r="AC749" s="2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2"/>
      <c r="Y750" s="2"/>
      <c r="Z750" s="2"/>
      <c r="AA750" s="2"/>
      <c r="AB750" s="2"/>
      <c r="AC750" s="2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2"/>
      <c r="Y751" s="2"/>
      <c r="Z751" s="2"/>
      <c r="AA751" s="2"/>
      <c r="AB751" s="2"/>
      <c r="AC751" s="2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2"/>
      <c r="Y752" s="2"/>
      <c r="Z752" s="2"/>
      <c r="AA752" s="2"/>
      <c r="AB752" s="2"/>
      <c r="AC752" s="2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2"/>
      <c r="Y753" s="2"/>
      <c r="Z753" s="2"/>
      <c r="AA753" s="2"/>
      <c r="AB753" s="2"/>
      <c r="AC753" s="2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2"/>
      <c r="Y754" s="2"/>
      <c r="Z754" s="2"/>
      <c r="AA754" s="2"/>
      <c r="AB754" s="2"/>
      <c r="AC754" s="2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2"/>
      <c r="Y755" s="2"/>
      <c r="Z755" s="2"/>
      <c r="AA755" s="2"/>
      <c r="AB755" s="2"/>
      <c r="AC755" s="2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2"/>
      <c r="Z756" s="2"/>
      <c r="AA756" s="2"/>
      <c r="AB756" s="2"/>
      <c r="AC756" s="2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2"/>
      <c r="Y757" s="2"/>
      <c r="Z757" s="2"/>
      <c r="AA757" s="2"/>
      <c r="AB757" s="2"/>
      <c r="AC757" s="2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2"/>
      <c r="Y758" s="2"/>
      <c r="Z758" s="2"/>
      <c r="AA758" s="2"/>
      <c r="AB758" s="2"/>
      <c r="AC758" s="2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2"/>
      <c r="Y759" s="2"/>
      <c r="Z759" s="2"/>
      <c r="AA759" s="2"/>
      <c r="AB759" s="2"/>
      <c r="AC759" s="2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2"/>
      <c r="Y760" s="2"/>
      <c r="Z760" s="2"/>
      <c r="AA760" s="2"/>
      <c r="AB760" s="2"/>
      <c r="AC760" s="2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2"/>
      <c r="Y761" s="2"/>
      <c r="Z761" s="2"/>
      <c r="AA761" s="2"/>
      <c r="AB761" s="2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2"/>
      <c r="Y762" s="2"/>
      <c r="Z762" s="2"/>
      <c r="AA762" s="2"/>
      <c r="AB762" s="2"/>
      <c r="AC762" s="2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2"/>
      <c r="Z763" s="2"/>
      <c r="AA763" s="2"/>
      <c r="AB763" s="2"/>
      <c r="AC763" s="2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2"/>
      <c r="Y764" s="2"/>
      <c r="Z764" s="2"/>
      <c r="AA764" s="2"/>
      <c r="AB764" s="2"/>
      <c r="AC764" s="2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2"/>
      <c r="Y765" s="2"/>
      <c r="Z765" s="2"/>
      <c r="AA765" s="2"/>
      <c r="AB765" s="2"/>
      <c r="AC765" s="2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2"/>
      <c r="Y766" s="2"/>
      <c r="Z766" s="2"/>
      <c r="AA766" s="2"/>
      <c r="AB766" s="2"/>
      <c r="AC766" s="2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2"/>
      <c r="Y767" s="2"/>
      <c r="Z767" s="2"/>
      <c r="AA767" s="2"/>
      <c r="AB767" s="2"/>
      <c r="AC767" s="2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2"/>
      <c r="Y768" s="2"/>
      <c r="Z768" s="2"/>
      <c r="AA768" s="2"/>
      <c r="AB768" s="2"/>
      <c r="AC768" s="2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2"/>
      <c r="AB769" s="2"/>
      <c r="AC769" s="2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2"/>
      <c r="Y770" s="2"/>
      <c r="Z770" s="2"/>
      <c r="AA770" s="2"/>
      <c r="AB770" s="2"/>
      <c r="AC770" s="2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2"/>
      <c r="Y771" s="2"/>
      <c r="Z771" s="2"/>
      <c r="AA771" s="2"/>
      <c r="AB771" s="2"/>
      <c r="AC771" s="2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2"/>
      <c r="Y772" s="2"/>
      <c r="Z772" s="2"/>
      <c r="AA772" s="2"/>
      <c r="AB772" s="2"/>
      <c r="AC772" s="2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2"/>
      <c r="Y773" s="2"/>
      <c r="Z773" s="2"/>
      <c r="AA773" s="2"/>
      <c r="AB773" s="2"/>
      <c r="AC773" s="2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2"/>
      <c r="Y774" s="2"/>
      <c r="Z774" s="2"/>
      <c r="AA774" s="2"/>
      <c r="AB774" s="2"/>
      <c r="AC774" s="2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2"/>
      <c r="Y775" s="2"/>
      <c r="Z775" s="2"/>
      <c r="AA775" s="2"/>
      <c r="AB775" s="2"/>
      <c r="AC775" s="2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2"/>
      <c r="Y776" s="2"/>
      <c r="Z776" s="2"/>
      <c r="AA776" s="2"/>
      <c r="AB776" s="2"/>
      <c r="AC776" s="2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2"/>
      <c r="Y777" s="2"/>
      <c r="Z777" s="2"/>
      <c r="AA777" s="2"/>
      <c r="AB777" s="2"/>
      <c r="AC777" s="2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2"/>
      <c r="Y778" s="2"/>
      <c r="Z778" s="2"/>
      <c r="AA778" s="2"/>
      <c r="AB778" s="2"/>
      <c r="AC778" s="2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2"/>
      <c r="Y779" s="2"/>
      <c r="Z779" s="2"/>
      <c r="AA779" s="2"/>
      <c r="AB779" s="2"/>
      <c r="AC779" s="2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2"/>
      <c r="Y780" s="2"/>
      <c r="Z780" s="2"/>
      <c r="AA780" s="2"/>
      <c r="AB780" s="2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2"/>
      <c r="Y781" s="2"/>
      <c r="Z781" s="2"/>
      <c r="AA781" s="2"/>
      <c r="AB781" s="2"/>
      <c r="AC781" s="2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2"/>
      <c r="Y782" s="2"/>
      <c r="Z782" s="2"/>
      <c r="AA782" s="2"/>
      <c r="AB782" s="2"/>
      <c r="AC782" s="2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2"/>
      <c r="Y783" s="2"/>
      <c r="Z783" s="2"/>
      <c r="AA783" s="2"/>
      <c r="AB783" s="2"/>
      <c r="AC783" s="2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2"/>
      <c r="Y784" s="2"/>
      <c r="Z784" s="2"/>
      <c r="AA784" s="2"/>
      <c r="AB784" s="2"/>
      <c r="AC784" s="2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2"/>
      <c r="Z785" s="2"/>
      <c r="AA785" s="2"/>
      <c r="AB785" s="2"/>
      <c r="AC785" s="2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2"/>
      <c r="Y786" s="2"/>
      <c r="Z786" s="2"/>
      <c r="AA786" s="2"/>
      <c r="AB786" s="2"/>
      <c r="AC786" s="2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2"/>
      <c r="Y787" s="2"/>
      <c r="Z787" s="2"/>
      <c r="AA787" s="2"/>
      <c r="AB787" s="2"/>
      <c r="AC787" s="2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2"/>
      <c r="Y788" s="2"/>
      <c r="Z788" s="2"/>
      <c r="AA788" s="2"/>
      <c r="AB788" s="2"/>
      <c r="AC788" s="2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2"/>
      <c r="Y789" s="2"/>
      <c r="Z789" s="2"/>
      <c r="AA789" s="2"/>
      <c r="AB789" s="2"/>
      <c r="AC789" s="2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2"/>
      <c r="Y790" s="2"/>
      <c r="Z790" s="2"/>
      <c r="AA790" s="2"/>
      <c r="AB790" s="2"/>
      <c r="AC790" s="2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2"/>
      <c r="Y791" s="2"/>
      <c r="Z791" s="2"/>
      <c r="AA791" s="2"/>
      <c r="AB791" s="2"/>
      <c r="AC791" s="2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2"/>
      <c r="Y792" s="2"/>
      <c r="Z792" s="2"/>
      <c r="AA792" s="2"/>
      <c r="AB792" s="2"/>
      <c r="AC792" s="2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/>
      <c r="Y793" s="2"/>
      <c r="Z793" s="2"/>
      <c r="AA793" s="2"/>
      <c r="AB793" s="2"/>
      <c r="AC793" s="2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2"/>
      <c r="Y794" s="2"/>
      <c r="Z794" s="2"/>
      <c r="AA794" s="2"/>
      <c r="AB794" s="2"/>
      <c r="AC794" s="2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2"/>
      <c r="Y795" s="2"/>
      <c r="Z795" s="2"/>
      <c r="AA795" s="2"/>
      <c r="AB795" s="2"/>
      <c r="AC795" s="2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2"/>
      <c r="Y796" s="2"/>
      <c r="Z796" s="2"/>
      <c r="AA796" s="2"/>
      <c r="AB796" s="2"/>
      <c r="AC796" s="2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2"/>
      <c r="Y797" s="2"/>
      <c r="Z797" s="2"/>
      <c r="AA797" s="2"/>
      <c r="AB797" s="2"/>
      <c r="AC797" s="2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2"/>
      <c r="Y798" s="2"/>
      <c r="Z798" s="2"/>
      <c r="AA798" s="2"/>
      <c r="AB798" s="2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2"/>
      <c r="Y799" s="2"/>
      <c r="Z799" s="2"/>
      <c r="AA799" s="2"/>
      <c r="AB799" s="2"/>
      <c r="AC799" s="2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2"/>
      <c r="Y800" s="2"/>
      <c r="Z800" s="2"/>
      <c r="AA800" s="2"/>
      <c r="AB800" s="2"/>
      <c r="AC800" s="2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2"/>
      <c r="Y801" s="2"/>
      <c r="Z801" s="2"/>
      <c r="AA801" s="2"/>
      <c r="AB801" s="2"/>
      <c r="AC801" s="2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2"/>
      <c r="Y802" s="2"/>
      <c r="Z802" s="2"/>
      <c r="AA802" s="2"/>
      <c r="AB802" s="2"/>
      <c r="AC802" s="2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2"/>
      <c r="Y803" s="2"/>
      <c r="Z803" s="2"/>
      <c r="AA803" s="2"/>
      <c r="AB803" s="2"/>
      <c r="AC803" s="2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2"/>
      <c r="Y804" s="2"/>
      <c r="Z804" s="2"/>
      <c r="AA804" s="2"/>
      <c r="AB804" s="2"/>
      <c r="AC804" s="2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2"/>
      <c r="Y805" s="2"/>
      <c r="Z805" s="2"/>
      <c r="AA805" s="2"/>
      <c r="AB805" s="2"/>
      <c r="AC805" s="2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2"/>
      <c r="Y806" s="2"/>
      <c r="Z806" s="2"/>
      <c r="AA806" s="2"/>
      <c r="AB806" s="2"/>
      <c r="AC806" s="2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2"/>
      <c r="Y807" s="2"/>
      <c r="Z807" s="2"/>
      <c r="AA807" s="2"/>
      <c r="AB807" s="2"/>
      <c r="AC807" s="2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2"/>
      <c r="Y808" s="2"/>
      <c r="Z808" s="2"/>
      <c r="AA808" s="2"/>
      <c r="AB808" s="2"/>
      <c r="AC808" s="2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2"/>
      <c r="Y809" s="2"/>
      <c r="Z809" s="2"/>
      <c r="AA809" s="2"/>
      <c r="AB809" s="2"/>
      <c r="AC809" s="2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2"/>
      <c r="Y810" s="2"/>
      <c r="Z810" s="2"/>
      <c r="AA810" s="2"/>
      <c r="AB810" s="2"/>
      <c r="AC810" s="2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2"/>
      <c r="Y811" s="2"/>
      <c r="Z811" s="2"/>
      <c r="AA811" s="2"/>
      <c r="AB811" s="2"/>
      <c r="AC811" s="2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2"/>
      <c r="Y812" s="2"/>
      <c r="Z812" s="2"/>
      <c r="AA812" s="2"/>
      <c r="AB812" s="2"/>
      <c r="AC812" s="2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2"/>
      <c r="Y813" s="2"/>
      <c r="Z813" s="2"/>
      <c r="AA813" s="2"/>
      <c r="AB813" s="2"/>
      <c r="AC813" s="2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2"/>
      <c r="Y814" s="2"/>
      <c r="Z814" s="2"/>
      <c r="AA814" s="2"/>
      <c r="AB814" s="2"/>
      <c r="AC814" s="2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2"/>
      <c r="Y815" s="2"/>
      <c r="Z815" s="2"/>
      <c r="AA815" s="2"/>
      <c r="AB815" s="2"/>
      <c r="AC815" s="2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2"/>
      <c r="Y816" s="2"/>
      <c r="Z816" s="2"/>
      <c r="AA816" s="2"/>
      <c r="AB816" s="2"/>
      <c r="AC816" s="2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/>
      <c r="Y817" s="2"/>
      <c r="Z817" s="2"/>
      <c r="AA817" s="2"/>
      <c r="AB817" s="2"/>
      <c r="AC817" s="2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2"/>
      <c r="Y818" s="2"/>
      <c r="Z818" s="2"/>
      <c r="AA818" s="2"/>
      <c r="AB818" s="2"/>
      <c r="AC818" s="2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2"/>
      <c r="Y819" s="2"/>
      <c r="Z819" s="2"/>
      <c r="AA819" s="2"/>
      <c r="AB819" s="2"/>
      <c r="AC819" s="2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2"/>
      <c r="Y820" s="2"/>
      <c r="Z820" s="2"/>
      <c r="AA820" s="2"/>
      <c r="AB820" s="2"/>
      <c r="AC820" s="2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2"/>
      <c r="Y821" s="2"/>
      <c r="Z821" s="2"/>
      <c r="AA821" s="2"/>
      <c r="AB821" s="2"/>
      <c r="AC821" s="2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2"/>
      <c r="Y822" s="2"/>
      <c r="Z822" s="2"/>
      <c r="AA822" s="2"/>
      <c r="AB822" s="2"/>
      <c r="AC822" s="2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2"/>
      <c r="Y823" s="2"/>
      <c r="Z823" s="2"/>
      <c r="AA823" s="2"/>
      <c r="AB823" s="2"/>
      <c r="AC823" s="2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2"/>
      <c r="Y824" s="2"/>
      <c r="Z824" s="2"/>
      <c r="AA824" s="2"/>
      <c r="AB824" s="2"/>
      <c r="AC824" s="2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2"/>
      <c r="Y825" s="2"/>
      <c r="Z825" s="2"/>
      <c r="AA825" s="2"/>
      <c r="AB825" s="2"/>
      <c r="AC825" s="2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2"/>
      <c r="Y826" s="2"/>
      <c r="Z826" s="2"/>
      <c r="AA826" s="2"/>
      <c r="AB826" s="2"/>
      <c r="AC826" s="2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2"/>
      <c r="Y827" s="2"/>
      <c r="Z827" s="2"/>
      <c r="AA827" s="2"/>
      <c r="AB827" s="2"/>
      <c r="AC827" s="2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2"/>
      <c r="Y828" s="2"/>
      <c r="Z828" s="2"/>
      <c r="AA828" s="2"/>
      <c r="AB828" s="2"/>
      <c r="AC828" s="2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2"/>
      <c r="Y829" s="2"/>
      <c r="Z829" s="2"/>
      <c r="AA829" s="2"/>
      <c r="AB829" s="2"/>
      <c r="AC829" s="2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2"/>
      <c r="Y830" s="2"/>
      <c r="Z830" s="2"/>
      <c r="AA830" s="2"/>
      <c r="AB830" s="2"/>
      <c r="AC830" s="2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2"/>
      <c r="Y831" s="2"/>
      <c r="Z831" s="2"/>
      <c r="AA831" s="2"/>
      <c r="AB831" s="2"/>
      <c r="AC831" s="2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2"/>
      <c r="Y832" s="2"/>
      <c r="Z832" s="2"/>
      <c r="AA832" s="2"/>
      <c r="AB832" s="2"/>
      <c r="AC832" s="2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2"/>
      <c r="Y833" s="2"/>
      <c r="Z833" s="2"/>
      <c r="AA833" s="2"/>
      <c r="AB833" s="2"/>
      <c r="AC833" s="2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2"/>
      <c r="Y834" s="2"/>
      <c r="Z834" s="2"/>
      <c r="AA834" s="2"/>
      <c r="AB834" s="2"/>
      <c r="AC834" s="2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2"/>
      <c r="Y835" s="2"/>
      <c r="Z835" s="2"/>
      <c r="AA835" s="2"/>
      <c r="AB835" s="2"/>
      <c r="AC835" s="2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2"/>
      <c r="Y836" s="2"/>
      <c r="Z836" s="2"/>
      <c r="AA836" s="2"/>
      <c r="AB836" s="2"/>
      <c r="AC836" s="2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2"/>
      <c r="Y837" s="2"/>
      <c r="Z837" s="2"/>
      <c r="AA837" s="2"/>
      <c r="AB837" s="2"/>
      <c r="AC837" s="2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2"/>
      <c r="Y838" s="2"/>
      <c r="Z838" s="2"/>
      <c r="AA838" s="2"/>
      <c r="AB838" s="2"/>
      <c r="AC838" s="2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2"/>
      <c r="Y839" s="2"/>
      <c r="Z839" s="2"/>
      <c r="AA839" s="2"/>
      <c r="AB839" s="2"/>
      <c r="AC839" s="2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2"/>
      <c r="Y840" s="2"/>
      <c r="Z840" s="2"/>
      <c r="AA840" s="2"/>
      <c r="AB840" s="2"/>
      <c r="AC840" s="2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/>
      <c r="Y841" s="2"/>
      <c r="Z841" s="2"/>
      <c r="AA841" s="2"/>
      <c r="AB841" s="2"/>
      <c r="AC841" s="2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2"/>
      <c r="Y842" s="2"/>
      <c r="Z842" s="2"/>
      <c r="AA842" s="2"/>
      <c r="AB842" s="2"/>
      <c r="AC842" s="2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2"/>
      <c r="Y843" s="2"/>
      <c r="Z843" s="2"/>
      <c r="AA843" s="2"/>
      <c r="AB843" s="2"/>
      <c r="AC843" s="2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2"/>
      <c r="Z844" s="2"/>
      <c r="AA844" s="2"/>
      <c r="AB844" s="2"/>
      <c r="AC844" s="2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2"/>
      <c r="Y845" s="2"/>
      <c r="Z845" s="2"/>
      <c r="AA845" s="2"/>
      <c r="AB845" s="2"/>
      <c r="AC845" s="2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2"/>
      <c r="Y846" s="2"/>
      <c r="Z846" s="2"/>
      <c r="AA846" s="2"/>
      <c r="AB846" s="2"/>
      <c r="AC846" s="2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2"/>
      <c r="Y847" s="2"/>
      <c r="Z847" s="2"/>
      <c r="AA847" s="2"/>
      <c r="AB847" s="2"/>
      <c r="AC847" s="2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2"/>
      <c r="Y848" s="2"/>
      <c r="Z848" s="2"/>
      <c r="AA848" s="2"/>
      <c r="AB848" s="2"/>
      <c r="AC848" s="2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2"/>
      <c r="Y849" s="2"/>
      <c r="Z849" s="2"/>
      <c r="AA849" s="2"/>
      <c r="AB849" s="2"/>
      <c r="AC849" s="2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2"/>
      <c r="Y850" s="2"/>
      <c r="Z850" s="2"/>
      <c r="AA850" s="2"/>
      <c r="AB850" s="2"/>
      <c r="AC850" s="2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2"/>
      <c r="Y851" s="2"/>
      <c r="Z851" s="2"/>
      <c r="AA851" s="2"/>
      <c r="AB851" s="2"/>
      <c r="AC851" s="2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2"/>
      <c r="Y852" s="2"/>
      <c r="Z852" s="2"/>
      <c r="AA852" s="2"/>
      <c r="AB852" s="2"/>
      <c r="AC852" s="2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2"/>
      <c r="Y853" s="2"/>
      <c r="Z853" s="2"/>
      <c r="AA853" s="2"/>
      <c r="AB853" s="2"/>
      <c r="AC853" s="2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2"/>
      <c r="Y854" s="2"/>
      <c r="Z854" s="2"/>
      <c r="AA854" s="2"/>
      <c r="AB854" s="2"/>
      <c r="AC854" s="2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2"/>
      <c r="Y855" s="2"/>
      <c r="Z855" s="2"/>
      <c r="AA855" s="2"/>
      <c r="AB855" s="2"/>
      <c r="AC855" s="2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2"/>
      <c r="Y856" s="2"/>
      <c r="Z856" s="2"/>
      <c r="AA856" s="2"/>
      <c r="AB856" s="2"/>
      <c r="AC856" s="2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2"/>
      <c r="Y857" s="2"/>
      <c r="Z857" s="2"/>
      <c r="AA857" s="2"/>
      <c r="AB857" s="2"/>
      <c r="AC857" s="2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2"/>
      <c r="Y858" s="2"/>
      <c r="Z858" s="2"/>
      <c r="AA858" s="2"/>
      <c r="AB858" s="2"/>
      <c r="AC858" s="2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2"/>
      <c r="Y859" s="2"/>
      <c r="Z859" s="2"/>
      <c r="AA859" s="2"/>
      <c r="AB859" s="2"/>
      <c r="AC859" s="2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2"/>
      <c r="Y860" s="2"/>
      <c r="Z860" s="2"/>
      <c r="AA860" s="2"/>
      <c r="AB860" s="2"/>
      <c r="AC860" s="2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2"/>
      <c r="Y861" s="2"/>
      <c r="Z861" s="2"/>
      <c r="AA861" s="2"/>
      <c r="AB861" s="2"/>
      <c r="AC861" s="2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2"/>
      <c r="Y862" s="2"/>
      <c r="Z862" s="2"/>
      <c r="AA862" s="2"/>
      <c r="AB862" s="2"/>
      <c r="AC862" s="2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2"/>
      <c r="Y863" s="2"/>
      <c r="Z863" s="2"/>
      <c r="AA863" s="2"/>
      <c r="AB863" s="2"/>
      <c r="AC863" s="2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2"/>
      <c r="Y864" s="2"/>
      <c r="Z864" s="2"/>
      <c r="AA864" s="2"/>
      <c r="AB864" s="2"/>
      <c r="AC864" s="2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/>
      <c r="Y865" s="2"/>
      <c r="Z865" s="2"/>
      <c r="AA865" s="2"/>
      <c r="AB865" s="2"/>
      <c r="AC865" s="2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2"/>
      <c r="Y866" s="2"/>
      <c r="Z866" s="2"/>
      <c r="AA866" s="2"/>
      <c r="AB866" s="2"/>
      <c r="AC866" s="2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2"/>
      <c r="Y867" s="2"/>
      <c r="Z867" s="2"/>
      <c r="AA867" s="2"/>
      <c r="AB867" s="2"/>
      <c r="AC867" s="2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2"/>
      <c r="Y868" s="2"/>
      <c r="Z868" s="2"/>
      <c r="AA868" s="2"/>
      <c r="AB868" s="2"/>
      <c r="AC868" s="2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2"/>
      <c r="Y869" s="2"/>
      <c r="Z869" s="2"/>
      <c r="AA869" s="2"/>
      <c r="AB869" s="2"/>
      <c r="AC869" s="2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2"/>
      <c r="Y870" s="2"/>
      <c r="Z870" s="2"/>
      <c r="AA870" s="2"/>
      <c r="AB870" s="2"/>
      <c r="AC870" s="2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2"/>
      <c r="Y871" s="2"/>
      <c r="Z871" s="2"/>
      <c r="AA871" s="2"/>
      <c r="AB871" s="2"/>
      <c r="AC871" s="2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2"/>
      <c r="Y872" s="2"/>
      <c r="Z872" s="2"/>
      <c r="AA872" s="2"/>
      <c r="AB872" s="2"/>
      <c r="AC872" s="2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2"/>
      <c r="Y873" s="2"/>
      <c r="Z873" s="2"/>
      <c r="AA873" s="2"/>
      <c r="AB873" s="2"/>
      <c r="AC873" s="2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2"/>
      <c r="Y874" s="2"/>
      <c r="Z874" s="2"/>
      <c r="AA874" s="2"/>
      <c r="AB874" s="2"/>
      <c r="AC874" s="2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2"/>
      <c r="Y875" s="2"/>
      <c r="Z875" s="2"/>
      <c r="AA875" s="2"/>
      <c r="AB875" s="2"/>
      <c r="AC875" s="2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2"/>
      <c r="Y876" s="2"/>
      <c r="Z876" s="2"/>
      <c r="AA876" s="2"/>
      <c r="AB876" s="2"/>
      <c r="AC876" s="2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2"/>
      <c r="Y877" s="2"/>
      <c r="Z877" s="2"/>
      <c r="AA877" s="2"/>
      <c r="AB877" s="2"/>
      <c r="AC877" s="2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2"/>
      <c r="Y878" s="2"/>
      <c r="Z878" s="2"/>
      <c r="AA878" s="2"/>
      <c r="AB878" s="2"/>
      <c r="AC878" s="2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2"/>
      <c r="Y879" s="2"/>
      <c r="Z879" s="2"/>
      <c r="AA879" s="2"/>
      <c r="AB879" s="2"/>
      <c r="AC879" s="2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2"/>
      <c r="Z880" s="2"/>
      <c r="AA880" s="2"/>
      <c r="AB880" s="2"/>
      <c r="AC880" s="2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2"/>
      <c r="Y881" s="2"/>
      <c r="Z881" s="2"/>
      <c r="AA881" s="2"/>
      <c r="AB881" s="2"/>
      <c r="AC881" s="2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2"/>
      <c r="Y882" s="2"/>
      <c r="Z882" s="2"/>
      <c r="AA882" s="2"/>
      <c r="AB882" s="2"/>
      <c r="AC882" s="2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2"/>
      <c r="Y883" s="2"/>
      <c r="Z883" s="2"/>
      <c r="AA883" s="2"/>
      <c r="AB883" s="2"/>
      <c r="AC883" s="2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2"/>
      <c r="Y884" s="2"/>
      <c r="Z884" s="2"/>
      <c r="AA884" s="2"/>
      <c r="AB884" s="2"/>
      <c r="AC884" s="2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2"/>
      <c r="Y885" s="2"/>
      <c r="Z885" s="2"/>
      <c r="AA885" s="2"/>
      <c r="AB885" s="2"/>
      <c r="AC885" s="2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2"/>
      <c r="Y886" s="2"/>
      <c r="Z886" s="2"/>
      <c r="AA886" s="2"/>
      <c r="AB886" s="2"/>
      <c r="AC886" s="2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2"/>
      <c r="Y887" s="2"/>
      <c r="Z887" s="2"/>
      <c r="AA887" s="2"/>
      <c r="AB887" s="2"/>
      <c r="AC887" s="2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2"/>
      <c r="Y888" s="2"/>
      <c r="Z888" s="2"/>
      <c r="AA888" s="2"/>
      <c r="AB888" s="2"/>
      <c r="AC888" s="2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/>
      <c r="Y889" s="2"/>
      <c r="Z889" s="2"/>
      <c r="AA889" s="2"/>
      <c r="AB889" s="2"/>
      <c r="AC889" s="2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2"/>
      <c r="Y890" s="2"/>
      <c r="Z890" s="2"/>
      <c r="AA890" s="2"/>
      <c r="AB890" s="2"/>
      <c r="AC890" s="2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2"/>
      <c r="Y891" s="2"/>
      <c r="Z891" s="2"/>
      <c r="AA891" s="2"/>
      <c r="AB891" s="2"/>
      <c r="AC891" s="2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2"/>
      <c r="Y892" s="2"/>
      <c r="Z892" s="2"/>
      <c r="AA892" s="2"/>
      <c r="AB892" s="2"/>
      <c r="AC892" s="2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2"/>
      <c r="Y893" s="2"/>
      <c r="Z893" s="2"/>
      <c r="AA893" s="2"/>
      <c r="AB893" s="2"/>
      <c r="AC893" s="2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2"/>
      <c r="Y894" s="2"/>
      <c r="Z894" s="2"/>
      <c r="AA894" s="2"/>
      <c r="AB894" s="2"/>
      <c r="AC894" s="2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2"/>
      <c r="Y895" s="2"/>
      <c r="Z895" s="2"/>
      <c r="AA895" s="2"/>
      <c r="AB895" s="2"/>
      <c r="AC895" s="2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2"/>
      <c r="Y896" s="2"/>
      <c r="Z896" s="2"/>
      <c r="AA896" s="2"/>
      <c r="AB896" s="2"/>
      <c r="AC896" s="2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2"/>
      <c r="Y897" s="2"/>
      <c r="Z897" s="2"/>
      <c r="AA897" s="2"/>
      <c r="AB897" s="2"/>
      <c r="AC897" s="2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2"/>
      <c r="Y898" s="2"/>
      <c r="Z898" s="2"/>
      <c r="AA898" s="2"/>
      <c r="AB898" s="2"/>
      <c r="AC898" s="2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2"/>
      <c r="Y899" s="2"/>
      <c r="Z899" s="2"/>
      <c r="AA899" s="2"/>
      <c r="AB899" s="2"/>
      <c r="AC899" s="2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2"/>
      <c r="Y900" s="2"/>
      <c r="Z900" s="2"/>
      <c r="AA900" s="2"/>
      <c r="AB900" s="2"/>
      <c r="AC900" s="2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2"/>
      <c r="Y901" s="2"/>
      <c r="Z901" s="2"/>
      <c r="AA901" s="2"/>
      <c r="AB901" s="2"/>
      <c r="AC901" s="2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2"/>
      <c r="Y902" s="2"/>
      <c r="Z902" s="2"/>
      <c r="AA902" s="2"/>
      <c r="AB902" s="2"/>
      <c r="AC902" s="2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2"/>
      <c r="Z903" s="2"/>
      <c r="AA903" s="2"/>
      <c r="AB903" s="2"/>
      <c r="AC903" s="2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2"/>
      <c r="Y904" s="2"/>
      <c r="Z904" s="2"/>
      <c r="AA904" s="2"/>
      <c r="AB904" s="2"/>
      <c r="AC904" s="2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2"/>
      <c r="Y905" s="2"/>
      <c r="Z905" s="2"/>
      <c r="AA905" s="2"/>
      <c r="AB905" s="2"/>
      <c r="AC905" s="2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2"/>
      <c r="Y906" s="2"/>
      <c r="Z906" s="2"/>
      <c r="AA906" s="2"/>
      <c r="AB906" s="2"/>
      <c r="AC906" s="2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2"/>
      <c r="Y907" s="2"/>
      <c r="Z907" s="2"/>
      <c r="AA907" s="2"/>
      <c r="AB907" s="2"/>
      <c r="AC907" s="2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2"/>
      <c r="Y908" s="2"/>
      <c r="Z908" s="2"/>
      <c r="AA908" s="2"/>
      <c r="AB908" s="2"/>
      <c r="AC908" s="2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2"/>
      <c r="Y909" s="2"/>
      <c r="Z909" s="2"/>
      <c r="AA909" s="2"/>
      <c r="AB909" s="2"/>
      <c r="AC909" s="2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2"/>
      <c r="Y910" s="2"/>
      <c r="Z910" s="2"/>
      <c r="AA910" s="2"/>
      <c r="AB910" s="2"/>
      <c r="AC910" s="2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2"/>
      <c r="Y911" s="2"/>
      <c r="Z911" s="2"/>
      <c r="AA911" s="2"/>
      <c r="AB911" s="2"/>
      <c r="AC911" s="2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2"/>
      <c r="Y912" s="2"/>
      <c r="Z912" s="2"/>
      <c r="AA912" s="2"/>
      <c r="AB912" s="2"/>
      <c r="AC912" s="2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/>
      <c r="Y913" s="2"/>
      <c r="Z913" s="2"/>
      <c r="AA913" s="2"/>
      <c r="AB913" s="2"/>
      <c r="AC913" s="2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2"/>
      <c r="Y914" s="2"/>
      <c r="Z914" s="2"/>
      <c r="AA914" s="2"/>
      <c r="AB914" s="2"/>
      <c r="AC914" s="2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2"/>
      <c r="Y915" s="2"/>
      <c r="Z915" s="2"/>
      <c r="AA915" s="2"/>
      <c r="AB915" s="2"/>
      <c r="AC915" s="2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2"/>
      <c r="Z916" s="2"/>
      <c r="AA916" s="2"/>
      <c r="AB916" s="2"/>
      <c r="AC916" s="2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2"/>
      <c r="Y917" s="2"/>
      <c r="Z917" s="2"/>
      <c r="AA917" s="2"/>
      <c r="AB917" s="2"/>
      <c r="AC917" s="2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2"/>
      <c r="Y918" s="2"/>
      <c r="Z918" s="2"/>
      <c r="AA918" s="2"/>
      <c r="AB918" s="2"/>
      <c r="AC918" s="2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2"/>
      <c r="Y919" s="2"/>
      <c r="Z919" s="2"/>
      <c r="AA919" s="2"/>
      <c r="AB919" s="2"/>
      <c r="AC919" s="2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2"/>
      <c r="Y920" s="2"/>
      <c r="Z920" s="2"/>
      <c r="AA920" s="2"/>
      <c r="AB920" s="2"/>
      <c r="AC920" s="2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2"/>
      <c r="Y921" s="2"/>
      <c r="Z921" s="2"/>
      <c r="AA921" s="2"/>
      <c r="AB921" s="2"/>
      <c r="AC921" s="2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2"/>
      <c r="Y922" s="2"/>
      <c r="Z922" s="2"/>
      <c r="AA922" s="2"/>
      <c r="AB922" s="2"/>
      <c r="AC922" s="2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2"/>
      <c r="Y923" s="2"/>
      <c r="Z923" s="2"/>
      <c r="AA923" s="2"/>
      <c r="AB923" s="2"/>
      <c r="AC923" s="2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2"/>
      <c r="Y924" s="2"/>
      <c r="Z924" s="2"/>
      <c r="AA924" s="2"/>
      <c r="AB924" s="2"/>
      <c r="AC924" s="2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2"/>
      <c r="Y925" s="2"/>
      <c r="Z925" s="2"/>
      <c r="AA925" s="2"/>
      <c r="AB925" s="2"/>
      <c r="AC925" s="2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2"/>
      <c r="Y926" s="2"/>
      <c r="Z926" s="2"/>
      <c r="AA926" s="2"/>
      <c r="AB926" s="2"/>
      <c r="AC926" s="2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2"/>
      <c r="Y927" s="2"/>
      <c r="Z927" s="2"/>
      <c r="AA927" s="2"/>
      <c r="AB927" s="2"/>
      <c r="AC927" s="2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2"/>
      <c r="Y928" s="2"/>
      <c r="Z928" s="2"/>
      <c r="AA928" s="2"/>
      <c r="AB928" s="2"/>
      <c r="AC928" s="2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2"/>
      <c r="Y929" s="2"/>
      <c r="Z929" s="2"/>
      <c r="AA929" s="2"/>
      <c r="AB929" s="2"/>
      <c r="AC929" s="2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2"/>
      <c r="Y930" s="2"/>
      <c r="Z930" s="2"/>
      <c r="AA930" s="2"/>
      <c r="AB930" s="2"/>
      <c r="AC930" s="2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2"/>
      <c r="Y931" s="2"/>
      <c r="Z931" s="2"/>
      <c r="AA931" s="2"/>
      <c r="AB931" s="2"/>
      <c r="AC931" s="2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2"/>
      <c r="Z932" s="2"/>
      <c r="AA932" s="2"/>
      <c r="AB932" s="2"/>
      <c r="AC932" s="2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2"/>
      <c r="Y933" s="2"/>
      <c r="Z933" s="2"/>
      <c r="AA933" s="2"/>
      <c r="AB933" s="2"/>
      <c r="AC933" s="2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2"/>
      <c r="Y934" s="2"/>
      <c r="Z934" s="2"/>
      <c r="AA934" s="2"/>
      <c r="AB934" s="2"/>
      <c r="AC934" s="2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2"/>
      <c r="Y935" s="2"/>
      <c r="Z935" s="2"/>
      <c r="AA935" s="2"/>
      <c r="AB935" s="2"/>
      <c r="AC935" s="2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2"/>
      <c r="Y936" s="2"/>
      <c r="Z936" s="2"/>
      <c r="AA936" s="2"/>
      <c r="AB936" s="2"/>
      <c r="AC936" s="2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/>
      <c r="Y937" s="2"/>
      <c r="Z937" s="2"/>
      <c r="AA937" s="2"/>
      <c r="AB937" s="2"/>
      <c r="AC937" s="2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2"/>
      <c r="Y938" s="2"/>
      <c r="Z938" s="2"/>
      <c r="AA938" s="2"/>
      <c r="AB938" s="2"/>
      <c r="AC938" s="2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2"/>
      <c r="Y939" s="2"/>
      <c r="Z939" s="2"/>
      <c r="AA939" s="2"/>
      <c r="AB939" s="2"/>
      <c r="AC939" s="2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2"/>
      <c r="Y940" s="2"/>
      <c r="Z940" s="2"/>
      <c r="AA940" s="2"/>
      <c r="AB940" s="2"/>
      <c r="AC940" s="2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2"/>
      <c r="Y941" s="2"/>
      <c r="Z941" s="2"/>
      <c r="AA941" s="2"/>
      <c r="AB941" s="2"/>
      <c r="AC941" s="2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2"/>
      <c r="Y942" s="2"/>
      <c r="Z942" s="2"/>
      <c r="AA942" s="2"/>
      <c r="AB942" s="2"/>
      <c r="AC942" s="2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2"/>
      <c r="Y943" s="2"/>
      <c r="Z943" s="2"/>
      <c r="AA943" s="2"/>
      <c r="AB943" s="2"/>
      <c r="AC943" s="2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2"/>
      <c r="Y944" s="2"/>
      <c r="Z944" s="2"/>
      <c r="AA944" s="2"/>
      <c r="AB944" s="2"/>
      <c r="AC944" s="2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2"/>
      <c r="Y945" s="2"/>
      <c r="Z945" s="2"/>
      <c r="AA945" s="2"/>
      <c r="AB945" s="2"/>
      <c r="AC945" s="2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2"/>
      <c r="Y946" s="2"/>
      <c r="Z946" s="2"/>
      <c r="AA946" s="2"/>
      <c r="AB946" s="2"/>
      <c r="AC946" s="2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2"/>
      <c r="Y947" s="2"/>
      <c r="Z947" s="2"/>
      <c r="AA947" s="2"/>
      <c r="AB947" s="2"/>
      <c r="AC947" s="2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2"/>
      <c r="Y948" s="2"/>
      <c r="Z948" s="2"/>
      <c r="AA948" s="2"/>
      <c r="AB948" s="2"/>
      <c r="AC948" s="2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2"/>
      <c r="Y949" s="2"/>
      <c r="Z949" s="2"/>
      <c r="AA949" s="2"/>
      <c r="AB949" s="2"/>
      <c r="AC949" s="2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2"/>
      <c r="Y950" s="2"/>
      <c r="Z950" s="2"/>
      <c r="AA950" s="2"/>
      <c r="AB950" s="2"/>
      <c r="AC950" s="2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2"/>
      <c r="Y951" s="2"/>
      <c r="Z951" s="2"/>
      <c r="AA951" s="2"/>
      <c r="AB951" s="2"/>
      <c r="AC951" s="2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2"/>
      <c r="Y952" s="2"/>
      <c r="Z952" s="2"/>
      <c r="AA952" s="2"/>
      <c r="AB952" s="2"/>
      <c r="AC952" s="2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2"/>
      <c r="Y953" s="2"/>
      <c r="Z953" s="2"/>
      <c r="AA953" s="2"/>
      <c r="AB953" s="2"/>
      <c r="AC953" s="2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2"/>
      <c r="Y954" s="2"/>
      <c r="Z954" s="2"/>
      <c r="AA954" s="2"/>
      <c r="AB954" s="2"/>
      <c r="AC954" s="2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2"/>
      <c r="Y955" s="2"/>
      <c r="Z955" s="2"/>
      <c r="AA955" s="2"/>
      <c r="AB955" s="2"/>
      <c r="AC955" s="2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2"/>
      <c r="Y956" s="2"/>
      <c r="Z956" s="2"/>
      <c r="AA956" s="2"/>
      <c r="AB956" s="2"/>
      <c r="AC956" s="2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2"/>
      <c r="Y957" s="2"/>
      <c r="Z957" s="2"/>
      <c r="AA957" s="2"/>
      <c r="AB957" s="2"/>
      <c r="AC957" s="2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2"/>
      <c r="Y958" s="2"/>
      <c r="Z958" s="2"/>
      <c r="AA958" s="2"/>
      <c r="AB958" s="2"/>
      <c r="AC958" s="2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2"/>
      <c r="Y959" s="2"/>
      <c r="Z959" s="2"/>
      <c r="AA959" s="2"/>
      <c r="AB959" s="2"/>
      <c r="AC959" s="2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2"/>
      <c r="Y960" s="2"/>
      <c r="Z960" s="2"/>
      <c r="AA960" s="2"/>
      <c r="AB960" s="2"/>
      <c r="AC960" s="2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/>
      <c r="Y961" s="2"/>
      <c r="Z961" s="2"/>
      <c r="AA961" s="2"/>
      <c r="AB961" s="2"/>
      <c r="AC961" s="2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2"/>
      <c r="Y962" s="2"/>
      <c r="Z962" s="2"/>
      <c r="AA962" s="2"/>
      <c r="AB962" s="2"/>
      <c r="AC962" s="2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2"/>
      <c r="Y963" s="2"/>
      <c r="Z963" s="2"/>
      <c r="AA963" s="2"/>
      <c r="AB963" s="2"/>
      <c r="AC963" s="2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2"/>
      <c r="Y964" s="2"/>
      <c r="Z964" s="2"/>
      <c r="AA964" s="2"/>
      <c r="AB964" s="2"/>
      <c r="AC964" s="2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2"/>
      <c r="Y965" s="2"/>
      <c r="Z965" s="2"/>
      <c r="AA965" s="2"/>
      <c r="AB965" s="2"/>
      <c r="AC965" s="2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2"/>
      <c r="Y966" s="2"/>
      <c r="Z966" s="2"/>
      <c r="AA966" s="2"/>
      <c r="AB966" s="2"/>
      <c r="AC966" s="2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2"/>
      <c r="Y967" s="2"/>
      <c r="Z967" s="2"/>
      <c r="AA967" s="2"/>
      <c r="AB967" s="2"/>
      <c r="AC967" s="2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2"/>
      <c r="Y968" s="2"/>
      <c r="Z968" s="2"/>
      <c r="AA968" s="2"/>
      <c r="AB968" s="2"/>
      <c r="AC968" s="2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2"/>
      <c r="Y969" s="2"/>
      <c r="Z969" s="2"/>
      <c r="AA969" s="2"/>
      <c r="AB969" s="2"/>
      <c r="AC969" s="2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2"/>
      <c r="Y970" s="2"/>
      <c r="Z970" s="2"/>
      <c r="AA970" s="2"/>
      <c r="AB970" s="2"/>
      <c r="AC970" s="2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2"/>
      <c r="Y971" s="2"/>
      <c r="Z971" s="2"/>
      <c r="AA971" s="2"/>
      <c r="AB971" s="2"/>
      <c r="AC971" s="2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2"/>
      <c r="Y972" s="2"/>
      <c r="Z972" s="2"/>
      <c r="AA972" s="2"/>
      <c r="AB972" s="2"/>
      <c r="AC972" s="2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2"/>
      <c r="Y973" s="2"/>
      <c r="Z973" s="2"/>
      <c r="AA973" s="2"/>
      <c r="AB973" s="2"/>
      <c r="AC973" s="2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2"/>
      <c r="Y974" s="2"/>
      <c r="Z974" s="2"/>
      <c r="AA974" s="2"/>
      <c r="AB974" s="2"/>
      <c r="AC974" s="2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2"/>
      <c r="Y975" s="2"/>
      <c r="Z975" s="2"/>
      <c r="AA975" s="2"/>
      <c r="AB975" s="2"/>
      <c r="AC975" s="2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2"/>
      <c r="Y976" s="2"/>
      <c r="Z976" s="2"/>
      <c r="AA976" s="2"/>
      <c r="AB976" s="2"/>
      <c r="AC976" s="2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2"/>
      <c r="Y977" s="2"/>
      <c r="Z977" s="2"/>
      <c r="AA977" s="2"/>
      <c r="AB977" s="2"/>
      <c r="AC977" s="2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2"/>
      <c r="Y978" s="2"/>
      <c r="Z978" s="2"/>
      <c r="AA978" s="2"/>
      <c r="AB978" s="2"/>
      <c r="AC978" s="2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2"/>
      <c r="Y979" s="2"/>
      <c r="Z979" s="2"/>
      <c r="AA979" s="2"/>
      <c r="AB979" s="2"/>
      <c r="AC979" s="2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2"/>
      <c r="Y980" s="2"/>
      <c r="Z980" s="2"/>
      <c r="AA980" s="2"/>
      <c r="AB980" s="2"/>
      <c r="AC980" s="2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2"/>
      <c r="Y981" s="2"/>
      <c r="Z981" s="2"/>
      <c r="AA981" s="2"/>
      <c r="AB981" s="2"/>
      <c r="AC981" s="2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2"/>
      <c r="Y982" s="2"/>
      <c r="Z982" s="2"/>
      <c r="AA982" s="2"/>
      <c r="AB982" s="2"/>
      <c r="AC982" s="2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2"/>
      <c r="Y983" s="2"/>
      <c r="Z983" s="2"/>
      <c r="AA983" s="2"/>
      <c r="AB983" s="2"/>
      <c r="AC983" s="2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2"/>
      <c r="Y984" s="2"/>
      <c r="Z984" s="2"/>
      <c r="AA984" s="2"/>
      <c r="AB984" s="2"/>
      <c r="AC984" s="2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/>
      <c r="Y985" s="2"/>
      <c r="Z985" s="2"/>
      <c r="AA985" s="2"/>
      <c r="AB985" s="2"/>
      <c r="AC985" s="2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2"/>
      <c r="Y986" s="2"/>
      <c r="Z986" s="2"/>
      <c r="AA986" s="2"/>
      <c r="AB986" s="2"/>
      <c r="AC986" s="2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2"/>
      <c r="Y987" s="2"/>
      <c r="Z987" s="2"/>
      <c r="AA987" s="2"/>
      <c r="AB987" s="2"/>
      <c r="AC987" s="2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2"/>
      <c r="Y988" s="2"/>
      <c r="Z988" s="2"/>
      <c r="AA988" s="2"/>
      <c r="AB988" s="2"/>
      <c r="AC988" s="2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2"/>
      <c r="Y989" s="2"/>
      <c r="Z989" s="2"/>
      <c r="AA989" s="2"/>
      <c r="AB989" s="2"/>
      <c r="AC989" s="2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2"/>
      <c r="Y990" s="2"/>
      <c r="Z990" s="2"/>
      <c r="AA990" s="2"/>
      <c r="AB990" s="2"/>
      <c r="AC990" s="2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2"/>
      <c r="Y991" s="2"/>
      <c r="Z991" s="2"/>
      <c r="AA991" s="2"/>
      <c r="AB991" s="2"/>
      <c r="AC991" s="2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2"/>
      <c r="Y992" s="2"/>
      <c r="Z992" s="2"/>
      <c r="AA992" s="2"/>
      <c r="AB992" s="2"/>
      <c r="AC992" s="2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2"/>
      <c r="Y993" s="2"/>
      <c r="Z993" s="2"/>
      <c r="AA993" s="2"/>
      <c r="AB993" s="2"/>
      <c r="AC993" s="2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2"/>
      <c r="Y994" s="2"/>
      <c r="Z994" s="2"/>
      <c r="AA994" s="2"/>
      <c r="AB994" s="2"/>
      <c r="AC994" s="2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2"/>
      <c r="Y995" s="2"/>
      <c r="Z995" s="2"/>
      <c r="AA995" s="2"/>
      <c r="AB995" s="2"/>
      <c r="AC995" s="2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2"/>
      <c r="Y996" s="2"/>
      <c r="Z996" s="2"/>
      <c r="AA996" s="2"/>
      <c r="AB996" s="2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2"/>
      <c r="Y997" s="2"/>
      <c r="Z997" s="2"/>
      <c r="AA997" s="2"/>
      <c r="AB997" s="2"/>
      <c r="AC997" s="2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2"/>
      <c r="Y998" s="2"/>
      <c r="Z998" s="2"/>
      <c r="AA998" s="2"/>
      <c r="AB998" s="2"/>
      <c r="AC998" s="2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2"/>
      <c r="Y999" s="2"/>
      <c r="Z999" s="2"/>
      <c r="AA999" s="2"/>
      <c r="AB999" s="2"/>
      <c r="AC999" s="2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2"/>
      <c r="Y1000" s="2"/>
      <c r="Z1000" s="2"/>
      <c r="AA1000" s="2"/>
      <c r="AB1000" s="2"/>
      <c r="AC1000" s="2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</sheetData>
  <mergeCells count="4">
    <mergeCell ref="M5:Q9"/>
    <mergeCell ref="X9:AG9"/>
    <mergeCell ref="O10:Q10"/>
    <mergeCell ref="T10:V10"/>
  </mergeCells>
  <printOptions horizontalCentered="1"/>
  <pageMargins left="0.31496062992125984" right="0.15748031496062992" top="0.27559055118110237" bottom="0.15748031496062992" header="0" footer="0"/>
  <pageSetup paperSize="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Z999"/>
  <sheetViews>
    <sheetView showGridLines="0" tabSelected="1" workbookViewId="0">
      <pane ySplit="1" topLeftCell="A2" activePane="bottomLeft" state="frozen"/>
      <selection pane="bottomLeft" activeCell="E2" sqref="E2"/>
    </sheetView>
  </sheetViews>
  <sheetFormatPr baseColWidth="10" defaultColWidth="12.6640625" defaultRowHeight="15" customHeight="1" x14ac:dyDescent="0.15"/>
  <cols>
    <col min="1" max="1" width="4.83203125" customWidth="1"/>
    <col min="2" max="2" width="7.33203125" customWidth="1"/>
    <col min="3" max="3" width="6.6640625" customWidth="1"/>
    <col min="4" max="4" width="4.83203125" customWidth="1"/>
    <col min="5" max="5" width="8" customWidth="1"/>
    <col min="6" max="6" width="7.33203125" customWidth="1"/>
    <col min="7" max="7" width="7.6640625" customWidth="1"/>
    <col min="8" max="8" width="6.1640625" customWidth="1"/>
    <col min="9" max="26" width="7.6640625" customWidth="1"/>
  </cols>
  <sheetData>
    <row r="1" spans="1:26" ht="40.5" customHeight="1" x14ac:dyDescent="0.15">
      <c r="A1" s="148" t="s">
        <v>91</v>
      </c>
      <c r="B1" s="148" t="s">
        <v>14</v>
      </c>
      <c r="C1" s="148" t="s">
        <v>15</v>
      </c>
      <c r="D1" s="149" t="s">
        <v>92</v>
      </c>
      <c r="E1" s="148" t="s">
        <v>93</v>
      </c>
      <c r="F1" s="148" t="s">
        <v>94</v>
      </c>
      <c r="G1" s="150"/>
      <c r="H1" s="151" t="s">
        <v>95</v>
      </c>
      <c r="I1" s="151" t="s">
        <v>96</v>
      </c>
      <c r="J1" s="151" t="s">
        <v>97</v>
      </c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spans="1:26" ht="12" customHeight="1" x14ac:dyDescent="0.15">
      <c r="A2" s="152" t="s">
        <v>98</v>
      </c>
      <c r="B2" s="153" t="s">
        <v>99</v>
      </c>
      <c r="C2" s="153" t="s">
        <v>100</v>
      </c>
      <c r="D2" s="154">
        <f t="shared" ref="D2:D726" si="0">C2*1-B2*1+1</f>
        <v>30000</v>
      </c>
      <c r="E2" s="155" t="s">
        <v>101</v>
      </c>
      <c r="F2" s="156">
        <v>1</v>
      </c>
      <c r="G2" s="155" t="s">
        <v>101</v>
      </c>
      <c r="H2" s="154">
        <f>COUNTIF(Prefix!A:A,History_Purchase!A2)</f>
        <v>1</v>
      </c>
      <c r="I2" s="154" t="str">
        <f>IF(F2="Waiting","",IFERROR(VLOOKUP(A2,'Remaining stock'!$A$3:$C$1000,2,0),""))</f>
        <v/>
      </c>
      <c r="J2" s="154" t="str">
        <f>IF(F2="Waiting","",IFERROR(VLOOKUP(A2,'Remaining stock'!$A$3:$C$1000,3,0),""))</f>
        <v/>
      </c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spans="1:26" ht="12" customHeight="1" x14ac:dyDescent="0.15">
      <c r="A3" s="157" t="s">
        <v>102</v>
      </c>
      <c r="B3" s="154" t="s">
        <v>103</v>
      </c>
      <c r="C3" s="154" t="s">
        <v>104</v>
      </c>
      <c r="D3" s="154">
        <f t="shared" si="0"/>
        <v>42000</v>
      </c>
      <c r="E3" s="155" t="s">
        <v>101</v>
      </c>
      <c r="F3" s="156">
        <v>1</v>
      </c>
      <c r="G3" s="155" t="s">
        <v>101</v>
      </c>
      <c r="H3" s="154">
        <f>COUNTIF(Prefix!A:A,History_Purchase!A3)</f>
        <v>1</v>
      </c>
      <c r="I3" s="154" t="str">
        <f>IF(F3="Waiting","",IFERROR(VLOOKUP(A3,'Remaining stock'!$A$3:$C$1000,2,0),""))</f>
        <v/>
      </c>
      <c r="J3" s="154" t="str">
        <f>IF(F3="Waiting","",IFERROR(VLOOKUP(A3,'Remaining stock'!$A$3:$C$1000,3,0),""))</f>
        <v/>
      </c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 spans="1:26" ht="12" customHeight="1" x14ac:dyDescent="0.15">
      <c r="A4" s="152" t="s">
        <v>102</v>
      </c>
      <c r="B4" s="153" t="s">
        <v>105</v>
      </c>
      <c r="C4" s="153" t="s">
        <v>106</v>
      </c>
      <c r="D4" s="154">
        <f t="shared" si="0"/>
        <v>36000</v>
      </c>
      <c r="E4" s="155" t="s">
        <v>107</v>
      </c>
      <c r="F4" s="156">
        <v>1</v>
      </c>
      <c r="G4" s="155" t="s">
        <v>107</v>
      </c>
      <c r="H4" s="154">
        <f>COUNTIF(Prefix!A:A,History_Purchase!A4)</f>
        <v>1</v>
      </c>
      <c r="I4" s="154" t="str">
        <f>IF(F4="Waiting","",IFERROR(VLOOKUP(A4,'Remaining stock'!$A$3:$C$1000,2,0),""))</f>
        <v/>
      </c>
      <c r="J4" s="154" t="str">
        <f>IF(F4="Waiting","",IFERROR(VLOOKUP(A4,'Remaining stock'!$A$3:$C$1000,3,0),""))</f>
        <v/>
      </c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 spans="1:26" ht="12" customHeight="1" x14ac:dyDescent="0.15">
      <c r="A5" s="152" t="s">
        <v>102</v>
      </c>
      <c r="B5" s="153" t="s">
        <v>108</v>
      </c>
      <c r="C5" s="153" t="s">
        <v>109</v>
      </c>
      <c r="D5" s="154">
        <f t="shared" si="0"/>
        <v>22000</v>
      </c>
      <c r="E5" s="155" t="s">
        <v>110</v>
      </c>
      <c r="F5" s="156">
        <v>1</v>
      </c>
      <c r="G5" s="155" t="s">
        <v>110</v>
      </c>
      <c r="H5" s="154">
        <f>COUNTIF(Prefix!A:A,History_Purchase!A5)</f>
        <v>1</v>
      </c>
      <c r="I5" s="154" t="str">
        <f>IF(F5="Waiting","",IFERROR(VLOOKUP(A5,'Remaining stock'!$A$3:$C$1000,2,0),""))</f>
        <v/>
      </c>
      <c r="J5" s="154" t="str">
        <f>IF(F5="Waiting","",IFERROR(VLOOKUP(A5,'Remaining stock'!$A$3:$C$1000,3,0),""))</f>
        <v/>
      </c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spans="1:26" ht="12" customHeight="1" x14ac:dyDescent="0.15">
      <c r="A6" s="157" t="s">
        <v>111</v>
      </c>
      <c r="B6" s="154" t="s">
        <v>112</v>
      </c>
      <c r="C6" s="154" t="s">
        <v>113</v>
      </c>
      <c r="D6" s="154">
        <f t="shared" si="0"/>
        <v>14000</v>
      </c>
      <c r="E6" s="155" t="s">
        <v>110</v>
      </c>
      <c r="F6" s="156">
        <v>1</v>
      </c>
      <c r="G6" s="155" t="s">
        <v>110</v>
      </c>
      <c r="H6" s="154">
        <f>COUNTIF(Prefix!A:A,History_Purchase!A6)</f>
        <v>1</v>
      </c>
      <c r="I6" s="154" t="str">
        <f>IF(F6="Waiting","",IFERROR(VLOOKUP(A6,'Remaining stock'!$A$3:$C$1000,2,0),""))</f>
        <v/>
      </c>
      <c r="J6" s="154" t="str">
        <f>IF(F6="Waiting","",IFERROR(VLOOKUP(A6,'Remaining stock'!$A$3:$C$1000,3,0),""))</f>
        <v/>
      </c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 spans="1:26" ht="12" customHeight="1" x14ac:dyDescent="0.15">
      <c r="A7" s="152" t="s">
        <v>111</v>
      </c>
      <c r="B7" s="153" t="s">
        <v>114</v>
      </c>
      <c r="C7" s="153" t="s">
        <v>115</v>
      </c>
      <c r="D7" s="154">
        <f t="shared" si="0"/>
        <v>72000</v>
      </c>
      <c r="E7" s="155" t="s">
        <v>116</v>
      </c>
      <c r="F7" s="156">
        <v>1</v>
      </c>
      <c r="G7" s="155" t="s">
        <v>116</v>
      </c>
      <c r="H7" s="154">
        <f>COUNTIF(Prefix!A:A,History_Purchase!A7)</f>
        <v>1</v>
      </c>
      <c r="I7" s="154" t="str">
        <f>IF(F7="Waiting","",IFERROR(VLOOKUP(A7,'Remaining stock'!$A$3:$C$1000,2,0),""))</f>
        <v/>
      </c>
      <c r="J7" s="154" t="str">
        <f>IF(F7="Waiting","",IFERROR(VLOOKUP(A7,'Remaining stock'!$A$3:$C$1000,3,0),""))</f>
        <v/>
      </c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 spans="1:26" ht="12" customHeight="1" x14ac:dyDescent="0.15">
      <c r="A8" s="152" t="s">
        <v>111</v>
      </c>
      <c r="B8" s="153" t="s">
        <v>117</v>
      </c>
      <c r="C8" s="153" t="s">
        <v>118</v>
      </c>
      <c r="D8" s="154">
        <f t="shared" si="0"/>
        <v>14000</v>
      </c>
      <c r="E8" s="155" t="s">
        <v>119</v>
      </c>
      <c r="F8" s="156">
        <v>1</v>
      </c>
      <c r="G8" s="155" t="s">
        <v>119</v>
      </c>
      <c r="H8" s="154">
        <f>COUNTIF(Prefix!A:A,History_Purchase!A8)</f>
        <v>1</v>
      </c>
      <c r="I8" s="154" t="str">
        <f>IF(F8="Waiting","",IFERROR(VLOOKUP(A8,'Remaining stock'!$A$3:$C$1000,2,0),""))</f>
        <v/>
      </c>
      <c r="J8" s="154" t="str">
        <f>IF(F8="Waiting","",IFERROR(VLOOKUP(A8,'Remaining stock'!$A$3:$C$1000,3,0),""))</f>
        <v/>
      </c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 spans="1:26" ht="12" customHeight="1" x14ac:dyDescent="0.15">
      <c r="A9" s="157" t="s">
        <v>120</v>
      </c>
      <c r="B9" s="154" t="s">
        <v>121</v>
      </c>
      <c r="C9" s="154" t="s">
        <v>122</v>
      </c>
      <c r="D9" s="154">
        <f t="shared" si="0"/>
        <v>22000</v>
      </c>
      <c r="E9" s="155" t="s">
        <v>119</v>
      </c>
      <c r="F9" s="156">
        <v>1</v>
      </c>
      <c r="G9" s="155" t="s">
        <v>119</v>
      </c>
      <c r="H9" s="154">
        <f>COUNTIF(Prefix!A:A,History_Purchase!A9)</f>
        <v>1</v>
      </c>
      <c r="I9" s="154" t="str">
        <f>IF(F9="Waiting","",IFERROR(VLOOKUP(A9,'Remaining stock'!$A$3:$C$1000,2,0),""))</f>
        <v/>
      </c>
      <c r="J9" s="154" t="str">
        <f>IF(F9="Waiting","",IFERROR(VLOOKUP(A9,'Remaining stock'!$A$3:$C$1000,3,0),""))</f>
        <v/>
      </c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 spans="1:26" ht="12" customHeight="1" x14ac:dyDescent="0.15">
      <c r="A10" s="152" t="s">
        <v>120</v>
      </c>
      <c r="B10" s="153" t="s">
        <v>123</v>
      </c>
      <c r="C10" s="153" t="s">
        <v>124</v>
      </c>
      <c r="D10" s="154">
        <f t="shared" si="0"/>
        <v>72000</v>
      </c>
      <c r="E10" s="155" t="s">
        <v>125</v>
      </c>
      <c r="F10" s="156">
        <v>0</v>
      </c>
      <c r="G10" s="155" t="s">
        <v>125</v>
      </c>
      <c r="H10" s="154">
        <f>COUNTIF(Prefix!A:A,History_Purchase!A10)</f>
        <v>1</v>
      </c>
      <c r="I10" s="154" t="str">
        <f>IF(F10="Waiting","",IFERROR(VLOOKUP(A10,'Remaining stock'!$A$3:$C$1000,2,0),""))</f>
        <v/>
      </c>
      <c r="J10" s="154" t="str">
        <f>IF(F10="Waiting","",IFERROR(VLOOKUP(A10,'Remaining stock'!$A$3:$C$1000,3,0),""))</f>
        <v/>
      </c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 spans="1:26" ht="12" customHeight="1" x14ac:dyDescent="0.15">
      <c r="A11" s="152" t="s">
        <v>126</v>
      </c>
      <c r="B11" s="153" t="s">
        <v>127</v>
      </c>
      <c r="C11" s="153" t="s">
        <v>128</v>
      </c>
      <c r="D11" s="154">
        <f t="shared" si="0"/>
        <v>28000</v>
      </c>
      <c r="E11" s="155" t="s">
        <v>101</v>
      </c>
      <c r="F11" s="156">
        <v>1</v>
      </c>
      <c r="G11" s="155" t="s">
        <v>101</v>
      </c>
      <c r="H11" s="154">
        <f>COUNTIF(Prefix!A:A,History_Purchase!A11)</f>
        <v>1</v>
      </c>
      <c r="I11" s="154" t="str">
        <f>IF(F11="Waiting","",IFERROR(VLOOKUP(A11,'Remaining stock'!$A$3:$C$1000,2,0),""))</f>
        <v/>
      </c>
      <c r="J11" s="154" t="str">
        <f>IF(F11="Waiting","",IFERROR(VLOOKUP(A11,'Remaining stock'!$A$3:$C$1000,3,0),""))</f>
        <v/>
      </c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 spans="1:26" ht="12" customHeight="1" x14ac:dyDescent="0.15">
      <c r="A12" s="157" t="s">
        <v>129</v>
      </c>
      <c r="B12" s="154" t="s">
        <v>130</v>
      </c>
      <c r="C12" s="154" t="s">
        <v>131</v>
      </c>
      <c r="D12" s="154">
        <f t="shared" si="0"/>
        <v>44000</v>
      </c>
      <c r="E12" s="155" t="s">
        <v>101</v>
      </c>
      <c r="F12" s="156">
        <v>1</v>
      </c>
      <c r="G12" s="155" t="s">
        <v>101</v>
      </c>
      <c r="H12" s="154">
        <f>COUNTIF(Prefix!A:A,History_Purchase!A12)</f>
        <v>1</v>
      </c>
      <c r="I12" s="154" t="str">
        <f>IF(F12="Waiting","",IFERROR(VLOOKUP(A12,'Remaining stock'!$A$3:$C$1000,2,0),""))</f>
        <v/>
      </c>
      <c r="J12" s="154" t="str">
        <f>IF(F12="Waiting","",IFERROR(VLOOKUP(A12,'Remaining stock'!$A$3:$C$1000,3,0),""))</f>
        <v/>
      </c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 spans="1:26" ht="12" customHeight="1" x14ac:dyDescent="0.15">
      <c r="A13" s="152" t="s">
        <v>129</v>
      </c>
      <c r="B13" s="153" t="s">
        <v>132</v>
      </c>
      <c r="C13" s="153" t="s">
        <v>133</v>
      </c>
      <c r="D13" s="154">
        <f t="shared" si="0"/>
        <v>36000</v>
      </c>
      <c r="E13" s="155" t="s">
        <v>107</v>
      </c>
      <c r="F13" s="156">
        <v>1</v>
      </c>
      <c r="G13" s="155" t="s">
        <v>107</v>
      </c>
      <c r="H13" s="154">
        <f>COUNTIF(Prefix!A:A,History_Purchase!A13)</f>
        <v>1</v>
      </c>
      <c r="I13" s="154" t="str">
        <f>IF(F13="Waiting","",IFERROR(VLOOKUP(A13,'Remaining stock'!$A$3:$C$1000,2,0),""))</f>
        <v/>
      </c>
      <c r="J13" s="154" t="str">
        <f>IF(F13="Waiting","",IFERROR(VLOOKUP(A13,'Remaining stock'!$A$3:$C$1000,3,0),""))</f>
        <v/>
      </c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 spans="1:26" ht="12" customHeight="1" x14ac:dyDescent="0.15">
      <c r="A14" s="152" t="s">
        <v>129</v>
      </c>
      <c r="B14" s="153" t="s">
        <v>134</v>
      </c>
      <c r="C14" s="153" t="s">
        <v>135</v>
      </c>
      <c r="D14" s="154">
        <f t="shared" si="0"/>
        <v>20000</v>
      </c>
      <c r="E14" s="155" t="s">
        <v>110</v>
      </c>
      <c r="F14" s="156">
        <v>1</v>
      </c>
      <c r="G14" s="155" t="s">
        <v>110</v>
      </c>
      <c r="H14" s="154">
        <f>COUNTIF(Prefix!A:A,History_Purchase!A14)</f>
        <v>1</v>
      </c>
      <c r="I14" s="154" t="str">
        <f>IF(F14="Waiting","",IFERROR(VLOOKUP(A14,'Remaining stock'!$A$3:$C$1000,2,0),""))</f>
        <v/>
      </c>
      <c r="J14" s="154" t="str">
        <f>IF(F14="Waiting","",IFERROR(VLOOKUP(A14,'Remaining stock'!$A$3:$C$1000,3,0),""))</f>
        <v/>
      </c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 spans="1:26" ht="12" customHeight="1" x14ac:dyDescent="0.15">
      <c r="A15" s="157" t="s">
        <v>136</v>
      </c>
      <c r="B15" s="154" t="s">
        <v>137</v>
      </c>
      <c r="C15" s="154" t="s">
        <v>138</v>
      </c>
      <c r="D15" s="154">
        <f t="shared" si="0"/>
        <v>52000</v>
      </c>
      <c r="E15" s="155" t="s">
        <v>110</v>
      </c>
      <c r="F15" s="156">
        <v>1</v>
      </c>
      <c r="G15" s="155" t="s">
        <v>110</v>
      </c>
      <c r="H15" s="154">
        <f>COUNTIF(Prefix!A:A,History_Purchase!A15)</f>
        <v>1</v>
      </c>
      <c r="I15" s="154" t="str">
        <f>IF(F15="Waiting","",IFERROR(VLOOKUP(A15,'Remaining stock'!$A$3:$C$1000,2,0),""))</f>
        <v/>
      </c>
      <c r="J15" s="154" t="str">
        <f>IF(F15="Waiting","",IFERROR(VLOOKUP(A15,'Remaining stock'!$A$3:$C$1000,3,0),""))</f>
        <v/>
      </c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 spans="1:26" ht="12" customHeight="1" x14ac:dyDescent="0.15">
      <c r="A16" s="152" t="s">
        <v>136</v>
      </c>
      <c r="B16" s="153" t="s">
        <v>139</v>
      </c>
      <c r="C16" s="153" t="s">
        <v>140</v>
      </c>
      <c r="D16" s="154">
        <f t="shared" si="0"/>
        <v>48000</v>
      </c>
      <c r="E16" s="155" t="s">
        <v>116</v>
      </c>
      <c r="F16" s="156">
        <v>1</v>
      </c>
      <c r="G16" s="155" t="s">
        <v>116</v>
      </c>
      <c r="H16" s="154">
        <f>COUNTIF(Prefix!A:A,History_Purchase!A16)</f>
        <v>1</v>
      </c>
      <c r="I16" s="154" t="str">
        <f>IF(F16="Waiting","",IFERROR(VLOOKUP(A16,'Remaining stock'!$A$3:$C$1000,2,0),""))</f>
        <v/>
      </c>
      <c r="J16" s="154" t="str">
        <f>IF(F16="Waiting","",IFERROR(VLOOKUP(A16,'Remaining stock'!$A$3:$C$1000,3,0),""))</f>
        <v/>
      </c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 spans="1:26" ht="12" customHeight="1" x14ac:dyDescent="0.15">
      <c r="A17" s="157" t="s">
        <v>141</v>
      </c>
      <c r="B17" s="154" t="s">
        <v>142</v>
      </c>
      <c r="C17" s="154" t="s">
        <v>143</v>
      </c>
      <c r="D17" s="154">
        <f t="shared" si="0"/>
        <v>24000</v>
      </c>
      <c r="E17" s="155" t="s">
        <v>116</v>
      </c>
      <c r="F17" s="156">
        <v>1</v>
      </c>
      <c r="G17" s="155" t="s">
        <v>116</v>
      </c>
      <c r="H17" s="154">
        <f>COUNTIF(Prefix!A:A,History_Purchase!A17)</f>
        <v>1</v>
      </c>
      <c r="I17" s="154" t="str">
        <f>IF(F17="Waiting","",IFERROR(VLOOKUP(A17,'Remaining stock'!$A$3:$C$1000,2,0),""))</f>
        <v>02356000</v>
      </c>
      <c r="J17" s="154" t="str">
        <f>IF(F17="Waiting","",IFERROR(VLOOKUP(A17,'Remaining stock'!$A$3:$C$1000,3,0),""))</f>
        <v>02395999</v>
      </c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spans="1:26" ht="12" customHeight="1" x14ac:dyDescent="0.15">
      <c r="A18" s="152" t="s">
        <v>141</v>
      </c>
      <c r="B18" s="153" t="s">
        <v>144</v>
      </c>
      <c r="C18" s="153" t="s">
        <v>145</v>
      </c>
      <c r="D18" s="154">
        <f t="shared" si="0"/>
        <v>72000</v>
      </c>
      <c r="E18" s="155" t="s">
        <v>119</v>
      </c>
      <c r="F18" s="156">
        <v>1</v>
      </c>
      <c r="G18" s="155" t="s">
        <v>119</v>
      </c>
      <c r="H18" s="154">
        <f>COUNTIF(Prefix!A:A,History_Purchase!A18)</f>
        <v>1</v>
      </c>
      <c r="I18" s="154" t="str">
        <f>IF(F18="Waiting","",IFERROR(VLOOKUP(A18,'Remaining stock'!$A$3:$C$1000,2,0),""))</f>
        <v>02356000</v>
      </c>
      <c r="J18" s="154" t="str">
        <f>IF(F18="Waiting","",IFERROR(VLOOKUP(A18,'Remaining stock'!$A$3:$C$1000,3,0),""))</f>
        <v>02395999</v>
      </c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 spans="1:26" ht="12" customHeight="1" x14ac:dyDescent="0.15">
      <c r="A19" s="152" t="s">
        <v>141</v>
      </c>
      <c r="B19" s="153" t="s">
        <v>146</v>
      </c>
      <c r="C19" s="153" t="s">
        <v>147</v>
      </c>
      <c r="D19" s="154">
        <f t="shared" si="0"/>
        <v>4000</v>
      </c>
      <c r="E19" s="155" t="s">
        <v>125</v>
      </c>
      <c r="F19" s="156">
        <v>0</v>
      </c>
      <c r="G19" s="155" t="s">
        <v>125</v>
      </c>
      <c r="H19" s="154">
        <f>COUNTIF(Prefix!A:A,History_Purchase!A19)</f>
        <v>1</v>
      </c>
      <c r="I19" s="154" t="str">
        <f>IF(F19="Waiting","",IFERROR(VLOOKUP(A19,'Remaining stock'!$A$3:$C$1000,2,0),""))</f>
        <v>02356000</v>
      </c>
      <c r="J19" s="154" t="str">
        <f>IF(F19="Waiting","",IFERROR(VLOOKUP(A19,'Remaining stock'!$A$3:$C$1000,3,0),""))</f>
        <v>02395999</v>
      </c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 spans="1:26" ht="12" customHeight="1" x14ac:dyDescent="0.15">
      <c r="A20" s="157" t="s">
        <v>148</v>
      </c>
      <c r="B20" s="154" t="s">
        <v>149</v>
      </c>
      <c r="C20" s="154" t="s">
        <v>150</v>
      </c>
      <c r="D20" s="154">
        <f t="shared" si="0"/>
        <v>32000</v>
      </c>
      <c r="E20" s="155" t="s">
        <v>125</v>
      </c>
      <c r="F20" s="156">
        <v>0</v>
      </c>
      <c r="G20" s="155" t="s">
        <v>125</v>
      </c>
      <c r="H20" s="154">
        <f>COUNTIF(Prefix!A:A,History_Purchase!A20)</f>
        <v>1</v>
      </c>
      <c r="I20" s="154" t="str">
        <f>IF(F20="Waiting","",IFERROR(VLOOKUP(A20,'Remaining stock'!$A$3:$C$1000,2,0),""))</f>
        <v/>
      </c>
      <c r="J20" s="154" t="str">
        <f>IF(F20="Waiting","",IFERROR(VLOOKUP(A20,'Remaining stock'!$A$3:$C$1000,3,0),""))</f>
        <v/>
      </c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spans="1:26" ht="12" customHeight="1" x14ac:dyDescent="0.15">
      <c r="A21" s="152" t="s">
        <v>151</v>
      </c>
      <c r="B21" s="153" t="s">
        <v>152</v>
      </c>
      <c r="C21" s="153" t="s">
        <v>153</v>
      </c>
      <c r="D21" s="154">
        <f t="shared" si="0"/>
        <v>72000</v>
      </c>
      <c r="E21" s="155" t="s">
        <v>101</v>
      </c>
      <c r="F21" s="156">
        <v>1</v>
      </c>
      <c r="G21" s="155" t="s">
        <v>101</v>
      </c>
      <c r="H21" s="154">
        <f>COUNTIF(Prefix!A:A,History_Purchase!A21)</f>
        <v>1</v>
      </c>
      <c r="I21" s="154" t="str">
        <f>IF(F21="Waiting","",IFERROR(VLOOKUP(A21,'Remaining stock'!$A$3:$C$1000,2,0),""))</f>
        <v/>
      </c>
      <c r="J21" s="154" t="str">
        <f>IF(F21="Waiting","",IFERROR(VLOOKUP(A21,'Remaining stock'!$A$3:$C$1000,3,0),""))</f>
        <v/>
      </c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spans="1:26" ht="12" customHeight="1" x14ac:dyDescent="0.15">
      <c r="A22" s="152" t="s">
        <v>151</v>
      </c>
      <c r="B22" s="153" t="s">
        <v>154</v>
      </c>
      <c r="C22" s="153" t="s">
        <v>155</v>
      </c>
      <c r="D22" s="154">
        <f t="shared" si="0"/>
        <v>12000</v>
      </c>
      <c r="E22" s="155" t="s">
        <v>107</v>
      </c>
      <c r="F22" s="156">
        <v>1</v>
      </c>
      <c r="G22" s="155" t="s">
        <v>107</v>
      </c>
      <c r="H22" s="154">
        <f>COUNTIF(Prefix!A:A,History_Purchase!A22)</f>
        <v>1</v>
      </c>
      <c r="I22" s="154" t="str">
        <f>IF(F22="Waiting","",IFERROR(VLOOKUP(A22,'Remaining stock'!$A$3:$C$1000,2,0),""))</f>
        <v/>
      </c>
      <c r="J22" s="154" t="str">
        <f>IF(F22="Waiting","",IFERROR(VLOOKUP(A22,'Remaining stock'!$A$3:$C$1000,3,0),""))</f>
        <v/>
      </c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spans="1:26" ht="12" customHeight="1" x14ac:dyDescent="0.15">
      <c r="A23" s="157" t="s">
        <v>156</v>
      </c>
      <c r="B23" s="154" t="s">
        <v>157</v>
      </c>
      <c r="C23" s="154" t="s">
        <v>158</v>
      </c>
      <c r="D23" s="154">
        <f t="shared" si="0"/>
        <v>24000</v>
      </c>
      <c r="E23" s="155" t="s">
        <v>107</v>
      </c>
      <c r="F23" s="156">
        <v>1</v>
      </c>
      <c r="G23" s="155" t="s">
        <v>107</v>
      </c>
      <c r="H23" s="154">
        <f>COUNTIF(Prefix!A:A,History_Purchase!A23)</f>
        <v>1</v>
      </c>
      <c r="I23" s="154" t="str">
        <f>IF(F23="Waiting","",IFERROR(VLOOKUP(A23,'Remaining stock'!$A$3:$C$1000,2,0),""))</f>
        <v/>
      </c>
      <c r="J23" s="154" t="str">
        <f>IF(F23="Waiting","",IFERROR(VLOOKUP(A23,'Remaining stock'!$A$3:$C$1000,3,0),""))</f>
        <v/>
      </c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spans="1:26" ht="12" customHeight="1" x14ac:dyDescent="0.15">
      <c r="A24" s="152" t="s">
        <v>156</v>
      </c>
      <c r="B24" s="153" t="s">
        <v>159</v>
      </c>
      <c r="C24" s="153" t="s">
        <v>160</v>
      </c>
      <c r="D24" s="154">
        <f t="shared" si="0"/>
        <v>36000</v>
      </c>
      <c r="E24" s="155" t="s">
        <v>110</v>
      </c>
      <c r="F24" s="156">
        <v>1</v>
      </c>
      <c r="G24" s="155" t="s">
        <v>110</v>
      </c>
      <c r="H24" s="154">
        <f>COUNTIF(Prefix!A:A,History_Purchase!A24)</f>
        <v>1</v>
      </c>
      <c r="I24" s="154" t="str">
        <f>IF(F24="Waiting","",IFERROR(VLOOKUP(A24,'Remaining stock'!$A$3:$C$1000,2,0),""))</f>
        <v/>
      </c>
      <c r="J24" s="154" t="str">
        <f>IF(F24="Waiting","",IFERROR(VLOOKUP(A24,'Remaining stock'!$A$3:$C$1000,3,0),""))</f>
        <v/>
      </c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spans="1:26" ht="12" customHeight="1" x14ac:dyDescent="0.15">
      <c r="A25" s="152" t="s">
        <v>156</v>
      </c>
      <c r="B25" s="153" t="s">
        <v>161</v>
      </c>
      <c r="C25" s="153" t="s">
        <v>162</v>
      </c>
      <c r="D25" s="154">
        <f t="shared" si="0"/>
        <v>40000</v>
      </c>
      <c r="E25" s="155" t="s">
        <v>116</v>
      </c>
      <c r="F25" s="156">
        <v>1</v>
      </c>
      <c r="G25" s="155" t="s">
        <v>116</v>
      </c>
      <c r="H25" s="154">
        <f>COUNTIF(Prefix!A:A,History_Purchase!A25)</f>
        <v>1</v>
      </c>
      <c r="I25" s="154" t="str">
        <f>IF(F25="Waiting","",IFERROR(VLOOKUP(A25,'Remaining stock'!$A$3:$C$1000,2,0),""))</f>
        <v/>
      </c>
      <c r="J25" s="154" t="str">
        <f>IF(F25="Waiting","",IFERROR(VLOOKUP(A25,'Remaining stock'!$A$3:$C$1000,3,0),""))</f>
        <v/>
      </c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spans="1:26" ht="12" customHeight="1" x14ac:dyDescent="0.15">
      <c r="A26" s="157" t="s">
        <v>163</v>
      </c>
      <c r="B26" s="154" t="s">
        <v>164</v>
      </c>
      <c r="C26" s="154" t="s">
        <v>165</v>
      </c>
      <c r="D26" s="154">
        <f t="shared" si="0"/>
        <v>32000</v>
      </c>
      <c r="E26" s="155" t="s">
        <v>116</v>
      </c>
      <c r="F26" s="156">
        <v>1</v>
      </c>
      <c r="G26" s="155" t="s">
        <v>116</v>
      </c>
      <c r="H26" s="154">
        <f>COUNTIF(Prefix!A:A,History_Purchase!A26)</f>
        <v>1</v>
      </c>
      <c r="I26" s="154" t="str">
        <f>IF(F26="Waiting","",IFERROR(VLOOKUP(A26,'Remaining stock'!$A$3:$C$1000,2,0),""))</f>
        <v>03467000</v>
      </c>
      <c r="J26" s="154" t="str">
        <f>IF(F26="Waiting","",IFERROR(VLOOKUP(A26,'Remaining stock'!$A$3:$C$1000,3,0),""))</f>
        <v>03467999</v>
      </c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spans="1:26" ht="12" customHeight="1" x14ac:dyDescent="0.15">
      <c r="A27" s="152" t="s">
        <v>163</v>
      </c>
      <c r="B27" s="153" t="s">
        <v>166</v>
      </c>
      <c r="C27" s="153" t="s">
        <v>167</v>
      </c>
      <c r="D27" s="154">
        <f t="shared" si="0"/>
        <v>36000</v>
      </c>
      <c r="E27" s="155" t="s">
        <v>119</v>
      </c>
      <c r="F27" s="156">
        <v>1</v>
      </c>
      <c r="G27" s="155" t="s">
        <v>119</v>
      </c>
      <c r="H27" s="154">
        <f>COUNTIF(Prefix!A:A,History_Purchase!A27)</f>
        <v>1</v>
      </c>
      <c r="I27" s="154" t="str">
        <f>IF(F27="Waiting","",IFERROR(VLOOKUP(A27,'Remaining stock'!$A$3:$C$1000,2,0),""))</f>
        <v>03467000</v>
      </c>
      <c r="J27" s="154" t="str">
        <f>IF(F27="Waiting","",IFERROR(VLOOKUP(A27,'Remaining stock'!$A$3:$C$1000,3,0),""))</f>
        <v>03467999</v>
      </c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spans="1:26" ht="12" customHeight="1" x14ac:dyDescent="0.15">
      <c r="A28" s="152" t="s">
        <v>163</v>
      </c>
      <c r="B28" s="153" t="s">
        <v>168</v>
      </c>
      <c r="C28" s="153" t="s">
        <v>169</v>
      </c>
      <c r="D28" s="154">
        <f t="shared" si="0"/>
        <v>32000</v>
      </c>
      <c r="E28" s="155" t="s">
        <v>125</v>
      </c>
      <c r="F28" s="156">
        <v>0</v>
      </c>
      <c r="G28" s="155" t="s">
        <v>125</v>
      </c>
      <c r="H28" s="154">
        <f>COUNTIF(Prefix!A:A,History_Purchase!A28)</f>
        <v>1</v>
      </c>
      <c r="I28" s="154" t="str">
        <f>IF(F28="Waiting","",IFERROR(VLOOKUP(A28,'Remaining stock'!$A$3:$C$1000,2,0),""))</f>
        <v>03467000</v>
      </c>
      <c r="J28" s="154" t="str">
        <f>IF(F28="Waiting","",IFERROR(VLOOKUP(A28,'Remaining stock'!$A$3:$C$1000,3,0),""))</f>
        <v>03467999</v>
      </c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spans="1:26" ht="12" customHeight="1" x14ac:dyDescent="0.15">
      <c r="A29" s="157" t="s">
        <v>170</v>
      </c>
      <c r="B29" s="154" t="s">
        <v>171</v>
      </c>
      <c r="C29" s="154" t="s">
        <v>172</v>
      </c>
      <c r="D29" s="154">
        <f t="shared" si="0"/>
        <v>40000</v>
      </c>
      <c r="E29" s="155" t="s">
        <v>125</v>
      </c>
      <c r="F29" s="156">
        <v>0</v>
      </c>
      <c r="G29" s="155" t="s">
        <v>125</v>
      </c>
      <c r="H29" s="154">
        <f>COUNTIF(Prefix!A:A,History_Purchase!A29)</f>
        <v>1</v>
      </c>
      <c r="I29" s="154" t="str">
        <f>IF(F29="Waiting","",IFERROR(VLOOKUP(A29,'Remaining stock'!$A$3:$C$1000,2,0),""))</f>
        <v/>
      </c>
      <c r="J29" s="154" t="str">
        <f>IF(F29="Waiting","",IFERROR(VLOOKUP(A29,'Remaining stock'!$A$3:$C$1000,3,0),""))</f>
        <v/>
      </c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spans="1:26" ht="12" customHeight="1" x14ac:dyDescent="0.15">
      <c r="A30" s="152" t="s">
        <v>173</v>
      </c>
      <c r="B30" s="153" t="s">
        <v>174</v>
      </c>
      <c r="C30" s="153" t="s">
        <v>175</v>
      </c>
      <c r="D30" s="154">
        <f t="shared" si="0"/>
        <v>72000</v>
      </c>
      <c r="E30" s="155" t="s">
        <v>110</v>
      </c>
      <c r="F30" s="156">
        <v>1</v>
      </c>
      <c r="G30" s="155" t="s">
        <v>110</v>
      </c>
      <c r="H30" s="154">
        <f>COUNTIF(Prefix!A:A,History_Purchase!A30)</f>
        <v>1</v>
      </c>
      <c r="I30" s="154" t="str">
        <f>IF(F30="Waiting","",IFERROR(VLOOKUP(A30,'Remaining stock'!$A$3:$C$1000,2,0),""))</f>
        <v>04095000</v>
      </c>
      <c r="J30" s="154" t="str">
        <f>IF(F30="Waiting","",IFERROR(VLOOKUP(A30,'Remaining stock'!$A$3:$C$1000,3,0),""))</f>
        <v>04099999</v>
      </c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spans="1:26" ht="12" customHeight="1" x14ac:dyDescent="0.15">
      <c r="A31" s="152" t="s">
        <v>173</v>
      </c>
      <c r="B31" s="153" t="s">
        <v>176</v>
      </c>
      <c r="C31" s="153" t="s">
        <v>177</v>
      </c>
      <c r="D31" s="154">
        <f t="shared" si="0"/>
        <v>28000</v>
      </c>
      <c r="E31" s="155" t="s">
        <v>116</v>
      </c>
      <c r="F31" s="156">
        <v>1</v>
      </c>
      <c r="G31" s="155" t="s">
        <v>116</v>
      </c>
      <c r="H31" s="154">
        <f>COUNTIF(Prefix!A:A,History_Purchase!A31)</f>
        <v>1</v>
      </c>
      <c r="I31" s="154" t="str">
        <f>IF(F31="Waiting","",IFERROR(VLOOKUP(A31,'Remaining stock'!$A$3:$C$1000,2,0),""))</f>
        <v>04095000</v>
      </c>
      <c r="J31" s="154" t="str">
        <f>IF(F31="Waiting","",IFERROR(VLOOKUP(A31,'Remaining stock'!$A$3:$C$1000,3,0),""))</f>
        <v>04099999</v>
      </c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spans="1:26" ht="12" customHeight="1" x14ac:dyDescent="0.15">
      <c r="A32" s="157" t="s">
        <v>178</v>
      </c>
      <c r="B32" s="154" t="s">
        <v>179</v>
      </c>
      <c r="C32" s="154" t="s">
        <v>180</v>
      </c>
      <c r="D32" s="154">
        <f t="shared" si="0"/>
        <v>8000</v>
      </c>
      <c r="E32" s="155" t="s">
        <v>116</v>
      </c>
      <c r="F32" s="156">
        <v>1</v>
      </c>
      <c r="G32" s="155" t="s">
        <v>116</v>
      </c>
      <c r="H32" s="154">
        <f>COUNTIF(Prefix!A:A,History_Purchase!A32)</f>
        <v>1</v>
      </c>
      <c r="I32" s="154" t="str">
        <f>IF(F32="Waiting","",IFERROR(VLOOKUP(A32,'Remaining stock'!$A$3:$C$1000,2,0),""))</f>
        <v>04100000</v>
      </c>
      <c r="J32" s="154" t="str">
        <f>IF(F32="Waiting","",IFERROR(VLOOKUP(A32,'Remaining stock'!$A$3:$C$1000,3,0),""))</f>
        <v>04143999</v>
      </c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spans="1:26" ht="12" customHeight="1" x14ac:dyDescent="0.15">
      <c r="A33" s="152" t="s">
        <v>178</v>
      </c>
      <c r="B33" s="153" t="s">
        <v>181</v>
      </c>
      <c r="C33" s="153" t="s">
        <v>182</v>
      </c>
      <c r="D33" s="154">
        <f t="shared" si="0"/>
        <v>36000</v>
      </c>
      <c r="E33" s="155" t="s">
        <v>119</v>
      </c>
      <c r="F33" s="156">
        <v>1</v>
      </c>
      <c r="G33" s="155" t="s">
        <v>119</v>
      </c>
      <c r="H33" s="154">
        <f>COUNTIF(Prefix!A:A,History_Purchase!A33)</f>
        <v>1</v>
      </c>
      <c r="I33" s="154" t="str">
        <f>IF(F33="Waiting","",IFERROR(VLOOKUP(A33,'Remaining stock'!$A$3:$C$1000,2,0),""))</f>
        <v>04100000</v>
      </c>
      <c r="J33" s="154" t="str">
        <f>IF(F33="Waiting","",IFERROR(VLOOKUP(A33,'Remaining stock'!$A$3:$C$1000,3,0),""))</f>
        <v>04143999</v>
      </c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spans="1:26" ht="12" customHeight="1" x14ac:dyDescent="0.15">
      <c r="A34" s="152" t="s">
        <v>178</v>
      </c>
      <c r="B34" s="153" t="s">
        <v>183</v>
      </c>
      <c r="C34" s="153" t="s">
        <v>184</v>
      </c>
      <c r="D34" s="154">
        <f t="shared" si="0"/>
        <v>56000</v>
      </c>
      <c r="E34" s="155" t="s">
        <v>125</v>
      </c>
      <c r="F34" s="156">
        <v>0</v>
      </c>
      <c r="G34" s="155" t="s">
        <v>125</v>
      </c>
      <c r="H34" s="154">
        <f>COUNTIF(Prefix!A:A,History_Purchase!A34)</f>
        <v>1</v>
      </c>
      <c r="I34" s="154" t="str">
        <f>IF(F34="Waiting","",IFERROR(VLOOKUP(A34,'Remaining stock'!$A$3:$C$1000,2,0),""))</f>
        <v>04100000</v>
      </c>
      <c r="J34" s="154" t="str">
        <f>IF(F34="Waiting","",IFERROR(VLOOKUP(A34,'Remaining stock'!$A$3:$C$1000,3,0),""))</f>
        <v>04143999</v>
      </c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spans="1:26" ht="12" customHeight="1" x14ac:dyDescent="0.15">
      <c r="A35" s="157" t="s">
        <v>185</v>
      </c>
      <c r="B35" s="154" t="s">
        <v>186</v>
      </c>
      <c r="C35" s="154" t="s">
        <v>187</v>
      </c>
      <c r="D35" s="154">
        <f t="shared" si="0"/>
        <v>16000</v>
      </c>
      <c r="E35" s="155" t="s">
        <v>125</v>
      </c>
      <c r="F35" s="156">
        <v>0</v>
      </c>
      <c r="G35" s="155" t="s">
        <v>125</v>
      </c>
      <c r="H35" s="154">
        <f>COUNTIF(Prefix!A:A,History_Purchase!A35)</f>
        <v>1</v>
      </c>
      <c r="I35" s="154" t="str">
        <f>IF(F35="Waiting","",IFERROR(VLOOKUP(A35,'Remaining stock'!$A$3:$C$1000,2,0),""))</f>
        <v/>
      </c>
      <c r="J35" s="154" t="str">
        <f>IF(F35="Waiting","",IFERROR(VLOOKUP(A35,'Remaining stock'!$A$3:$C$1000,3,0),""))</f>
        <v/>
      </c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spans="1:26" ht="12" customHeight="1" x14ac:dyDescent="0.15">
      <c r="A36" s="152" t="s">
        <v>188</v>
      </c>
      <c r="B36" s="153" t="s">
        <v>189</v>
      </c>
      <c r="C36" s="153" t="s">
        <v>190</v>
      </c>
      <c r="D36" s="154">
        <f t="shared" si="0"/>
        <v>72000</v>
      </c>
      <c r="E36" s="155" t="s">
        <v>101</v>
      </c>
      <c r="F36" s="156">
        <v>1</v>
      </c>
      <c r="G36" s="155" t="s">
        <v>101</v>
      </c>
      <c r="H36" s="154">
        <f>COUNTIF(Prefix!A:A,History_Purchase!A36)</f>
        <v>1</v>
      </c>
      <c r="I36" s="154" t="str">
        <f>IF(F36="Waiting","",IFERROR(VLOOKUP(A36,'Remaining stock'!$A$3:$C$1000,2,0),""))</f>
        <v/>
      </c>
      <c r="J36" s="154" t="str">
        <f>IF(F36="Waiting","",IFERROR(VLOOKUP(A36,'Remaining stock'!$A$3:$C$1000,3,0),""))</f>
        <v/>
      </c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spans="1:26" ht="12" customHeight="1" x14ac:dyDescent="0.15">
      <c r="A37" s="152" t="s">
        <v>191</v>
      </c>
      <c r="B37" s="153" t="s">
        <v>192</v>
      </c>
      <c r="C37" s="153" t="s">
        <v>193</v>
      </c>
      <c r="D37" s="154">
        <f t="shared" si="0"/>
        <v>3000</v>
      </c>
      <c r="E37" s="155" t="s">
        <v>101</v>
      </c>
      <c r="F37" s="156">
        <v>1</v>
      </c>
      <c r="G37" s="155" t="s">
        <v>101</v>
      </c>
      <c r="H37" s="154">
        <f>COUNTIF(Prefix!A:A,History_Purchase!A37)</f>
        <v>1</v>
      </c>
      <c r="I37" s="154" t="str">
        <f>IF(F37="Waiting","",IFERROR(VLOOKUP(A37,'Remaining stock'!$A$3:$C$1000,2,0),""))</f>
        <v/>
      </c>
      <c r="J37" s="154" t="str">
        <f>IF(F37="Waiting","",IFERROR(VLOOKUP(A37,'Remaining stock'!$A$3:$C$1000,3,0),""))</f>
        <v/>
      </c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spans="1:26" ht="12" customHeight="1" x14ac:dyDescent="0.15">
      <c r="A38" s="157" t="s">
        <v>194</v>
      </c>
      <c r="B38" s="154" t="s">
        <v>195</v>
      </c>
      <c r="C38" s="154" t="s">
        <v>196</v>
      </c>
      <c r="D38" s="154">
        <f t="shared" si="0"/>
        <v>69000</v>
      </c>
      <c r="E38" s="155" t="s">
        <v>101</v>
      </c>
      <c r="F38" s="156">
        <v>1</v>
      </c>
      <c r="G38" s="155" t="s">
        <v>101</v>
      </c>
      <c r="H38" s="154">
        <f>COUNTIF(Prefix!A:A,History_Purchase!A38)</f>
        <v>1</v>
      </c>
      <c r="I38" s="154" t="str">
        <f>IF(F38="Waiting","",IFERROR(VLOOKUP(A38,'Remaining stock'!$A$3:$C$1000,2,0),""))</f>
        <v/>
      </c>
      <c r="J38" s="154" t="str">
        <f>IF(F38="Waiting","",IFERROR(VLOOKUP(A38,'Remaining stock'!$A$3:$C$1000,3,0),""))</f>
        <v/>
      </c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spans="1:26" ht="12" customHeight="1" x14ac:dyDescent="0.15">
      <c r="A39" s="152" t="s">
        <v>197</v>
      </c>
      <c r="B39" s="153" t="s">
        <v>198</v>
      </c>
      <c r="C39" s="153" t="s">
        <v>199</v>
      </c>
      <c r="D39" s="154">
        <f t="shared" si="0"/>
        <v>95000</v>
      </c>
      <c r="E39" s="155" t="s">
        <v>116</v>
      </c>
      <c r="F39" s="156">
        <v>1</v>
      </c>
      <c r="G39" s="155" t="s">
        <v>116</v>
      </c>
      <c r="H39" s="154">
        <f>COUNTIF(Prefix!A:A,History_Purchase!A39)</f>
        <v>1</v>
      </c>
      <c r="I39" s="154" t="str">
        <f>IF(F39="Waiting","",IFERROR(VLOOKUP(A39,'Remaining stock'!$A$3:$C$1000,2,0),""))</f>
        <v/>
      </c>
      <c r="J39" s="154" t="str">
        <f>IF(F39="Waiting","",IFERROR(VLOOKUP(A39,'Remaining stock'!$A$3:$C$1000,3,0),""))</f>
        <v/>
      </c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spans="1:26" ht="12" customHeight="1" x14ac:dyDescent="0.15">
      <c r="A40" s="157" t="s">
        <v>200</v>
      </c>
      <c r="B40" s="154" t="s">
        <v>201</v>
      </c>
      <c r="C40" s="154" t="s">
        <v>202</v>
      </c>
      <c r="D40" s="154">
        <f t="shared" si="0"/>
        <v>13000</v>
      </c>
      <c r="E40" s="155" t="s">
        <v>116</v>
      </c>
      <c r="F40" s="156">
        <v>1</v>
      </c>
      <c r="G40" s="155" t="s">
        <v>116</v>
      </c>
      <c r="H40" s="154">
        <f>COUNTIF(Prefix!A:A,History_Purchase!A40)</f>
        <v>1</v>
      </c>
      <c r="I40" s="154" t="str">
        <f>IF(F40="Waiting","",IFERROR(VLOOKUP(A40,'Remaining stock'!$A$3:$C$1000,2,0),""))</f>
        <v>05417000</v>
      </c>
      <c r="J40" s="154" t="str">
        <f>IF(F40="Waiting","",IFERROR(VLOOKUP(A40,'Remaining stock'!$A$3:$C$1000,3,0),""))</f>
        <v>05448999</v>
      </c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spans="1:26" ht="12" customHeight="1" x14ac:dyDescent="0.15">
      <c r="A41" s="152" t="s">
        <v>200</v>
      </c>
      <c r="B41" s="153" t="s">
        <v>203</v>
      </c>
      <c r="C41" s="153" t="s">
        <v>204</v>
      </c>
      <c r="D41" s="154">
        <f t="shared" si="0"/>
        <v>36000</v>
      </c>
      <c r="E41" s="155" t="s">
        <v>119</v>
      </c>
      <c r="F41" s="156">
        <v>1</v>
      </c>
      <c r="G41" s="155" t="s">
        <v>119</v>
      </c>
      <c r="H41" s="154">
        <f>COUNTIF(Prefix!A:A,History_Purchase!A41)</f>
        <v>1</v>
      </c>
      <c r="I41" s="154" t="str">
        <f>IF(F41="Waiting","",IFERROR(VLOOKUP(A41,'Remaining stock'!$A$3:$C$1000,2,0),""))</f>
        <v>05417000</v>
      </c>
      <c r="J41" s="154" t="str">
        <f>IF(F41="Waiting","",IFERROR(VLOOKUP(A41,'Remaining stock'!$A$3:$C$1000,3,0),""))</f>
        <v>05448999</v>
      </c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spans="1:26" ht="12" customHeight="1" x14ac:dyDescent="0.15">
      <c r="A42" s="152" t="s">
        <v>200</v>
      </c>
      <c r="B42" s="153" t="s">
        <v>205</v>
      </c>
      <c r="C42" s="153" t="s">
        <v>206</v>
      </c>
      <c r="D42" s="154">
        <f t="shared" si="0"/>
        <v>51000</v>
      </c>
      <c r="E42" s="155" t="s">
        <v>125</v>
      </c>
      <c r="F42" s="156">
        <v>0</v>
      </c>
      <c r="G42" s="155" t="s">
        <v>125</v>
      </c>
      <c r="H42" s="154">
        <f>COUNTIF(Prefix!A:A,History_Purchase!A42)</f>
        <v>1</v>
      </c>
      <c r="I42" s="154" t="str">
        <f>IF(F42="Waiting","",IFERROR(VLOOKUP(A42,'Remaining stock'!$A$3:$C$1000,2,0),""))</f>
        <v>05417000</v>
      </c>
      <c r="J42" s="154" t="str">
        <f>IF(F42="Waiting","",IFERROR(VLOOKUP(A42,'Remaining stock'!$A$3:$C$1000,3,0),""))</f>
        <v>05448999</v>
      </c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spans="1:26" ht="12" customHeight="1" x14ac:dyDescent="0.15">
      <c r="A43" s="157" t="s">
        <v>207</v>
      </c>
      <c r="B43" s="154" t="s">
        <v>208</v>
      </c>
      <c r="C43" s="154" t="s">
        <v>209</v>
      </c>
      <c r="D43" s="154">
        <f t="shared" si="0"/>
        <v>21000</v>
      </c>
      <c r="E43" s="155" t="s">
        <v>125</v>
      </c>
      <c r="F43" s="156">
        <v>0</v>
      </c>
      <c r="G43" s="155" t="s">
        <v>125</v>
      </c>
      <c r="H43" s="154">
        <f>COUNTIF(Prefix!A:A,History_Purchase!A43)</f>
        <v>1</v>
      </c>
      <c r="I43" s="154" t="str">
        <f>IF(F43="Waiting","",IFERROR(VLOOKUP(A43,'Remaining stock'!$A$3:$C$1000,2,0),""))</f>
        <v/>
      </c>
      <c r="J43" s="154" t="str">
        <f>IF(F43="Waiting","",IFERROR(VLOOKUP(A43,'Remaining stock'!$A$3:$C$1000,3,0),""))</f>
        <v/>
      </c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spans="1:26" ht="12" customHeight="1" x14ac:dyDescent="0.15">
      <c r="A44" s="152" t="s">
        <v>210</v>
      </c>
      <c r="B44" s="153" t="s">
        <v>211</v>
      </c>
      <c r="C44" s="153" t="s">
        <v>212</v>
      </c>
      <c r="D44" s="154">
        <f t="shared" si="0"/>
        <v>28000</v>
      </c>
      <c r="E44" s="155" t="s">
        <v>101</v>
      </c>
      <c r="F44" s="156">
        <v>1</v>
      </c>
      <c r="G44" s="155" t="s">
        <v>101</v>
      </c>
      <c r="H44" s="154">
        <f>COUNTIF(Prefix!A:A,History_Purchase!A44)</f>
        <v>1</v>
      </c>
      <c r="I44" s="154" t="str">
        <f>IF(F44="Waiting","",IFERROR(VLOOKUP(A44,'Remaining stock'!$A$3:$C$1000,2,0),""))</f>
        <v/>
      </c>
      <c r="J44" s="154" t="str">
        <f>IF(F44="Waiting","",IFERROR(VLOOKUP(A44,'Remaining stock'!$A$3:$C$1000,3,0),""))</f>
        <v/>
      </c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spans="1:26" ht="12" customHeight="1" x14ac:dyDescent="0.15">
      <c r="A45" s="157" t="s">
        <v>213</v>
      </c>
      <c r="B45" s="154" t="s">
        <v>214</v>
      </c>
      <c r="C45" s="154" t="s">
        <v>215</v>
      </c>
      <c r="D45" s="154">
        <f t="shared" si="0"/>
        <v>44000</v>
      </c>
      <c r="E45" s="155" t="s">
        <v>101</v>
      </c>
      <c r="F45" s="156">
        <v>1</v>
      </c>
      <c r="G45" s="155" t="s">
        <v>101</v>
      </c>
      <c r="H45" s="154">
        <f>COUNTIF(Prefix!A:A,History_Purchase!A45)</f>
        <v>1</v>
      </c>
      <c r="I45" s="154" t="str">
        <f>IF(F45="Waiting","",IFERROR(VLOOKUP(A45,'Remaining stock'!$A$3:$C$1000,2,0),""))</f>
        <v/>
      </c>
      <c r="J45" s="154" t="str">
        <f>IF(F45="Waiting","",IFERROR(VLOOKUP(A45,'Remaining stock'!$A$3:$C$1000,3,0),""))</f>
        <v/>
      </c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spans="1:26" ht="12" customHeight="1" x14ac:dyDescent="0.15">
      <c r="A46" s="152" t="s">
        <v>213</v>
      </c>
      <c r="B46" s="153" t="s">
        <v>216</v>
      </c>
      <c r="C46" s="153" t="s">
        <v>217</v>
      </c>
      <c r="D46" s="154">
        <f t="shared" si="0"/>
        <v>36000</v>
      </c>
      <c r="E46" s="155" t="s">
        <v>110</v>
      </c>
      <c r="F46" s="156">
        <v>1</v>
      </c>
      <c r="G46" s="155" t="s">
        <v>110</v>
      </c>
      <c r="H46" s="154">
        <f>COUNTIF(Prefix!A:A,History_Purchase!A46)</f>
        <v>1</v>
      </c>
      <c r="I46" s="154" t="str">
        <f>IF(F46="Waiting","",IFERROR(VLOOKUP(A46,'Remaining stock'!$A$3:$C$1000,2,0),""))</f>
        <v/>
      </c>
      <c r="J46" s="154" t="str">
        <f>IF(F46="Waiting","",IFERROR(VLOOKUP(A46,'Remaining stock'!$A$3:$C$1000,3,0),""))</f>
        <v/>
      </c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spans="1:26" ht="12" customHeight="1" x14ac:dyDescent="0.15">
      <c r="A47" s="152" t="s">
        <v>213</v>
      </c>
      <c r="B47" s="153" t="s">
        <v>218</v>
      </c>
      <c r="C47" s="153" t="s">
        <v>219</v>
      </c>
      <c r="D47" s="154">
        <f t="shared" si="0"/>
        <v>20000</v>
      </c>
      <c r="E47" s="155" t="s">
        <v>116</v>
      </c>
      <c r="F47" s="156">
        <v>1</v>
      </c>
      <c r="G47" s="155" t="s">
        <v>116</v>
      </c>
      <c r="H47" s="154">
        <f>COUNTIF(Prefix!A:A,History_Purchase!A47)</f>
        <v>1</v>
      </c>
      <c r="I47" s="154" t="str">
        <f>IF(F47="Waiting","",IFERROR(VLOOKUP(A47,'Remaining stock'!$A$3:$C$1000,2,0),""))</f>
        <v/>
      </c>
      <c r="J47" s="154" t="str">
        <f>IF(F47="Waiting","",IFERROR(VLOOKUP(A47,'Remaining stock'!$A$3:$C$1000,3,0),""))</f>
        <v/>
      </c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spans="1:26" ht="12" customHeight="1" x14ac:dyDescent="0.15">
      <c r="A48" s="157" t="s">
        <v>220</v>
      </c>
      <c r="B48" s="154" t="s">
        <v>221</v>
      </c>
      <c r="C48" s="154" t="s">
        <v>222</v>
      </c>
      <c r="D48" s="154">
        <f t="shared" si="0"/>
        <v>16000</v>
      </c>
      <c r="E48" s="155" t="s">
        <v>116</v>
      </c>
      <c r="F48" s="156">
        <v>1</v>
      </c>
      <c r="G48" s="155" t="s">
        <v>116</v>
      </c>
      <c r="H48" s="154">
        <f>COUNTIF(Prefix!A:A,History_Purchase!A48)</f>
        <v>1</v>
      </c>
      <c r="I48" s="154" t="str">
        <f>IF(F48="Waiting","",IFERROR(VLOOKUP(A48,'Remaining stock'!$A$3:$C$1000,2,0),""))</f>
        <v>06247000</v>
      </c>
      <c r="J48" s="154" t="str">
        <f>IF(F48="Waiting","",IFERROR(VLOOKUP(A48,'Remaining stock'!$A$3:$C$1000,3,0),""))</f>
        <v>06287999</v>
      </c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spans="1:26" ht="12" customHeight="1" x14ac:dyDescent="0.15">
      <c r="A49" s="152" t="s">
        <v>220</v>
      </c>
      <c r="B49" s="153" t="s">
        <v>223</v>
      </c>
      <c r="C49" s="153" t="s">
        <v>224</v>
      </c>
      <c r="D49" s="154">
        <f t="shared" si="0"/>
        <v>72000</v>
      </c>
      <c r="E49" s="155" t="s">
        <v>119</v>
      </c>
      <c r="F49" s="156">
        <v>1</v>
      </c>
      <c r="G49" s="155" t="s">
        <v>119</v>
      </c>
      <c r="H49" s="154">
        <f>COUNTIF(Prefix!A:A,History_Purchase!A49)</f>
        <v>1</v>
      </c>
      <c r="I49" s="154" t="str">
        <f>IF(F49="Waiting","",IFERROR(VLOOKUP(A49,'Remaining stock'!$A$3:$C$1000,2,0),""))</f>
        <v>06247000</v>
      </c>
      <c r="J49" s="154" t="str">
        <f>IF(F49="Waiting","",IFERROR(VLOOKUP(A49,'Remaining stock'!$A$3:$C$1000,3,0),""))</f>
        <v>06287999</v>
      </c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spans="1:26" ht="12" customHeight="1" x14ac:dyDescent="0.15">
      <c r="A50" s="152" t="s">
        <v>220</v>
      </c>
      <c r="B50" s="153" t="s">
        <v>225</v>
      </c>
      <c r="C50" s="153" t="s">
        <v>226</v>
      </c>
      <c r="D50" s="154">
        <f t="shared" si="0"/>
        <v>12000</v>
      </c>
      <c r="E50" s="155" t="s">
        <v>125</v>
      </c>
      <c r="F50" s="156">
        <v>0</v>
      </c>
      <c r="G50" s="155" t="s">
        <v>125</v>
      </c>
      <c r="H50" s="154">
        <f>COUNTIF(Prefix!A:A,History_Purchase!A50)</f>
        <v>1</v>
      </c>
      <c r="I50" s="154" t="str">
        <f>IF(F50="Waiting","",IFERROR(VLOOKUP(A50,'Remaining stock'!$A$3:$C$1000,2,0),""))</f>
        <v>06247000</v>
      </c>
      <c r="J50" s="154" t="str">
        <f>IF(F50="Waiting","",IFERROR(VLOOKUP(A50,'Remaining stock'!$A$3:$C$1000,3,0),""))</f>
        <v>06287999</v>
      </c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spans="1:26" ht="12" customHeight="1" x14ac:dyDescent="0.15">
      <c r="A51" s="157" t="s">
        <v>227</v>
      </c>
      <c r="B51" s="154" t="s">
        <v>228</v>
      </c>
      <c r="C51" s="154" t="s">
        <v>229</v>
      </c>
      <c r="D51" s="154">
        <f t="shared" si="0"/>
        <v>60000</v>
      </c>
      <c r="E51" s="155" t="s">
        <v>125</v>
      </c>
      <c r="F51" s="156">
        <v>0</v>
      </c>
      <c r="G51" s="155" t="s">
        <v>125</v>
      </c>
      <c r="H51" s="154">
        <f>COUNTIF(Prefix!A:A,History_Purchase!A51)</f>
        <v>1</v>
      </c>
      <c r="I51" s="154" t="str">
        <f>IF(F51="Waiting","",IFERROR(VLOOKUP(A51,'Remaining stock'!$A$3:$C$1000,2,0),""))</f>
        <v/>
      </c>
      <c r="J51" s="154" t="str">
        <f>IF(F51="Waiting","",IFERROR(VLOOKUP(A51,'Remaining stock'!$A$3:$C$1000,3,0),""))</f>
        <v/>
      </c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spans="1:26" ht="12" customHeight="1" x14ac:dyDescent="0.15">
      <c r="A52" s="152" t="s">
        <v>230</v>
      </c>
      <c r="B52" s="153" t="s">
        <v>231</v>
      </c>
      <c r="C52" s="153" t="s">
        <v>232</v>
      </c>
      <c r="D52" s="154">
        <f t="shared" si="0"/>
        <v>72000</v>
      </c>
      <c r="E52" s="155" t="s">
        <v>101</v>
      </c>
      <c r="F52" s="156">
        <v>1</v>
      </c>
      <c r="G52" s="155" t="s">
        <v>101</v>
      </c>
      <c r="H52" s="154">
        <f>COUNTIF(Prefix!A:A,History_Purchase!A52)</f>
        <v>1</v>
      </c>
      <c r="I52" s="154" t="str">
        <f>IF(F52="Waiting","",IFERROR(VLOOKUP(A52,'Remaining stock'!$A$3:$C$1000,2,0),""))</f>
        <v/>
      </c>
      <c r="J52" s="154" t="str">
        <f>IF(F52="Waiting","",IFERROR(VLOOKUP(A52,'Remaining stock'!$A$3:$C$1000,3,0),""))</f>
        <v/>
      </c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spans="1:26" ht="12" customHeight="1" x14ac:dyDescent="0.15">
      <c r="A53" s="152" t="s">
        <v>230</v>
      </c>
      <c r="B53" s="153" t="s">
        <v>233</v>
      </c>
      <c r="C53" s="153" t="s">
        <v>234</v>
      </c>
      <c r="D53" s="154">
        <f t="shared" si="0"/>
        <v>12000</v>
      </c>
      <c r="E53" s="155" t="s">
        <v>107</v>
      </c>
      <c r="F53" s="156">
        <v>1</v>
      </c>
      <c r="G53" s="155" t="s">
        <v>107</v>
      </c>
      <c r="H53" s="154">
        <f>COUNTIF(Prefix!A:A,History_Purchase!A53)</f>
        <v>1</v>
      </c>
      <c r="I53" s="154" t="str">
        <f>IF(F53="Waiting","",IFERROR(VLOOKUP(A53,'Remaining stock'!$A$3:$C$1000,2,0),""))</f>
        <v/>
      </c>
      <c r="J53" s="154" t="str">
        <f>IF(F53="Waiting","",IFERROR(VLOOKUP(A53,'Remaining stock'!$A$3:$C$1000,3,0),""))</f>
        <v/>
      </c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spans="1:26" ht="12" customHeight="1" x14ac:dyDescent="0.15">
      <c r="A54" s="157" t="s">
        <v>235</v>
      </c>
      <c r="B54" s="154" t="s">
        <v>236</v>
      </c>
      <c r="C54" s="154" t="s">
        <v>237</v>
      </c>
      <c r="D54" s="154">
        <f t="shared" si="0"/>
        <v>24000</v>
      </c>
      <c r="E54" s="155" t="s">
        <v>107</v>
      </c>
      <c r="F54" s="156">
        <v>1</v>
      </c>
      <c r="G54" s="155" t="s">
        <v>107</v>
      </c>
      <c r="H54" s="154">
        <f>COUNTIF(Prefix!A:A,History_Purchase!A54)</f>
        <v>1</v>
      </c>
      <c r="I54" s="154" t="str">
        <f>IF(F54="Waiting","",IFERROR(VLOOKUP(A54,'Remaining stock'!$A$3:$C$1000,2,0),""))</f>
        <v/>
      </c>
      <c r="J54" s="154" t="str">
        <f>IF(F54="Waiting","",IFERROR(VLOOKUP(A54,'Remaining stock'!$A$3:$C$1000,3,0),""))</f>
        <v/>
      </c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spans="1:26" ht="12" customHeight="1" x14ac:dyDescent="0.15">
      <c r="A55" s="152" t="s">
        <v>235</v>
      </c>
      <c r="B55" s="153" t="s">
        <v>238</v>
      </c>
      <c r="C55" s="153" t="s">
        <v>239</v>
      </c>
      <c r="D55" s="154">
        <f t="shared" si="0"/>
        <v>36000</v>
      </c>
      <c r="E55" s="155" t="s">
        <v>110</v>
      </c>
      <c r="F55" s="156">
        <v>1</v>
      </c>
      <c r="G55" s="155" t="s">
        <v>110</v>
      </c>
      <c r="H55" s="154">
        <f>COUNTIF(Prefix!A:A,History_Purchase!A55)</f>
        <v>1</v>
      </c>
      <c r="I55" s="154" t="str">
        <f>IF(F55="Waiting","",IFERROR(VLOOKUP(A55,'Remaining stock'!$A$3:$C$1000,2,0),""))</f>
        <v/>
      </c>
      <c r="J55" s="154" t="str">
        <f>IF(F55="Waiting","",IFERROR(VLOOKUP(A55,'Remaining stock'!$A$3:$C$1000,3,0),""))</f>
        <v/>
      </c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spans="1:26" ht="12" customHeight="1" x14ac:dyDescent="0.15">
      <c r="A56" s="152" t="s">
        <v>235</v>
      </c>
      <c r="B56" s="153" t="s">
        <v>240</v>
      </c>
      <c r="C56" s="153" t="s">
        <v>241</v>
      </c>
      <c r="D56" s="154">
        <f t="shared" si="0"/>
        <v>36000</v>
      </c>
      <c r="E56" s="155" t="s">
        <v>116</v>
      </c>
      <c r="F56" s="156">
        <v>1</v>
      </c>
      <c r="G56" s="155" t="s">
        <v>116</v>
      </c>
      <c r="H56" s="154">
        <f>COUNTIF(Prefix!A:A,History_Purchase!A56)</f>
        <v>1</v>
      </c>
      <c r="I56" s="154" t="str">
        <f>IF(F56="Waiting","",IFERROR(VLOOKUP(A56,'Remaining stock'!$A$3:$C$1000,2,0),""))</f>
        <v/>
      </c>
      <c r="J56" s="154" t="str">
        <f>IF(F56="Waiting","",IFERROR(VLOOKUP(A56,'Remaining stock'!$A$3:$C$1000,3,0),""))</f>
        <v/>
      </c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spans="1:26" ht="12" customHeight="1" x14ac:dyDescent="0.15">
      <c r="A57" s="152" t="s">
        <v>235</v>
      </c>
      <c r="B57" s="153" t="s">
        <v>242</v>
      </c>
      <c r="C57" s="153" t="s">
        <v>243</v>
      </c>
      <c r="D57" s="154">
        <f t="shared" si="0"/>
        <v>4000</v>
      </c>
      <c r="E57" s="155" t="s">
        <v>119</v>
      </c>
      <c r="F57" s="156">
        <v>1</v>
      </c>
      <c r="G57" s="155" t="s">
        <v>119</v>
      </c>
      <c r="H57" s="154">
        <f>COUNTIF(Prefix!A:A,History_Purchase!A57)</f>
        <v>1</v>
      </c>
      <c r="I57" s="154" t="str">
        <f>IF(F57="Waiting","",IFERROR(VLOOKUP(A57,'Remaining stock'!$A$3:$C$1000,2,0),""))</f>
        <v/>
      </c>
      <c r="J57" s="154" t="str">
        <f>IF(F57="Waiting","",IFERROR(VLOOKUP(A57,'Remaining stock'!$A$3:$C$1000,3,0),""))</f>
        <v/>
      </c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spans="1:26" ht="12" customHeight="1" x14ac:dyDescent="0.15">
      <c r="A58" s="157" t="s">
        <v>244</v>
      </c>
      <c r="B58" s="154" t="s">
        <v>245</v>
      </c>
      <c r="C58" s="154" t="s">
        <v>246</v>
      </c>
      <c r="D58" s="154">
        <f t="shared" si="0"/>
        <v>68000</v>
      </c>
      <c r="E58" s="155" t="s">
        <v>119</v>
      </c>
      <c r="F58" s="156">
        <v>1</v>
      </c>
      <c r="G58" s="155" t="s">
        <v>119</v>
      </c>
      <c r="H58" s="154">
        <f>COUNTIF(Prefix!A:A,History_Purchase!A58)</f>
        <v>1</v>
      </c>
      <c r="I58" s="154" t="str">
        <f>IF(F58="Waiting","",IFERROR(VLOOKUP(A58,'Remaining stock'!$A$3:$C$1000,2,0),""))</f>
        <v>07416000</v>
      </c>
      <c r="J58" s="154" t="str">
        <f>IF(F58="Waiting","",IFERROR(VLOOKUP(A58,'Remaining stock'!$A$3:$C$1000,3,0),""))</f>
        <v>07467999</v>
      </c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spans="1:26" ht="12" customHeight="1" x14ac:dyDescent="0.15">
      <c r="A59" s="152" t="s">
        <v>244</v>
      </c>
      <c r="B59" s="153" t="s">
        <v>247</v>
      </c>
      <c r="C59" s="153" t="s">
        <v>248</v>
      </c>
      <c r="D59" s="154">
        <f t="shared" si="0"/>
        <v>32000</v>
      </c>
      <c r="E59" s="155" t="s">
        <v>125</v>
      </c>
      <c r="F59" s="156">
        <v>0</v>
      </c>
      <c r="G59" s="155" t="s">
        <v>125</v>
      </c>
      <c r="H59" s="154">
        <f>COUNTIF(Prefix!A:A,History_Purchase!A59)</f>
        <v>1</v>
      </c>
      <c r="I59" s="154" t="str">
        <f>IF(F59="Waiting","",IFERROR(VLOOKUP(A59,'Remaining stock'!$A$3:$C$1000,2,0),""))</f>
        <v>07416000</v>
      </c>
      <c r="J59" s="154" t="str">
        <f>IF(F59="Waiting","",IFERROR(VLOOKUP(A59,'Remaining stock'!$A$3:$C$1000,3,0),""))</f>
        <v>07467999</v>
      </c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spans="1:26" ht="12" customHeight="1" x14ac:dyDescent="0.15">
      <c r="A60" s="157" t="s">
        <v>249</v>
      </c>
      <c r="B60" s="154" t="s">
        <v>250</v>
      </c>
      <c r="C60" s="154" t="s">
        <v>251</v>
      </c>
      <c r="D60" s="154">
        <f t="shared" si="0"/>
        <v>40000</v>
      </c>
      <c r="E60" s="155" t="s">
        <v>125</v>
      </c>
      <c r="F60" s="156">
        <v>0</v>
      </c>
      <c r="G60" s="155" t="s">
        <v>125</v>
      </c>
      <c r="H60" s="154">
        <f>COUNTIF(Prefix!A:A,History_Purchase!A60)</f>
        <v>1</v>
      </c>
      <c r="I60" s="154" t="str">
        <f>IF(F60="Waiting","",IFERROR(VLOOKUP(A60,'Remaining stock'!$A$3:$C$1000,2,0),""))</f>
        <v/>
      </c>
      <c r="J60" s="154" t="str">
        <f>IF(F60="Waiting","",IFERROR(VLOOKUP(A60,'Remaining stock'!$A$3:$C$1000,3,0),""))</f>
        <v/>
      </c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spans="1:26" ht="12" customHeight="1" x14ac:dyDescent="0.15">
      <c r="A61" s="152" t="s">
        <v>252</v>
      </c>
      <c r="B61" s="153" t="s">
        <v>253</v>
      </c>
      <c r="C61" s="153" t="s">
        <v>254</v>
      </c>
      <c r="D61" s="154">
        <f t="shared" si="0"/>
        <v>28000</v>
      </c>
      <c r="E61" s="155" t="s">
        <v>101</v>
      </c>
      <c r="F61" s="156">
        <v>1</v>
      </c>
      <c r="G61" s="155" t="s">
        <v>101</v>
      </c>
      <c r="H61" s="154">
        <f>COUNTIF(Prefix!A:A,History_Purchase!A61)</f>
        <v>1</v>
      </c>
      <c r="I61" s="154" t="str">
        <f>IF(F61="Waiting","",IFERROR(VLOOKUP(A61,'Remaining stock'!$A$3:$C$1000,2,0),""))</f>
        <v/>
      </c>
      <c r="J61" s="154" t="str">
        <f>IF(F61="Waiting","",IFERROR(VLOOKUP(A61,'Remaining stock'!$A$3:$C$1000,3,0),""))</f>
        <v/>
      </c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spans="1:26" ht="12" customHeight="1" x14ac:dyDescent="0.15">
      <c r="A62" s="157" t="s">
        <v>255</v>
      </c>
      <c r="B62" s="154" t="s">
        <v>256</v>
      </c>
      <c r="C62" s="154" t="s">
        <v>257</v>
      </c>
      <c r="D62" s="154">
        <f t="shared" si="0"/>
        <v>44000</v>
      </c>
      <c r="E62" s="155" t="s">
        <v>101</v>
      </c>
      <c r="F62" s="156">
        <v>1</v>
      </c>
      <c r="G62" s="155" t="s">
        <v>101</v>
      </c>
      <c r="H62" s="154">
        <f>COUNTIF(Prefix!A:A,History_Purchase!A62)</f>
        <v>1</v>
      </c>
      <c r="I62" s="154" t="str">
        <f>IF(F62="Waiting","",IFERROR(VLOOKUP(A62,'Remaining stock'!$A$3:$C$1000,2,0),""))</f>
        <v/>
      </c>
      <c r="J62" s="154" t="str">
        <f>IF(F62="Waiting","",IFERROR(VLOOKUP(A62,'Remaining stock'!$A$3:$C$1000,3,0),""))</f>
        <v/>
      </c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spans="1:26" ht="12" customHeight="1" x14ac:dyDescent="0.15">
      <c r="A63" s="152" t="s">
        <v>255</v>
      </c>
      <c r="B63" s="153" t="s">
        <v>258</v>
      </c>
      <c r="C63" s="153" t="s">
        <v>259</v>
      </c>
      <c r="D63" s="154">
        <f t="shared" si="0"/>
        <v>36000</v>
      </c>
      <c r="E63" s="155" t="s">
        <v>110</v>
      </c>
      <c r="F63" s="156">
        <v>1</v>
      </c>
      <c r="G63" s="155" t="s">
        <v>110</v>
      </c>
      <c r="H63" s="154">
        <f>COUNTIF(Prefix!A:A,History_Purchase!A63)</f>
        <v>1</v>
      </c>
      <c r="I63" s="154" t="str">
        <f>IF(F63="Waiting","",IFERROR(VLOOKUP(A63,'Remaining stock'!$A$3:$C$1000,2,0),""))</f>
        <v/>
      </c>
      <c r="J63" s="154" t="str">
        <f>IF(F63="Waiting","",IFERROR(VLOOKUP(A63,'Remaining stock'!$A$3:$C$1000,3,0),""))</f>
        <v/>
      </c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spans="1:26" ht="12" customHeight="1" x14ac:dyDescent="0.15">
      <c r="A64" s="152" t="s">
        <v>255</v>
      </c>
      <c r="B64" s="153" t="s">
        <v>260</v>
      </c>
      <c r="C64" s="153" t="s">
        <v>261</v>
      </c>
      <c r="D64" s="154">
        <f t="shared" si="0"/>
        <v>20000</v>
      </c>
      <c r="E64" s="155" t="s">
        <v>116</v>
      </c>
      <c r="F64" s="156">
        <v>1</v>
      </c>
      <c r="G64" s="155" t="s">
        <v>116</v>
      </c>
      <c r="H64" s="154">
        <f>COUNTIF(Prefix!A:A,History_Purchase!A64)</f>
        <v>1</v>
      </c>
      <c r="I64" s="154" t="str">
        <f>IF(F64="Waiting","",IFERROR(VLOOKUP(A64,'Remaining stock'!$A$3:$C$1000,2,0),""))</f>
        <v/>
      </c>
      <c r="J64" s="154" t="str">
        <f>IF(F64="Waiting","",IFERROR(VLOOKUP(A64,'Remaining stock'!$A$3:$C$1000,3,0),""))</f>
        <v/>
      </c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spans="1:26" ht="12" customHeight="1" x14ac:dyDescent="0.15">
      <c r="A65" s="157" t="s">
        <v>262</v>
      </c>
      <c r="B65" s="154" t="s">
        <v>263</v>
      </c>
      <c r="C65" s="154" t="s">
        <v>264</v>
      </c>
      <c r="D65" s="154">
        <f t="shared" si="0"/>
        <v>52000</v>
      </c>
      <c r="E65" s="155" t="s">
        <v>116</v>
      </c>
      <c r="F65" s="156">
        <v>1</v>
      </c>
      <c r="G65" s="155" t="s">
        <v>116</v>
      </c>
      <c r="H65" s="154">
        <f>COUNTIF(Prefix!A:A,History_Purchase!A65)</f>
        <v>1</v>
      </c>
      <c r="I65" s="154" t="str">
        <f>IF(F65="Waiting","",IFERROR(VLOOKUP(A65,'Remaining stock'!$A$3:$C$1000,2,0),""))</f>
        <v>08240000</v>
      </c>
      <c r="J65" s="154" t="str">
        <f>IF(F65="Waiting","",IFERROR(VLOOKUP(A65,'Remaining stock'!$A$3:$C$1000,3,0),""))</f>
        <v>08287999</v>
      </c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spans="1:26" ht="12" customHeight="1" x14ac:dyDescent="0.15">
      <c r="A66" s="152" t="s">
        <v>262</v>
      </c>
      <c r="B66" s="153" t="s">
        <v>265</v>
      </c>
      <c r="C66" s="153" t="s">
        <v>266</v>
      </c>
      <c r="D66" s="154">
        <f t="shared" si="0"/>
        <v>36000</v>
      </c>
      <c r="E66" s="155" t="s">
        <v>119</v>
      </c>
      <c r="F66" s="156">
        <v>1</v>
      </c>
      <c r="G66" s="155" t="s">
        <v>119</v>
      </c>
      <c r="H66" s="154">
        <f>COUNTIF(Prefix!A:A,History_Purchase!A66)</f>
        <v>1</v>
      </c>
      <c r="I66" s="154" t="str">
        <f>IF(F66="Waiting","",IFERROR(VLOOKUP(A66,'Remaining stock'!$A$3:$C$1000,2,0),""))</f>
        <v>08240000</v>
      </c>
      <c r="J66" s="154" t="str">
        <f>IF(F66="Waiting","",IFERROR(VLOOKUP(A66,'Remaining stock'!$A$3:$C$1000,3,0),""))</f>
        <v>08287999</v>
      </c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spans="1:26" ht="12" customHeight="1" x14ac:dyDescent="0.15">
      <c r="A67" s="152" t="s">
        <v>262</v>
      </c>
      <c r="B67" s="153" t="s">
        <v>267</v>
      </c>
      <c r="C67" s="153" t="s">
        <v>268</v>
      </c>
      <c r="D67" s="154">
        <f t="shared" si="0"/>
        <v>12000</v>
      </c>
      <c r="E67" s="155" t="s">
        <v>125</v>
      </c>
      <c r="F67" s="156">
        <v>0</v>
      </c>
      <c r="G67" s="155" t="s">
        <v>125</v>
      </c>
      <c r="H67" s="154">
        <f>COUNTIF(Prefix!A:A,History_Purchase!A67)</f>
        <v>1</v>
      </c>
      <c r="I67" s="154" t="str">
        <f>IF(F67="Waiting","",IFERROR(VLOOKUP(A67,'Remaining stock'!$A$3:$C$1000,2,0),""))</f>
        <v>08240000</v>
      </c>
      <c r="J67" s="154" t="str">
        <f>IF(F67="Waiting","",IFERROR(VLOOKUP(A67,'Remaining stock'!$A$3:$C$1000,3,0),""))</f>
        <v>08287999</v>
      </c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spans="1:26" ht="12" customHeight="1" x14ac:dyDescent="0.15">
      <c r="A68" s="157" t="s">
        <v>269</v>
      </c>
      <c r="B68" s="154" t="s">
        <v>270</v>
      </c>
      <c r="C68" s="154" t="s">
        <v>271</v>
      </c>
      <c r="D68" s="154">
        <f t="shared" si="0"/>
        <v>60000</v>
      </c>
      <c r="E68" s="155" t="s">
        <v>125</v>
      </c>
      <c r="F68" s="156">
        <v>0</v>
      </c>
      <c r="G68" s="155" t="s">
        <v>125</v>
      </c>
      <c r="H68" s="154">
        <f>COUNTIF(Prefix!A:A,History_Purchase!A68)</f>
        <v>1</v>
      </c>
      <c r="I68" s="154" t="str">
        <f>IF(F68="Waiting","",IFERROR(VLOOKUP(A68,'Remaining stock'!$A$3:$C$1000,2,0),""))</f>
        <v/>
      </c>
      <c r="J68" s="154" t="str">
        <f>IF(F68="Waiting","",IFERROR(VLOOKUP(A68,'Remaining stock'!$A$3:$C$1000,3,0),""))</f>
        <v/>
      </c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spans="1:26" ht="12" customHeight="1" x14ac:dyDescent="0.15">
      <c r="A69" s="152" t="s">
        <v>272</v>
      </c>
      <c r="B69" s="153" t="s">
        <v>273</v>
      </c>
      <c r="C69" s="153" t="s">
        <v>274</v>
      </c>
      <c r="D69" s="154">
        <f t="shared" si="0"/>
        <v>56000</v>
      </c>
      <c r="E69" s="155" t="s">
        <v>101</v>
      </c>
      <c r="F69" s="156">
        <v>1</v>
      </c>
      <c r="G69" s="155" t="s">
        <v>101</v>
      </c>
      <c r="H69" s="154">
        <f>COUNTIF(Prefix!A:A,History_Purchase!A69)</f>
        <v>1</v>
      </c>
      <c r="I69" s="154" t="str">
        <f>IF(F69="Waiting","",IFERROR(VLOOKUP(A69,'Remaining stock'!$A$3:$C$1000,2,0),""))</f>
        <v/>
      </c>
      <c r="J69" s="154" t="str">
        <f>IF(F69="Waiting","",IFERROR(VLOOKUP(A69,'Remaining stock'!$A$3:$C$1000,3,0),""))</f>
        <v/>
      </c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spans="1:26" ht="12" customHeight="1" x14ac:dyDescent="0.15">
      <c r="A70" s="157" t="s">
        <v>275</v>
      </c>
      <c r="B70" s="154" t="s">
        <v>276</v>
      </c>
      <c r="C70" s="154" t="s">
        <v>277</v>
      </c>
      <c r="D70" s="154">
        <f t="shared" si="0"/>
        <v>16000</v>
      </c>
      <c r="E70" s="155" t="s">
        <v>101</v>
      </c>
      <c r="F70" s="156">
        <v>1</v>
      </c>
      <c r="G70" s="155" t="s">
        <v>101</v>
      </c>
      <c r="H70" s="154">
        <f>COUNTIF(Prefix!A:A,History_Purchase!A70)</f>
        <v>1</v>
      </c>
      <c r="I70" s="154" t="str">
        <f>IF(F70="Waiting","",IFERROR(VLOOKUP(A70,'Remaining stock'!$A$3:$C$1000,2,0),""))</f>
        <v/>
      </c>
      <c r="J70" s="154" t="str">
        <f>IF(F70="Waiting","",IFERROR(VLOOKUP(A70,'Remaining stock'!$A$3:$C$1000,3,0),""))</f>
        <v/>
      </c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spans="1:26" ht="12" customHeight="1" x14ac:dyDescent="0.15">
      <c r="A71" s="152" t="s">
        <v>275</v>
      </c>
      <c r="B71" s="153" t="s">
        <v>278</v>
      </c>
      <c r="C71" s="153" t="s">
        <v>279</v>
      </c>
      <c r="D71" s="154">
        <f t="shared" si="0"/>
        <v>72000</v>
      </c>
      <c r="E71" s="155" t="s">
        <v>107</v>
      </c>
      <c r="F71" s="156">
        <v>1</v>
      </c>
      <c r="G71" s="155" t="s">
        <v>107</v>
      </c>
      <c r="H71" s="154">
        <f>COUNTIF(Prefix!A:A,History_Purchase!A71)</f>
        <v>1</v>
      </c>
      <c r="I71" s="154" t="str">
        <f>IF(F71="Waiting","",IFERROR(VLOOKUP(A71,'Remaining stock'!$A$3:$C$1000,2,0),""))</f>
        <v/>
      </c>
      <c r="J71" s="154" t="str">
        <f>IF(F71="Waiting","",IFERROR(VLOOKUP(A71,'Remaining stock'!$A$3:$C$1000,3,0),""))</f>
        <v/>
      </c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spans="1:26" ht="12" customHeight="1" x14ac:dyDescent="0.15">
      <c r="A72" s="152" t="s">
        <v>275</v>
      </c>
      <c r="B72" s="153" t="s">
        <v>280</v>
      </c>
      <c r="C72" s="153" t="s">
        <v>281</v>
      </c>
      <c r="D72" s="154">
        <f t="shared" si="0"/>
        <v>12000</v>
      </c>
      <c r="E72" s="155" t="s">
        <v>110</v>
      </c>
      <c r="F72" s="156">
        <v>1</v>
      </c>
      <c r="G72" s="155" t="s">
        <v>110</v>
      </c>
      <c r="H72" s="154">
        <f>COUNTIF(Prefix!A:A,History_Purchase!A72)</f>
        <v>1</v>
      </c>
      <c r="I72" s="154" t="str">
        <f>IF(F72="Waiting","",IFERROR(VLOOKUP(A72,'Remaining stock'!$A$3:$C$1000,2,0),""))</f>
        <v/>
      </c>
      <c r="J72" s="154" t="str">
        <f>IF(F72="Waiting","",IFERROR(VLOOKUP(A72,'Remaining stock'!$A$3:$C$1000,3,0),""))</f>
        <v/>
      </c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spans="1:26" ht="12" customHeight="1" x14ac:dyDescent="0.15">
      <c r="A73" s="157" t="s">
        <v>282</v>
      </c>
      <c r="B73" s="154" t="s">
        <v>283</v>
      </c>
      <c r="C73" s="154" t="s">
        <v>284</v>
      </c>
      <c r="D73" s="154">
        <f t="shared" si="0"/>
        <v>24000</v>
      </c>
      <c r="E73" s="155" t="s">
        <v>110</v>
      </c>
      <c r="F73" s="156">
        <v>1</v>
      </c>
      <c r="G73" s="155" t="s">
        <v>110</v>
      </c>
      <c r="H73" s="154">
        <f>COUNTIF(Prefix!A:A,History_Purchase!A73)</f>
        <v>1</v>
      </c>
      <c r="I73" s="154" t="str">
        <f>IF(F73="Waiting","",IFERROR(VLOOKUP(A73,'Remaining stock'!$A$3:$C$1000,2,0),""))</f>
        <v>09313000</v>
      </c>
      <c r="J73" s="154" t="str">
        <f>IF(F73="Waiting","",IFERROR(VLOOKUP(A73,'Remaining stock'!$A$3:$C$1000,3,0),""))</f>
        <v>09395999</v>
      </c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spans="1:26" ht="12" customHeight="1" x14ac:dyDescent="0.15">
      <c r="A74" s="152" t="s">
        <v>282</v>
      </c>
      <c r="B74" s="153" t="s">
        <v>285</v>
      </c>
      <c r="C74" s="153" t="s">
        <v>286</v>
      </c>
      <c r="D74" s="154">
        <f t="shared" si="0"/>
        <v>36000</v>
      </c>
      <c r="E74" s="155" t="s">
        <v>116</v>
      </c>
      <c r="F74" s="156">
        <v>1</v>
      </c>
      <c r="G74" s="155" t="s">
        <v>116</v>
      </c>
      <c r="H74" s="154">
        <f>COUNTIF(Prefix!A:A,History_Purchase!A74)</f>
        <v>1</v>
      </c>
      <c r="I74" s="154" t="str">
        <f>IF(F74="Waiting","",IFERROR(VLOOKUP(A74,'Remaining stock'!$A$3:$C$1000,2,0),""))</f>
        <v>09313000</v>
      </c>
      <c r="J74" s="154" t="str">
        <f>IF(F74="Waiting","",IFERROR(VLOOKUP(A74,'Remaining stock'!$A$3:$C$1000,3,0),""))</f>
        <v>09395999</v>
      </c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spans="1:26" ht="12" customHeight="1" x14ac:dyDescent="0.15">
      <c r="A75" s="152" t="s">
        <v>282</v>
      </c>
      <c r="B75" s="153" t="s">
        <v>287</v>
      </c>
      <c r="C75" s="153" t="s">
        <v>288</v>
      </c>
      <c r="D75" s="154">
        <f t="shared" si="0"/>
        <v>36000</v>
      </c>
      <c r="E75" s="155" t="s">
        <v>119</v>
      </c>
      <c r="F75" s="156">
        <v>1</v>
      </c>
      <c r="G75" s="155" t="s">
        <v>119</v>
      </c>
      <c r="H75" s="154">
        <f>COUNTIF(Prefix!A:A,History_Purchase!A75)</f>
        <v>1</v>
      </c>
      <c r="I75" s="154" t="str">
        <f>IF(F75="Waiting","",IFERROR(VLOOKUP(A75,'Remaining stock'!$A$3:$C$1000,2,0),""))</f>
        <v>09313000</v>
      </c>
      <c r="J75" s="154" t="str">
        <f>IF(F75="Waiting","",IFERROR(VLOOKUP(A75,'Remaining stock'!$A$3:$C$1000,3,0),""))</f>
        <v>09395999</v>
      </c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spans="1:26" ht="12" customHeight="1" x14ac:dyDescent="0.15">
      <c r="A76" s="152" t="s">
        <v>282</v>
      </c>
      <c r="B76" s="153" t="s">
        <v>289</v>
      </c>
      <c r="C76" s="153" t="s">
        <v>290</v>
      </c>
      <c r="D76" s="154">
        <f t="shared" si="0"/>
        <v>4000</v>
      </c>
      <c r="E76" s="155" t="s">
        <v>125</v>
      </c>
      <c r="F76" s="156">
        <v>0</v>
      </c>
      <c r="G76" s="155" t="s">
        <v>125</v>
      </c>
      <c r="H76" s="154">
        <f>COUNTIF(Prefix!A:A,History_Purchase!A76)</f>
        <v>1</v>
      </c>
      <c r="I76" s="154" t="str">
        <f>IF(F76="Waiting","",IFERROR(VLOOKUP(A76,'Remaining stock'!$A$3:$C$1000,2,0),""))</f>
        <v>09313000</v>
      </c>
      <c r="J76" s="154" t="str">
        <f>IF(F76="Waiting","",IFERROR(VLOOKUP(A76,'Remaining stock'!$A$3:$C$1000,3,0),""))</f>
        <v>09395999</v>
      </c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spans="1:26" ht="12" customHeight="1" x14ac:dyDescent="0.15">
      <c r="A77" s="157" t="s">
        <v>291</v>
      </c>
      <c r="B77" s="154" t="s">
        <v>292</v>
      </c>
      <c r="C77" s="154" t="s">
        <v>293</v>
      </c>
      <c r="D77" s="154">
        <f t="shared" si="0"/>
        <v>32000</v>
      </c>
      <c r="E77" s="155" t="s">
        <v>125</v>
      </c>
      <c r="F77" s="156">
        <v>0</v>
      </c>
      <c r="G77" s="155" t="s">
        <v>125</v>
      </c>
      <c r="H77" s="154">
        <f>COUNTIF(Prefix!A:A,History_Purchase!A77)</f>
        <v>1</v>
      </c>
      <c r="I77" s="154" t="str">
        <f>IF(F77="Waiting","",IFERROR(VLOOKUP(A77,'Remaining stock'!$A$3:$C$1000,2,0),""))</f>
        <v/>
      </c>
      <c r="J77" s="154" t="str">
        <f>IF(F77="Waiting","",IFERROR(VLOOKUP(A77,'Remaining stock'!$A$3:$C$1000,3,0),""))</f>
        <v/>
      </c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spans="1:26" ht="12" customHeight="1" x14ac:dyDescent="0.15">
      <c r="A78" s="152" t="s">
        <v>294</v>
      </c>
      <c r="B78" s="153" t="s">
        <v>295</v>
      </c>
      <c r="C78" s="153" t="s">
        <v>296</v>
      </c>
      <c r="D78" s="154">
        <f t="shared" si="0"/>
        <v>36000</v>
      </c>
      <c r="E78" s="155" t="s">
        <v>101</v>
      </c>
      <c r="F78" s="156">
        <v>1</v>
      </c>
      <c r="G78" s="155" t="s">
        <v>101</v>
      </c>
      <c r="H78" s="154">
        <f>COUNTIF(Prefix!A:A,History_Purchase!A78)</f>
        <v>1</v>
      </c>
      <c r="I78" s="154" t="str">
        <f>IF(F78="Waiting","",IFERROR(VLOOKUP(A78,'Remaining stock'!$A$3:$C$1000,2,0),""))</f>
        <v/>
      </c>
      <c r="J78" s="154" t="str">
        <f>IF(F78="Waiting","",IFERROR(VLOOKUP(A78,'Remaining stock'!$A$3:$C$1000,3,0),""))</f>
        <v/>
      </c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spans="1:26" ht="12" customHeight="1" x14ac:dyDescent="0.15">
      <c r="A79" s="152" t="s">
        <v>294</v>
      </c>
      <c r="B79" s="153" t="s">
        <v>297</v>
      </c>
      <c r="C79" s="153" t="s">
        <v>298</v>
      </c>
      <c r="D79" s="154">
        <f t="shared" si="0"/>
        <v>36000</v>
      </c>
      <c r="E79" s="155" t="s">
        <v>107</v>
      </c>
      <c r="F79" s="156">
        <v>1</v>
      </c>
      <c r="G79" s="155" t="s">
        <v>107</v>
      </c>
      <c r="H79" s="154">
        <f>COUNTIF(Prefix!A:A,History_Purchase!A79)</f>
        <v>1</v>
      </c>
      <c r="I79" s="154" t="str">
        <f>IF(F79="Waiting","",IFERROR(VLOOKUP(A79,'Remaining stock'!$A$3:$C$1000,2,0),""))</f>
        <v/>
      </c>
      <c r="J79" s="154" t="str">
        <f>IF(F79="Waiting","",IFERROR(VLOOKUP(A79,'Remaining stock'!$A$3:$C$1000,3,0),""))</f>
        <v/>
      </c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spans="1:26" ht="12" customHeight="1" x14ac:dyDescent="0.15">
      <c r="A80" s="152" t="s">
        <v>294</v>
      </c>
      <c r="B80" s="153" t="s">
        <v>299</v>
      </c>
      <c r="C80" s="153" t="s">
        <v>300</v>
      </c>
      <c r="D80" s="154">
        <f t="shared" si="0"/>
        <v>28000</v>
      </c>
      <c r="E80" s="155" t="s">
        <v>110</v>
      </c>
      <c r="F80" s="156">
        <v>1</v>
      </c>
      <c r="G80" s="155" t="s">
        <v>110</v>
      </c>
      <c r="H80" s="154">
        <f>COUNTIF(Prefix!A:A,History_Purchase!A80)</f>
        <v>1</v>
      </c>
      <c r="I80" s="154" t="str">
        <f>IF(F80="Waiting","",IFERROR(VLOOKUP(A80,'Remaining stock'!$A$3:$C$1000,2,0),""))</f>
        <v/>
      </c>
      <c r="J80" s="154" t="str">
        <f>IF(F80="Waiting","",IFERROR(VLOOKUP(A80,'Remaining stock'!$A$3:$C$1000,3,0),""))</f>
        <v/>
      </c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spans="1:26" ht="12" customHeight="1" x14ac:dyDescent="0.15">
      <c r="A81" s="157" t="s">
        <v>301</v>
      </c>
      <c r="B81" s="154" t="s">
        <v>302</v>
      </c>
      <c r="C81" s="154" t="s">
        <v>303</v>
      </c>
      <c r="D81" s="154">
        <f t="shared" si="0"/>
        <v>8000</v>
      </c>
      <c r="E81" s="155" t="s">
        <v>110</v>
      </c>
      <c r="F81" s="156">
        <v>1</v>
      </c>
      <c r="G81" s="155" t="s">
        <v>110</v>
      </c>
      <c r="H81" s="154">
        <f>COUNTIF(Prefix!A:A,History_Purchase!A81)</f>
        <v>1</v>
      </c>
      <c r="I81" s="154" t="str">
        <f>IF(F81="Waiting","",IFERROR(VLOOKUP(A81,'Remaining stock'!$A$3:$C$1000,2,0),""))</f>
        <v>10173000</v>
      </c>
      <c r="J81" s="154" t="str">
        <f>IF(F81="Waiting","",IFERROR(VLOOKUP(A81,'Remaining stock'!$A$3:$C$1000,3,0),""))</f>
        <v>10199999</v>
      </c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spans="1:26" ht="12" customHeight="1" x14ac:dyDescent="0.15">
      <c r="A82" s="152" t="s">
        <v>301</v>
      </c>
      <c r="B82" s="153" t="s">
        <v>304</v>
      </c>
      <c r="C82" s="153" t="s">
        <v>305</v>
      </c>
      <c r="D82" s="154">
        <f t="shared" si="0"/>
        <v>72000</v>
      </c>
      <c r="E82" s="155" t="s">
        <v>116</v>
      </c>
      <c r="F82" s="156">
        <v>1</v>
      </c>
      <c r="G82" s="155" t="s">
        <v>116</v>
      </c>
      <c r="H82" s="154">
        <f>COUNTIF(Prefix!A:A,History_Purchase!A82)</f>
        <v>1</v>
      </c>
      <c r="I82" s="154" t="str">
        <f>IF(F82="Waiting","",IFERROR(VLOOKUP(A82,'Remaining stock'!$A$3:$C$1000,2,0),""))</f>
        <v>10173000</v>
      </c>
      <c r="J82" s="154" t="str">
        <f>IF(F82="Waiting","",IFERROR(VLOOKUP(A82,'Remaining stock'!$A$3:$C$1000,3,0),""))</f>
        <v>10199999</v>
      </c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spans="1:26" ht="12" customHeight="1" x14ac:dyDescent="0.15">
      <c r="A83" s="152" t="s">
        <v>301</v>
      </c>
      <c r="B83" s="153" t="s">
        <v>306</v>
      </c>
      <c r="C83" s="153" t="s">
        <v>307</v>
      </c>
      <c r="D83" s="154">
        <f t="shared" si="0"/>
        <v>20000</v>
      </c>
      <c r="E83" s="155" t="s">
        <v>119</v>
      </c>
      <c r="F83" s="156">
        <v>1</v>
      </c>
      <c r="G83" s="155" t="s">
        <v>119</v>
      </c>
      <c r="H83" s="154">
        <f>COUNTIF(Prefix!A:A,History_Purchase!A83)</f>
        <v>1</v>
      </c>
      <c r="I83" s="154" t="str">
        <f>IF(F83="Waiting","",IFERROR(VLOOKUP(A83,'Remaining stock'!$A$3:$C$1000,2,0),""))</f>
        <v>10173000</v>
      </c>
      <c r="J83" s="154" t="str">
        <f>IF(F83="Waiting","",IFERROR(VLOOKUP(A83,'Remaining stock'!$A$3:$C$1000,3,0),""))</f>
        <v>10199999</v>
      </c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spans="1:26" ht="12" customHeight="1" x14ac:dyDescent="0.15">
      <c r="A84" s="157" t="s">
        <v>308</v>
      </c>
      <c r="B84" s="154" t="s">
        <v>309</v>
      </c>
      <c r="C84" s="154" t="s">
        <v>310</v>
      </c>
      <c r="D84" s="154">
        <f t="shared" si="0"/>
        <v>16000</v>
      </c>
      <c r="E84" s="155" t="s">
        <v>119</v>
      </c>
      <c r="F84" s="156">
        <v>1</v>
      </c>
      <c r="G84" s="155" t="s">
        <v>119</v>
      </c>
      <c r="H84" s="154">
        <f>COUNTIF(Prefix!A:A,History_Purchase!A84)</f>
        <v>1</v>
      </c>
      <c r="I84" s="154" t="str">
        <f>IF(F84="Waiting","",IFERROR(VLOOKUP(A84,'Remaining stock'!$A$3:$C$1000,2,0),""))</f>
        <v>10200000</v>
      </c>
      <c r="J84" s="154" t="str">
        <f>IF(F84="Waiting","",IFERROR(VLOOKUP(A84,'Remaining stock'!$A$3:$C$1000,3,0),""))</f>
        <v>10215999</v>
      </c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spans="1:26" ht="12" customHeight="1" x14ac:dyDescent="0.15">
      <c r="A85" s="152" t="s">
        <v>308</v>
      </c>
      <c r="B85" s="153" t="s">
        <v>311</v>
      </c>
      <c r="C85" s="153" t="s">
        <v>312</v>
      </c>
      <c r="D85" s="154">
        <f t="shared" si="0"/>
        <v>72000</v>
      </c>
      <c r="E85" s="155" t="s">
        <v>125</v>
      </c>
      <c r="F85" s="156">
        <v>0</v>
      </c>
      <c r="G85" s="155" t="s">
        <v>125</v>
      </c>
      <c r="H85" s="154">
        <f>COUNTIF(Prefix!A:A,History_Purchase!A85)</f>
        <v>1</v>
      </c>
      <c r="I85" s="154" t="str">
        <f>IF(F85="Waiting","",IFERROR(VLOOKUP(A85,'Remaining stock'!$A$3:$C$1000,2,0),""))</f>
        <v>10200000</v>
      </c>
      <c r="J85" s="154" t="str">
        <f>IF(F85="Waiting","",IFERROR(VLOOKUP(A85,'Remaining stock'!$A$3:$C$1000,3,0),""))</f>
        <v>10215999</v>
      </c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spans="1:26" ht="12" customHeight="1" x14ac:dyDescent="0.15">
      <c r="A86" s="152" t="s">
        <v>313</v>
      </c>
      <c r="B86" s="153" t="s">
        <v>314</v>
      </c>
      <c r="C86" s="153" t="s">
        <v>315</v>
      </c>
      <c r="D86" s="154">
        <f t="shared" si="0"/>
        <v>36000</v>
      </c>
      <c r="E86" s="155" t="s">
        <v>101</v>
      </c>
      <c r="F86" s="156">
        <v>1</v>
      </c>
      <c r="G86" s="155" t="s">
        <v>101</v>
      </c>
      <c r="H86" s="154">
        <f>COUNTIF(Prefix!A:A,History_Purchase!A86)</f>
        <v>1</v>
      </c>
      <c r="I86" s="154" t="str">
        <f>IF(F86="Waiting","",IFERROR(VLOOKUP(A86,'Remaining stock'!$A$3:$C$1000,2,0),""))</f>
        <v/>
      </c>
      <c r="J86" s="154" t="str">
        <f>IF(F86="Waiting","",IFERROR(VLOOKUP(A86,'Remaining stock'!$A$3:$C$1000,3,0),""))</f>
        <v/>
      </c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spans="1:26" ht="12" customHeight="1" x14ac:dyDescent="0.15">
      <c r="A87" s="152" t="s">
        <v>313</v>
      </c>
      <c r="B87" s="153" t="s">
        <v>316</v>
      </c>
      <c r="C87" s="153" t="s">
        <v>317</v>
      </c>
      <c r="D87" s="154">
        <f t="shared" si="0"/>
        <v>36000</v>
      </c>
      <c r="E87" s="155" t="s">
        <v>107</v>
      </c>
      <c r="F87" s="156">
        <v>1</v>
      </c>
      <c r="G87" s="155" t="s">
        <v>107</v>
      </c>
      <c r="H87" s="154">
        <f>COUNTIF(Prefix!A:A,History_Purchase!A87)</f>
        <v>1</v>
      </c>
      <c r="I87" s="154" t="str">
        <f>IF(F87="Waiting","",IFERROR(VLOOKUP(A87,'Remaining stock'!$A$3:$C$1000,2,0),""))</f>
        <v/>
      </c>
      <c r="J87" s="154" t="str">
        <f>IF(F87="Waiting","",IFERROR(VLOOKUP(A87,'Remaining stock'!$A$3:$C$1000,3,0),""))</f>
        <v/>
      </c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spans="1:26" ht="12" customHeight="1" x14ac:dyDescent="0.15">
      <c r="A88" s="152" t="s">
        <v>313</v>
      </c>
      <c r="B88" s="153" t="s">
        <v>318</v>
      </c>
      <c r="C88" s="153" t="s">
        <v>319</v>
      </c>
      <c r="D88" s="154">
        <f t="shared" si="0"/>
        <v>28000</v>
      </c>
      <c r="E88" s="155" t="s">
        <v>110</v>
      </c>
      <c r="F88" s="156">
        <v>1</v>
      </c>
      <c r="G88" s="155" t="s">
        <v>110</v>
      </c>
      <c r="H88" s="154">
        <f>COUNTIF(Prefix!A:A,History_Purchase!A88)</f>
        <v>1</v>
      </c>
      <c r="I88" s="154" t="str">
        <f>IF(F88="Waiting","",IFERROR(VLOOKUP(A88,'Remaining stock'!$A$3:$C$1000,2,0),""))</f>
        <v/>
      </c>
      <c r="J88" s="154" t="str">
        <f>IF(F88="Waiting","",IFERROR(VLOOKUP(A88,'Remaining stock'!$A$3:$C$1000,3,0),""))</f>
        <v/>
      </c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spans="1:26" ht="12" customHeight="1" x14ac:dyDescent="0.15">
      <c r="A89" s="157" t="s">
        <v>320</v>
      </c>
      <c r="B89" s="154" t="s">
        <v>321</v>
      </c>
      <c r="C89" s="154" t="s">
        <v>322</v>
      </c>
      <c r="D89" s="154">
        <f t="shared" si="0"/>
        <v>8000</v>
      </c>
      <c r="E89" s="155" t="s">
        <v>110</v>
      </c>
      <c r="F89" s="156">
        <v>1</v>
      </c>
      <c r="G89" s="155" t="s">
        <v>110</v>
      </c>
      <c r="H89" s="154">
        <f>COUNTIF(Prefix!A:A,History_Purchase!A89)</f>
        <v>1</v>
      </c>
      <c r="I89" s="154" t="str">
        <f>IF(F89="Waiting","",IFERROR(VLOOKUP(A89,'Remaining stock'!$A$3:$C$1000,2,0),""))</f>
        <v/>
      </c>
      <c r="J89" s="154" t="str">
        <f>IF(F89="Waiting","",IFERROR(VLOOKUP(A89,'Remaining stock'!$A$3:$C$1000,3,0),""))</f>
        <v/>
      </c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spans="1:26" ht="12" customHeight="1" x14ac:dyDescent="0.15">
      <c r="A90" s="152" t="s">
        <v>320</v>
      </c>
      <c r="B90" s="153" t="s">
        <v>323</v>
      </c>
      <c r="C90" s="153" t="s">
        <v>324</v>
      </c>
      <c r="D90" s="154">
        <f t="shared" si="0"/>
        <v>72000</v>
      </c>
      <c r="E90" s="155" t="s">
        <v>116</v>
      </c>
      <c r="F90" s="156">
        <v>1</v>
      </c>
      <c r="G90" s="155" t="s">
        <v>116</v>
      </c>
      <c r="H90" s="154">
        <f>COUNTIF(Prefix!A:A,History_Purchase!A90)</f>
        <v>1</v>
      </c>
      <c r="I90" s="154" t="str">
        <f>IF(F90="Waiting","",IFERROR(VLOOKUP(A90,'Remaining stock'!$A$3:$C$1000,2,0),""))</f>
        <v/>
      </c>
      <c r="J90" s="154" t="str">
        <f>IF(F90="Waiting","",IFERROR(VLOOKUP(A90,'Remaining stock'!$A$3:$C$1000,3,0),""))</f>
        <v/>
      </c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spans="1:26" ht="12" customHeight="1" x14ac:dyDescent="0.15">
      <c r="A91" s="152" t="s">
        <v>320</v>
      </c>
      <c r="B91" s="153" t="s">
        <v>325</v>
      </c>
      <c r="C91" s="153" t="s">
        <v>326</v>
      </c>
      <c r="D91" s="154">
        <f t="shared" si="0"/>
        <v>20000</v>
      </c>
      <c r="E91" s="155" t="s">
        <v>119</v>
      </c>
      <c r="F91" s="156">
        <v>1</v>
      </c>
      <c r="G91" s="155" t="s">
        <v>119</v>
      </c>
      <c r="H91" s="154">
        <f>COUNTIF(Prefix!A:A,History_Purchase!A91)</f>
        <v>1</v>
      </c>
      <c r="I91" s="154" t="str">
        <f>IF(F91="Waiting","",IFERROR(VLOOKUP(A91,'Remaining stock'!$A$3:$C$1000,2,0),""))</f>
        <v/>
      </c>
      <c r="J91" s="154" t="str">
        <f>IF(F91="Waiting","",IFERROR(VLOOKUP(A91,'Remaining stock'!$A$3:$C$1000,3,0),""))</f>
        <v/>
      </c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spans="1:26" ht="12" customHeight="1" x14ac:dyDescent="0.15">
      <c r="A92" s="157" t="s">
        <v>327</v>
      </c>
      <c r="B92" s="154" t="s">
        <v>328</v>
      </c>
      <c r="C92" s="154" t="s">
        <v>329</v>
      </c>
      <c r="D92" s="154">
        <f t="shared" si="0"/>
        <v>52000</v>
      </c>
      <c r="E92" s="155" t="s">
        <v>119</v>
      </c>
      <c r="F92" s="156">
        <v>1</v>
      </c>
      <c r="G92" s="155" t="s">
        <v>119</v>
      </c>
      <c r="H92" s="154">
        <f>COUNTIF(Prefix!A:A,History_Purchase!A92)</f>
        <v>1</v>
      </c>
      <c r="I92" s="154" t="str">
        <f>IF(F92="Waiting","",IFERROR(VLOOKUP(A92,'Remaining stock'!$A$3:$C$1000,2,0),""))</f>
        <v>11203000</v>
      </c>
      <c r="J92" s="154" t="str">
        <f>IF(F92="Waiting","",IFERROR(VLOOKUP(A92,'Remaining stock'!$A$3:$C$1000,3,0),""))</f>
        <v>11251999</v>
      </c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spans="1:26" ht="12" customHeight="1" x14ac:dyDescent="0.15">
      <c r="A93" s="152" t="s">
        <v>327</v>
      </c>
      <c r="B93" s="153" t="s">
        <v>330</v>
      </c>
      <c r="C93" s="153" t="s">
        <v>331</v>
      </c>
      <c r="D93" s="154">
        <f t="shared" si="0"/>
        <v>36000</v>
      </c>
      <c r="E93" s="155" t="s">
        <v>125</v>
      </c>
      <c r="F93" s="156">
        <v>0</v>
      </c>
      <c r="G93" s="155" t="s">
        <v>125</v>
      </c>
      <c r="H93" s="154">
        <f>COUNTIF(Prefix!A:A,History_Purchase!A93)</f>
        <v>1</v>
      </c>
      <c r="I93" s="154" t="str">
        <f>IF(F93="Waiting","",IFERROR(VLOOKUP(A93,'Remaining stock'!$A$3:$C$1000,2,0),""))</f>
        <v>11203000</v>
      </c>
      <c r="J93" s="154" t="str">
        <f>IF(F93="Waiting","",IFERROR(VLOOKUP(A93,'Remaining stock'!$A$3:$C$1000,3,0),""))</f>
        <v>11251999</v>
      </c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spans="1:26" ht="12" customHeight="1" x14ac:dyDescent="0.15">
      <c r="A94" s="152" t="s">
        <v>332</v>
      </c>
      <c r="B94" s="153" t="s">
        <v>333</v>
      </c>
      <c r="C94" s="153" t="s">
        <v>334</v>
      </c>
      <c r="D94" s="154">
        <f t="shared" si="0"/>
        <v>36000</v>
      </c>
      <c r="E94" s="155" t="s">
        <v>101</v>
      </c>
      <c r="F94" s="156">
        <v>1</v>
      </c>
      <c r="G94" s="155" t="s">
        <v>101</v>
      </c>
      <c r="H94" s="154">
        <f>COUNTIF(Prefix!A:A,History_Purchase!A94)</f>
        <v>1</v>
      </c>
      <c r="I94" s="154" t="str">
        <f>IF(F94="Waiting","",IFERROR(VLOOKUP(A94,'Remaining stock'!$A$3:$C$1000,2,0),""))</f>
        <v/>
      </c>
      <c r="J94" s="154" t="str">
        <f>IF(F94="Waiting","",IFERROR(VLOOKUP(A94,'Remaining stock'!$A$3:$C$1000,3,0),""))</f>
        <v/>
      </c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spans="1:26" ht="12" customHeight="1" x14ac:dyDescent="0.15">
      <c r="A95" s="152" t="s">
        <v>332</v>
      </c>
      <c r="B95" s="153" t="s">
        <v>335</v>
      </c>
      <c r="C95" s="153" t="s">
        <v>336</v>
      </c>
      <c r="D95" s="154">
        <f t="shared" si="0"/>
        <v>36000</v>
      </c>
      <c r="E95" s="155" t="s">
        <v>107</v>
      </c>
      <c r="F95" s="156">
        <v>1</v>
      </c>
      <c r="G95" s="155" t="s">
        <v>107</v>
      </c>
      <c r="H95" s="154">
        <f>COUNTIF(Prefix!A:A,History_Purchase!A95)</f>
        <v>1</v>
      </c>
      <c r="I95" s="154" t="str">
        <f>IF(F95="Waiting","",IFERROR(VLOOKUP(A95,'Remaining stock'!$A$3:$C$1000,2,0),""))</f>
        <v/>
      </c>
      <c r="J95" s="154" t="str">
        <f>IF(F95="Waiting","",IFERROR(VLOOKUP(A95,'Remaining stock'!$A$3:$C$1000,3,0),""))</f>
        <v/>
      </c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spans="1:26" ht="12" customHeight="1" x14ac:dyDescent="0.15">
      <c r="A96" s="152" t="s">
        <v>332</v>
      </c>
      <c r="B96" s="153" t="s">
        <v>337</v>
      </c>
      <c r="C96" s="153" t="s">
        <v>338</v>
      </c>
      <c r="D96" s="154">
        <f t="shared" si="0"/>
        <v>28000</v>
      </c>
      <c r="E96" s="155" t="s">
        <v>110</v>
      </c>
      <c r="F96" s="156">
        <v>1</v>
      </c>
      <c r="G96" s="155" t="s">
        <v>110</v>
      </c>
      <c r="H96" s="154">
        <f>COUNTIF(Prefix!A:A,History_Purchase!A96)</f>
        <v>1</v>
      </c>
      <c r="I96" s="154" t="str">
        <f>IF(F96="Waiting","",IFERROR(VLOOKUP(A96,'Remaining stock'!$A$3:$C$1000,2,0),""))</f>
        <v/>
      </c>
      <c r="J96" s="154" t="str">
        <f>IF(F96="Waiting","",IFERROR(VLOOKUP(A96,'Remaining stock'!$A$3:$C$1000,3,0),""))</f>
        <v/>
      </c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spans="1:26" ht="12" customHeight="1" x14ac:dyDescent="0.15">
      <c r="A97" s="157" t="s">
        <v>339</v>
      </c>
      <c r="B97" s="154" t="s">
        <v>340</v>
      </c>
      <c r="C97" s="154" t="s">
        <v>341</v>
      </c>
      <c r="D97" s="154">
        <f t="shared" si="0"/>
        <v>44000</v>
      </c>
      <c r="E97" s="155" t="s">
        <v>110</v>
      </c>
      <c r="F97" s="156">
        <v>1</v>
      </c>
      <c r="G97" s="155" t="s">
        <v>110</v>
      </c>
      <c r="H97" s="154">
        <f>COUNTIF(Prefix!A:A,History_Purchase!A97)</f>
        <v>1</v>
      </c>
      <c r="I97" s="154" t="str">
        <f>IF(F97="Waiting","",IFERROR(VLOOKUP(A97,'Remaining stock'!$A$3:$C$1000,2,0),""))</f>
        <v>12153000</v>
      </c>
      <c r="J97" s="154" t="str">
        <f>IF(F97="Waiting","",IFERROR(VLOOKUP(A97,'Remaining stock'!$A$3:$C$1000,3,0),""))</f>
        <v>12199999</v>
      </c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spans="1:26" ht="12" customHeight="1" x14ac:dyDescent="0.15">
      <c r="A98" s="152" t="s">
        <v>339</v>
      </c>
      <c r="B98" s="153" t="s">
        <v>342</v>
      </c>
      <c r="C98" s="153" t="s">
        <v>343</v>
      </c>
      <c r="D98" s="154">
        <f t="shared" si="0"/>
        <v>72000</v>
      </c>
      <c r="E98" s="155" t="s">
        <v>116</v>
      </c>
      <c r="F98" s="156">
        <v>1</v>
      </c>
      <c r="G98" s="155" t="s">
        <v>116</v>
      </c>
      <c r="H98" s="154">
        <f>COUNTIF(Prefix!A:A,History_Purchase!A98)</f>
        <v>1</v>
      </c>
      <c r="I98" s="154" t="str">
        <f>IF(F98="Waiting","",IFERROR(VLOOKUP(A98,'Remaining stock'!$A$3:$C$1000,2,0),""))</f>
        <v>12153000</v>
      </c>
      <c r="J98" s="154" t="str">
        <f>IF(F98="Waiting","",IFERROR(VLOOKUP(A98,'Remaining stock'!$A$3:$C$1000,3,0),""))</f>
        <v>12199999</v>
      </c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spans="1:26" ht="12" customHeight="1" x14ac:dyDescent="0.15">
      <c r="A99" s="152" t="s">
        <v>339</v>
      </c>
      <c r="B99" s="153" t="s">
        <v>344</v>
      </c>
      <c r="C99" s="153" t="s">
        <v>345</v>
      </c>
      <c r="D99" s="154">
        <f t="shared" si="0"/>
        <v>20000</v>
      </c>
      <c r="E99" s="155" t="s">
        <v>119</v>
      </c>
      <c r="F99" s="156">
        <v>1</v>
      </c>
      <c r="G99" s="155" t="s">
        <v>119</v>
      </c>
      <c r="H99" s="154">
        <f>COUNTIF(Prefix!A:A,History_Purchase!A99)</f>
        <v>1</v>
      </c>
      <c r="I99" s="154" t="str">
        <f>IF(F99="Waiting","",IFERROR(VLOOKUP(A99,'Remaining stock'!$A$3:$C$1000,2,0),""))</f>
        <v>12153000</v>
      </c>
      <c r="J99" s="154" t="str">
        <f>IF(F99="Waiting","",IFERROR(VLOOKUP(A99,'Remaining stock'!$A$3:$C$1000,3,0),""))</f>
        <v>12199999</v>
      </c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spans="1:26" ht="12" customHeight="1" x14ac:dyDescent="0.15">
      <c r="A100" s="157" t="s">
        <v>346</v>
      </c>
      <c r="B100" s="154" t="s">
        <v>347</v>
      </c>
      <c r="C100" s="154" t="s">
        <v>348</v>
      </c>
      <c r="D100" s="154">
        <f t="shared" si="0"/>
        <v>16000</v>
      </c>
      <c r="E100" s="155" t="s">
        <v>119</v>
      </c>
      <c r="F100" s="156">
        <v>1</v>
      </c>
      <c r="G100" s="155" t="s">
        <v>119</v>
      </c>
      <c r="H100" s="154">
        <f>COUNTIF(Prefix!A:A,History_Purchase!A100)</f>
        <v>1</v>
      </c>
      <c r="I100" s="154" t="str">
        <f>IF(F100="Waiting","",IFERROR(VLOOKUP(A100,'Remaining stock'!$A$3:$C$1000,2,0),""))</f>
        <v>12200000</v>
      </c>
      <c r="J100" s="154" t="str">
        <f>IF(F100="Waiting","",IFERROR(VLOOKUP(A100,'Remaining stock'!$A$3:$C$1000,3,0),""))</f>
        <v>12215999</v>
      </c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spans="1:26" ht="12" customHeight="1" x14ac:dyDescent="0.15">
      <c r="A101" s="152" t="s">
        <v>346</v>
      </c>
      <c r="B101" s="153" t="s">
        <v>349</v>
      </c>
      <c r="C101" s="153" t="s">
        <v>350</v>
      </c>
      <c r="D101" s="154">
        <f t="shared" si="0"/>
        <v>36000</v>
      </c>
      <c r="E101" s="155" t="s">
        <v>125</v>
      </c>
      <c r="F101" s="156">
        <v>0</v>
      </c>
      <c r="G101" s="155" t="s">
        <v>125</v>
      </c>
      <c r="H101" s="154">
        <f>COUNTIF(Prefix!A:A,History_Purchase!A101)</f>
        <v>1</v>
      </c>
      <c r="I101" s="154" t="str">
        <f>IF(F101="Waiting","",IFERROR(VLOOKUP(A101,'Remaining stock'!$A$3:$C$1000,2,0),""))</f>
        <v>12200000</v>
      </c>
      <c r="J101" s="154" t="str">
        <f>IF(F101="Waiting","",IFERROR(VLOOKUP(A101,'Remaining stock'!$A$3:$C$1000,3,0),""))</f>
        <v>12215999</v>
      </c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spans="1:26" ht="12" customHeight="1" x14ac:dyDescent="0.15">
      <c r="A102" s="152" t="s">
        <v>351</v>
      </c>
      <c r="B102" s="153" t="s">
        <v>352</v>
      </c>
      <c r="C102" s="153" t="s">
        <v>353</v>
      </c>
      <c r="D102" s="154">
        <f t="shared" si="0"/>
        <v>36000</v>
      </c>
      <c r="E102" s="155" t="s">
        <v>101</v>
      </c>
      <c r="F102" s="156">
        <v>1</v>
      </c>
      <c r="G102" s="155" t="s">
        <v>101</v>
      </c>
      <c r="H102" s="154">
        <f>COUNTIF(Prefix!A:A,History_Purchase!A102)</f>
        <v>1</v>
      </c>
      <c r="I102" s="154" t="str">
        <f>IF(F102="Waiting","",IFERROR(VLOOKUP(A102,'Remaining stock'!$A$3:$C$1000,2,0),""))</f>
        <v/>
      </c>
      <c r="J102" s="154" t="str">
        <f>IF(F102="Waiting","",IFERROR(VLOOKUP(A102,'Remaining stock'!$A$3:$C$1000,3,0),""))</f>
        <v/>
      </c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spans="1:26" ht="12" customHeight="1" x14ac:dyDescent="0.15">
      <c r="A103" s="152" t="s">
        <v>351</v>
      </c>
      <c r="B103" s="153" t="s">
        <v>354</v>
      </c>
      <c r="C103" s="153" t="s">
        <v>355</v>
      </c>
      <c r="D103" s="154">
        <f t="shared" si="0"/>
        <v>36000</v>
      </c>
      <c r="E103" s="155" t="s">
        <v>107</v>
      </c>
      <c r="F103" s="156">
        <v>1</v>
      </c>
      <c r="G103" s="155" t="s">
        <v>107</v>
      </c>
      <c r="H103" s="154">
        <f>COUNTIF(Prefix!A:A,History_Purchase!A103)</f>
        <v>1</v>
      </c>
      <c r="I103" s="154" t="str">
        <f>IF(F103="Waiting","",IFERROR(VLOOKUP(A103,'Remaining stock'!$A$3:$C$1000,2,0),""))</f>
        <v/>
      </c>
      <c r="J103" s="154" t="str">
        <f>IF(F103="Waiting","",IFERROR(VLOOKUP(A103,'Remaining stock'!$A$3:$C$1000,3,0),""))</f>
        <v/>
      </c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spans="1:26" ht="12" customHeight="1" x14ac:dyDescent="0.15">
      <c r="A104" s="152" t="s">
        <v>351</v>
      </c>
      <c r="B104" s="153" t="s">
        <v>356</v>
      </c>
      <c r="C104" s="153" t="s">
        <v>357</v>
      </c>
      <c r="D104" s="154">
        <f t="shared" si="0"/>
        <v>28000</v>
      </c>
      <c r="E104" s="155" t="s">
        <v>110</v>
      </c>
      <c r="F104" s="156">
        <v>1</v>
      </c>
      <c r="G104" s="155" t="s">
        <v>110</v>
      </c>
      <c r="H104" s="154">
        <f>COUNTIF(Prefix!A:A,History_Purchase!A104)</f>
        <v>1</v>
      </c>
      <c r="I104" s="154" t="str">
        <f>IF(F104="Waiting","",IFERROR(VLOOKUP(A104,'Remaining stock'!$A$3:$C$1000,2,0),""))</f>
        <v/>
      </c>
      <c r="J104" s="154" t="str">
        <f>IF(F104="Waiting","",IFERROR(VLOOKUP(A104,'Remaining stock'!$A$3:$C$1000,3,0),""))</f>
        <v/>
      </c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spans="1:26" ht="12" customHeight="1" x14ac:dyDescent="0.15">
      <c r="A105" s="157" t="s">
        <v>358</v>
      </c>
      <c r="B105" s="154" t="s">
        <v>359</v>
      </c>
      <c r="C105" s="154" t="s">
        <v>360</v>
      </c>
      <c r="D105" s="154">
        <f t="shared" si="0"/>
        <v>8000</v>
      </c>
      <c r="E105" s="155" t="s">
        <v>110</v>
      </c>
      <c r="F105" s="156">
        <v>1</v>
      </c>
      <c r="G105" s="155" t="s">
        <v>110</v>
      </c>
      <c r="H105" s="154">
        <f>COUNTIF(Prefix!A:A,History_Purchase!A105)</f>
        <v>1</v>
      </c>
      <c r="I105" s="154" t="str">
        <f>IF(F105="Waiting","",IFERROR(VLOOKUP(A105,'Remaining stock'!$A$3:$C$1000,2,0),""))</f>
        <v>13154000</v>
      </c>
      <c r="J105" s="154" t="str">
        <f>IF(F105="Waiting","",IFERROR(VLOOKUP(A105,'Remaining stock'!$A$3:$C$1000,3,0),""))</f>
        <v>13199999</v>
      </c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spans="1:26" ht="12" customHeight="1" x14ac:dyDescent="0.15">
      <c r="A106" s="152" t="s">
        <v>358</v>
      </c>
      <c r="B106" s="153" t="s">
        <v>361</v>
      </c>
      <c r="C106" s="153" t="s">
        <v>362</v>
      </c>
      <c r="D106" s="154">
        <f t="shared" si="0"/>
        <v>36000</v>
      </c>
      <c r="E106" s="155" t="s">
        <v>116</v>
      </c>
      <c r="F106" s="156">
        <v>1</v>
      </c>
      <c r="G106" s="155" t="s">
        <v>116</v>
      </c>
      <c r="H106" s="154">
        <f>COUNTIF(Prefix!A:A,History_Purchase!A106)</f>
        <v>1</v>
      </c>
      <c r="I106" s="154" t="str">
        <f>IF(F106="Waiting","",IFERROR(VLOOKUP(A106,'Remaining stock'!$A$3:$C$1000,2,0),""))</f>
        <v>13154000</v>
      </c>
      <c r="J106" s="154" t="str">
        <f>IF(F106="Waiting","",IFERROR(VLOOKUP(A106,'Remaining stock'!$A$3:$C$1000,3,0),""))</f>
        <v>13199999</v>
      </c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spans="1:26" ht="12" customHeight="1" x14ac:dyDescent="0.15">
      <c r="A107" s="152" t="s">
        <v>358</v>
      </c>
      <c r="B107" s="153" t="s">
        <v>363</v>
      </c>
      <c r="C107" s="153" t="s">
        <v>364</v>
      </c>
      <c r="D107" s="154">
        <f t="shared" si="0"/>
        <v>20000</v>
      </c>
      <c r="E107" s="155" t="s">
        <v>119</v>
      </c>
      <c r="F107" s="156">
        <v>1</v>
      </c>
      <c r="G107" s="155" t="s">
        <v>119</v>
      </c>
      <c r="H107" s="154">
        <f>COUNTIF(Prefix!A:A,History_Purchase!A107)</f>
        <v>1</v>
      </c>
      <c r="I107" s="154" t="str">
        <f>IF(F107="Waiting","",IFERROR(VLOOKUP(A107,'Remaining stock'!$A$3:$C$1000,2,0),""))</f>
        <v>13154000</v>
      </c>
      <c r="J107" s="154" t="str">
        <f>IF(F107="Waiting","",IFERROR(VLOOKUP(A107,'Remaining stock'!$A$3:$C$1000,3,0),""))</f>
        <v>13199999</v>
      </c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spans="1:26" ht="12" customHeight="1" x14ac:dyDescent="0.15">
      <c r="A108" s="157" t="s">
        <v>365</v>
      </c>
      <c r="B108" s="154" t="s">
        <v>366</v>
      </c>
      <c r="C108" s="154" t="s">
        <v>367</v>
      </c>
      <c r="D108" s="154">
        <f t="shared" si="0"/>
        <v>16000</v>
      </c>
      <c r="E108" s="155" t="s">
        <v>119</v>
      </c>
      <c r="F108" s="156">
        <v>1</v>
      </c>
      <c r="G108" s="155" t="s">
        <v>119</v>
      </c>
      <c r="H108" s="154">
        <f>COUNTIF(Prefix!A:A,History_Purchase!A108)</f>
        <v>1</v>
      </c>
      <c r="I108" s="154" t="str">
        <f>IF(F108="Waiting","",IFERROR(VLOOKUP(A108,'Remaining stock'!$A$3:$C$1000,2,0),""))</f>
        <v>13200000</v>
      </c>
      <c r="J108" s="154" t="str">
        <f>IF(F108="Waiting","",IFERROR(VLOOKUP(A108,'Remaining stock'!$A$3:$C$1000,3,0),""))</f>
        <v>13215999</v>
      </c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spans="1:26" ht="12" customHeight="1" x14ac:dyDescent="0.15">
      <c r="A109" s="152" t="s">
        <v>365</v>
      </c>
      <c r="B109" s="153" t="s">
        <v>368</v>
      </c>
      <c r="C109" s="153" t="s">
        <v>369</v>
      </c>
      <c r="D109" s="154">
        <f t="shared" si="0"/>
        <v>36000</v>
      </c>
      <c r="E109" s="155" t="s">
        <v>125</v>
      </c>
      <c r="F109" s="156">
        <v>0</v>
      </c>
      <c r="G109" s="155" t="s">
        <v>125</v>
      </c>
      <c r="H109" s="154">
        <f>COUNTIF(Prefix!A:A,History_Purchase!A109)</f>
        <v>1</v>
      </c>
      <c r="I109" s="154" t="str">
        <f>IF(F109="Waiting","",IFERROR(VLOOKUP(A109,'Remaining stock'!$A$3:$C$1000,2,0),""))</f>
        <v>13200000</v>
      </c>
      <c r="J109" s="154" t="str">
        <f>IF(F109="Waiting","",IFERROR(VLOOKUP(A109,'Remaining stock'!$A$3:$C$1000,3,0),""))</f>
        <v>13215999</v>
      </c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spans="1:26" ht="12" customHeight="1" x14ac:dyDescent="0.15">
      <c r="A110" s="152" t="s">
        <v>370</v>
      </c>
      <c r="B110" s="153" t="s">
        <v>371</v>
      </c>
      <c r="C110" s="153" t="s">
        <v>372</v>
      </c>
      <c r="D110" s="154">
        <f t="shared" si="0"/>
        <v>36000</v>
      </c>
      <c r="E110" s="155" t="s">
        <v>101</v>
      </c>
      <c r="F110" s="156">
        <v>1</v>
      </c>
      <c r="G110" s="155" t="s">
        <v>101</v>
      </c>
      <c r="H110" s="154">
        <f>COUNTIF(Prefix!A:A,History_Purchase!A110)</f>
        <v>1</v>
      </c>
      <c r="I110" s="154" t="str">
        <f>IF(F110="Waiting","",IFERROR(VLOOKUP(A110,'Remaining stock'!$A$3:$C$1000,2,0),""))</f>
        <v/>
      </c>
      <c r="J110" s="154" t="str">
        <f>IF(F110="Waiting","",IFERROR(VLOOKUP(A110,'Remaining stock'!$A$3:$C$1000,3,0),""))</f>
        <v/>
      </c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spans="1:26" ht="12" customHeight="1" x14ac:dyDescent="0.15">
      <c r="A111" s="152" t="s">
        <v>373</v>
      </c>
      <c r="B111" s="153" t="s">
        <v>374</v>
      </c>
      <c r="C111" s="153" t="s">
        <v>375</v>
      </c>
      <c r="D111" s="154">
        <f t="shared" si="0"/>
        <v>36000</v>
      </c>
      <c r="E111" s="155" t="s">
        <v>110</v>
      </c>
      <c r="F111" s="156">
        <v>1</v>
      </c>
      <c r="G111" s="155" t="s">
        <v>110</v>
      </c>
      <c r="H111" s="154">
        <f>COUNTIF(Prefix!A:A,History_Purchase!A111)</f>
        <v>1</v>
      </c>
      <c r="I111" s="154" t="str">
        <f>IF(F111="Waiting","",IFERROR(VLOOKUP(A111,'Remaining stock'!$A$3:$C$1000,2,0),""))</f>
        <v/>
      </c>
      <c r="J111" s="154" t="str">
        <f>IF(F111="Waiting","",IFERROR(VLOOKUP(A111,'Remaining stock'!$A$3:$C$1000,3,0),""))</f>
        <v/>
      </c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spans="1:26" ht="12" customHeight="1" x14ac:dyDescent="0.15">
      <c r="A112" s="152" t="s">
        <v>373</v>
      </c>
      <c r="B112" s="153" t="s">
        <v>376</v>
      </c>
      <c r="C112" s="153" t="s">
        <v>377</v>
      </c>
      <c r="D112" s="154">
        <f t="shared" si="0"/>
        <v>28000</v>
      </c>
      <c r="E112" s="155" t="s">
        <v>116</v>
      </c>
      <c r="F112" s="156">
        <v>1</v>
      </c>
      <c r="G112" s="155" t="s">
        <v>116</v>
      </c>
      <c r="H112" s="154">
        <f>COUNTIF(Prefix!A:A,History_Purchase!A112)</f>
        <v>1</v>
      </c>
      <c r="I112" s="154" t="str">
        <f>IF(F112="Waiting","",IFERROR(VLOOKUP(A112,'Remaining stock'!$A$3:$C$1000,2,0),""))</f>
        <v/>
      </c>
      <c r="J112" s="154" t="str">
        <f>IF(F112="Waiting","",IFERROR(VLOOKUP(A112,'Remaining stock'!$A$3:$C$1000,3,0),""))</f>
        <v/>
      </c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spans="1:26" ht="12" customHeight="1" x14ac:dyDescent="0.15">
      <c r="A113" s="157" t="s">
        <v>378</v>
      </c>
      <c r="B113" s="154" t="s">
        <v>379</v>
      </c>
      <c r="C113" s="154" t="s">
        <v>380</v>
      </c>
      <c r="D113" s="154">
        <f t="shared" si="0"/>
        <v>8000</v>
      </c>
      <c r="E113" s="155" t="s">
        <v>116</v>
      </c>
      <c r="F113" s="156">
        <v>1</v>
      </c>
      <c r="G113" s="155" t="s">
        <v>116</v>
      </c>
      <c r="H113" s="154">
        <f>COUNTIF(Prefix!A:A,History_Purchase!A113)</f>
        <v>1</v>
      </c>
      <c r="I113" s="154" t="str">
        <f>IF(F113="Waiting","",IFERROR(VLOOKUP(A113,'Remaining stock'!$A$3:$C$1000,2,0),""))</f>
        <v>14361000</v>
      </c>
      <c r="J113" s="154" t="str">
        <f>IF(F113="Waiting","",IFERROR(VLOOKUP(A113,'Remaining stock'!$A$3:$C$1000,3,0),""))</f>
        <v>14399999</v>
      </c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spans="1:26" ht="12" customHeight="1" x14ac:dyDescent="0.15">
      <c r="A114" s="152" t="s">
        <v>378</v>
      </c>
      <c r="B114" s="153" t="s">
        <v>381</v>
      </c>
      <c r="C114" s="153" t="s">
        <v>382</v>
      </c>
      <c r="D114" s="154">
        <f t="shared" si="0"/>
        <v>92000</v>
      </c>
      <c r="E114" s="155" t="s">
        <v>119</v>
      </c>
      <c r="F114" s="156">
        <v>1</v>
      </c>
      <c r="G114" s="155" t="s">
        <v>119</v>
      </c>
      <c r="H114" s="154">
        <f>COUNTIF(Prefix!A:A,History_Purchase!A114)</f>
        <v>1</v>
      </c>
      <c r="I114" s="154" t="str">
        <f>IF(F114="Waiting","",IFERROR(VLOOKUP(A114,'Remaining stock'!$A$3:$C$1000,2,0),""))</f>
        <v>14361000</v>
      </c>
      <c r="J114" s="154" t="str">
        <f>IF(F114="Waiting","",IFERROR(VLOOKUP(A114,'Remaining stock'!$A$3:$C$1000,3,0),""))</f>
        <v>14399999</v>
      </c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spans="1:26" ht="12" customHeight="1" x14ac:dyDescent="0.15">
      <c r="A115" s="157" t="s">
        <v>383</v>
      </c>
      <c r="B115" s="154" t="s">
        <v>384</v>
      </c>
      <c r="C115" s="154" t="s">
        <v>385</v>
      </c>
      <c r="D115" s="154">
        <f t="shared" si="0"/>
        <v>16000</v>
      </c>
      <c r="E115" s="155" t="s">
        <v>119</v>
      </c>
      <c r="F115" s="156">
        <v>1</v>
      </c>
      <c r="G115" s="155" t="s">
        <v>119</v>
      </c>
      <c r="H115" s="154">
        <f>COUNTIF(Prefix!A:A,History_Purchase!A115)</f>
        <v>1</v>
      </c>
      <c r="I115" s="154" t="str">
        <f>IF(F115="Waiting","",IFERROR(VLOOKUP(A115,'Remaining stock'!$A$3:$C$1000,2,0),""))</f>
        <v>14400000</v>
      </c>
      <c r="J115" s="154" t="str">
        <f>IF(F115="Waiting","",IFERROR(VLOOKUP(A115,'Remaining stock'!$A$3:$C$1000,3,0),""))</f>
        <v>14415999</v>
      </c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spans="1:26" ht="12" customHeight="1" x14ac:dyDescent="0.15">
      <c r="A116" s="152" t="s">
        <v>383</v>
      </c>
      <c r="B116" s="153" t="s">
        <v>386</v>
      </c>
      <c r="C116" s="153" t="s">
        <v>387</v>
      </c>
      <c r="D116" s="154">
        <f t="shared" si="0"/>
        <v>36000</v>
      </c>
      <c r="E116" s="155" t="s">
        <v>125</v>
      </c>
      <c r="F116" s="156">
        <v>0</v>
      </c>
      <c r="G116" s="155" t="s">
        <v>125</v>
      </c>
      <c r="H116" s="154">
        <f>COUNTIF(Prefix!A:A,History_Purchase!A116)</f>
        <v>1</v>
      </c>
      <c r="I116" s="154" t="str">
        <f>IF(F116="Waiting","",IFERROR(VLOOKUP(A116,'Remaining stock'!$A$3:$C$1000,2,0),""))</f>
        <v>14400000</v>
      </c>
      <c r="J116" s="154" t="str">
        <f>IF(F116="Waiting","",IFERROR(VLOOKUP(A116,'Remaining stock'!$A$3:$C$1000,3,0),""))</f>
        <v>14415999</v>
      </c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spans="1:26" ht="12" customHeight="1" x14ac:dyDescent="0.15">
      <c r="A117" s="152" t="s">
        <v>388</v>
      </c>
      <c r="B117" s="153" t="s">
        <v>389</v>
      </c>
      <c r="C117" s="153" t="s">
        <v>390</v>
      </c>
      <c r="D117" s="154">
        <f t="shared" si="0"/>
        <v>36000</v>
      </c>
      <c r="E117" s="155" t="s">
        <v>107</v>
      </c>
      <c r="F117" s="156">
        <v>1</v>
      </c>
      <c r="G117" s="155" t="s">
        <v>107</v>
      </c>
      <c r="H117" s="154">
        <f>COUNTIF(Prefix!A:A,History_Purchase!A117)</f>
        <v>1</v>
      </c>
      <c r="I117" s="154" t="str">
        <f>IF(F117="Waiting","",IFERROR(VLOOKUP(A117,'Remaining stock'!$A$3:$C$1000,2,0),""))</f>
        <v/>
      </c>
      <c r="J117" s="154" t="str">
        <f>IF(F117="Waiting","",IFERROR(VLOOKUP(A117,'Remaining stock'!$A$3:$C$1000,3,0),""))</f>
        <v/>
      </c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spans="1:26" ht="12" customHeight="1" x14ac:dyDescent="0.15">
      <c r="A118" s="152" t="s">
        <v>388</v>
      </c>
      <c r="B118" s="153" t="s">
        <v>391</v>
      </c>
      <c r="C118" s="153" t="s">
        <v>392</v>
      </c>
      <c r="D118" s="154">
        <f t="shared" si="0"/>
        <v>36000</v>
      </c>
      <c r="E118" s="155" t="s">
        <v>110</v>
      </c>
      <c r="F118" s="156">
        <v>1</v>
      </c>
      <c r="G118" s="155" t="s">
        <v>110</v>
      </c>
      <c r="H118" s="154">
        <f>COUNTIF(Prefix!A:A,History_Purchase!A118)</f>
        <v>1</v>
      </c>
      <c r="I118" s="154" t="str">
        <f>IF(F118="Waiting","",IFERROR(VLOOKUP(A118,'Remaining stock'!$A$3:$C$1000,2,0),""))</f>
        <v/>
      </c>
      <c r="J118" s="154" t="str">
        <f>IF(F118="Waiting","",IFERROR(VLOOKUP(A118,'Remaining stock'!$A$3:$C$1000,3,0),""))</f>
        <v/>
      </c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spans="1:26" ht="12" customHeight="1" x14ac:dyDescent="0.15">
      <c r="A119" s="152" t="s">
        <v>393</v>
      </c>
      <c r="B119" s="153" t="s">
        <v>394</v>
      </c>
      <c r="C119" s="153" t="s">
        <v>395</v>
      </c>
      <c r="D119" s="154">
        <f t="shared" si="0"/>
        <v>72000</v>
      </c>
      <c r="E119" s="155" t="s">
        <v>116</v>
      </c>
      <c r="F119" s="156">
        <v>1</v>
      </c>
      <c r="G119" s="155" t="s">
        <v>116</v>
      </c>
      <c r="H119" s="154">
        <f>COUNTIF(Prefix!A:A,History_Purchase!A119)</f>
        <v>1</v>
      </c>
      <c r="I119" s="154" t="str">
        <f>IF(F119="Waiting","",IFERROR(VLOOKUP(A119,'Remaining stock'!$A$3:$C$1000,2,0),""))</f>
        <v>15142000</v>
      </c>
      <c r="J119" s="154" t="str">
        <f>IF(F119="Waiting","",IFERROR(VLOOKUP(A119,'Remaining stock'!$A$3:$C$1000,3,0),""))</f>
        <v>15199999</v>
      </c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spans="1:26" ht="12" customHeight="1" x14ac:dyDescent="0.15">
      <c r="A120" s="152" t="s">
        <v>393</v>
      </c>
      <c r="B120" s="153" t="s">
        <v>396</v>
      </c>
      <c r="C120" s="153" t="s">
        <v>397</v>
      </c>
      <c r="D120" s="154">
        <f t="shared" si="0"/>
        <v>20000</v>
      </c>
      <c r="E120" s="155" t="s">
        <v>119</v>
      </c>
      <c r="F120" s="156">
        <v>1</v>
      </c>
      <c r="G120" s="155" t="s">
        <v>119</v>
      </c>
      <c r="H120" s="154">
        <f>COUNTIF(Prefix!A:A,History_Purchase!A120)</f>
        <v>1</v>
      </c>
      <c r="I120" s="154" t="str">
        <f>IF(F120="Waiting","",IFERROR(VLOOKUP(A120,'Remaining stock'!$A$3:$C$1000,2,0),""))</f>
        <v>15142000</v>
      </c>
      <c r="J120" s="154" t="str">
        <f>IF(F120="Waiting","",IFERROR(VLOOKUP(A120,'Remaining stock'!$A$3:$C$1000,3,0),""))</f>
        <v>15199999</v>
      </c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spans="1:26" ht="12" customHeight="1" x14ac:dyDescent="0.15">
      <c r="A121" s="157" t="s">
        <v>398</v>
      </c>
      <c r="B121" s="154" t="s">
        <v>399</v>
      </c>
      <c r="C121" s="154" t="s">
        <v>400</v>
      </c>
      <c r="D121" s="154">
        <f t="shared" si="0"/>
        <v>16000</v>
      </c>
      <c r="E121" s="155" t="s">
        <v>119</v>
      </c>
      <c r="F121" s="156">
        <v>1</v>
      </c>
      <c r="G121" s="155" t="s">
        <v>119</v>
      </c>
      <c r="H121" s="154">
        <f>COUNTIF(Prefix!A:A,History_Purchase!A121)</f>
        <v>1</v>
      </c>
      <c r="I121" s="154" t="str">
        <f>IF(F121="Waiting","",IFERROR(VLOOKUP(A121,'Remaining stock'!$A$3:$C$1000,2,0),""))</f>
        <v>15200000</v>
      </c>
      <c r="J121" s="154" t="str">
        <f>IF(F121="Waiting","",IFERROR(VLOOKUP(A121,'Remaining stock'!$A$3:$C$1000,3,0),""))</f>
        <v>15215999</v>
      </c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spans="1:26" ht="12" customHeight="1" x14ac:dyDescent="0.15">
      <c r="A122" s="152" t="s">
        <v>398</v>
      </c>
      <c r="B122" s="153" t="s">
        <v>401</v>
      </c>
      <c r="C122" s="153" t="s">
        <v>402</v>
      </c>
      <c r="D122" s="154">
        <f t="shared" si="0"/>
        <v>36000</v>
      </c>
      <c r="E122" s="155" t="s">
        <v>125</v>
      </c>
      <c r="F122" s="156">
        <v>0</v>
      </c>
      <c r="G122" s="155" t="s">
        <v>125</v>
      </c>
      <c r="H122" s="154">
        <f>COUNTIF(Prefix!A:A,History_Purchase!A122)</f>
        <v>1</v>
      </c>
      <c r="I122" s="154" t="str">
        <f>IF(F122="Waiting","",IFERROR(VLOOKUP(A122,'Remaining stock'!$A$3:$C$1000,2,0),""))</f>
        <v>15200000</v>
      </c>
      <c r="J122" s="154" t="str">
        <f>IF(F122="Waiting","",IFERROR(VLOOKUP(A122,'Remaining stock'!$A$3:$C$1000,3,0),""))</f>
        <v>15215999</v>
      </c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spans="1:26" ht="12" customHeight="1" x14ac:dyDescent="0.15">
      <c r="A123" s="152" t="s">
        <v>403</v>
      </c>
      <c r="B123" s="153" t="s">
        <v>404</v>
      </c>
      <c r="C123" s="153" t="s">
        <v>405</v>
      </c>
      <c r="D123" s="154">
        <f t="shared" si="0"/>
        <v>36000</v>
      </c>
      <c r="E123" s="155" t="s">
        <v>101</v>
      </c>
      <c r="F123" s="156">
        <v>1</v>
      </c>
      <c r="G123" s="155" t="s">
        <v>101</v>
      </c>
      <c r="H123" s="154">
        <f>COUNTIF(Prefix!A:A,History_Purchase!A123)</f>
        <v>0</v>
      </c>
      <c r="I123" s="154" t="str">
        <f>IF(F123="Waiting","",IFERROR(VLOOKUP(A123,'Remaining stock'!$A$3:$C$1000,2,0),""))</f>
        <v/>
      </c>
      <c r="J123" s="154" t="str">
        <f>IF(F123="Waiting","",IFERROR(VLOOKUP(A123,'Remaining stock'!$A$3:$C$1000,3,0),""))</f>
        <v/>
      </c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spans="1:26" ht="12" customHeight="1" x14ac:dyDescent="0.15">
      <c r="A124" s="152" t="s">
        <v>406</v>
      </c>
      <c r="B124" s="153" t="s">
        <v>407</v>
      </c>
      <c r="C124" s="153" t="s">
        <v>408</v>
      </c>
      <c r="D124" s="154">
        <f t="shared" si="0"/>
        <v>72000</v>
      </c>
      <c r="E124" s="155" t="s">
        <v>116</v>
      </c>
      <c r="F124" s="156">
        <v>1</v>
      </c>
      <c r="G124" s="155" t="s">
        <v>116</v>
      </c>
      <c r="H124" s="154">
        <f>COUNTIF(Prefix!A:A,History_Purchase!A124)</f>
        <v>1</v>
      </c>
      <c r="I124" s="154" t="str">
        <f>IF(F124="Waiting","",IFERROR(VLOOKUP(A124,'Remaining stock'!$A$3:$C$1000,2,0),""))</f>
        <v/>
      </c>
      <c r="J124" s="154" t="str">
        <f>IF(F124="Waiting","",IFERROR(VLOOKUP(A124,'Remaining stock'!$A$3:$C$1000,3,0),""))</f>
        <v/>
      </c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spans="1:26" ht="12" customHeight="1" x14ac:dyDescent="0.15">
      <c r="A125" s="152" t="s">
        <v>406</v>
      </c>
      <c r="B125" s="153" t="s">
        <v>409</v>
      </c>
      <c r="C125" s="153" t="s">
        <v>410</v>
      </c>
      <c r="D125" s="154">
        <f t="shared" si="0"/>
        <v>28000</v>
      </c>
      <c r="E125" s="155" t="s">
        <v>119</v>
      </c>
      <c r="F125" s="156">
        <v>1</v>
      </c>
      <c r="G125" s="155" t="s">
        <v>119</v>
      </c>
      <c r="H125" s="154">
        <f>COUNTIF(Prefix!A:A,History_Purchase!A125)</f>
        <v>1</v>
      </c>
      <c r="I125" s="154" t="str">
        <f>IF(F125="Waiting","",IFERROR(VLOOKUP(A125,'Remaining stock'!$A$3:$C$1000,2,0),""))</f>
        <v/>
      </c>
      <c r="J125" s="154" t="str">
        <f>IF(F125="Waiting","",IFERROR(VLOOKUP(A125,'Remaining stock'!$A$3:$C$1000,3,0),""))</f>
        <v/>
      </c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spans="1:26" ht="12" customHeight="1" x14ac:dyDescent="0.15">
      <c r="A126" s="157" t="s">
        <v>411</v>
      </c>
      <c r="B126" s="154" t="s">
        <v>412</v>
      </c>
      <c r="C126" s="154" t="s">
        <v>413</v>
      </c>
      <c r="D126" s="154">
        <f t="shared" si="0"/>
        <v>8000</v>
      </c>
      <c r="E126" s="155" t="s">
        <v>119</v>
      </c>
      <c r="F126" s="156">
        <v>1</v>
      </c>
      <c r="G126" s="155" t="s">
        <v>119</v>
      </c>
      <c r="H126" s="154">
        <f>COUNTIF(Prefix!A:A,History_Purchase!A126)</f>
        <v>1</v>
      </c>
      <c r="I126" s="154" t="str">
        <f>IF(F126="Waiting","",IFERROR(VLOOKUP(A126,'Remaining stock'!$A$3:$C$1000,2,0),""))</f>
        <v/>
      </c>
      <c r="J126" s="154" t="str">
        <f>IF(F126="Waiting","",IFERROR(VLOOKUP(A126,'Remaining stock'!$A$3:$C$1000,3,0),""))</f>
        <v/>
      </c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spans="1:26" ht="12" customHeight="1" x14ac:dyDescent="0.15">
      <c r="A127" s="152" t="s">
        <v>411</v>
      </c>
      <c r="B127" s="153" t="s">
        <v>414</v>
      </c>
      <c r="C127" s="153" t="s">
        <v>415</v>
      </c>
      <c r="D127" s="154">
        <f t="shared" si="0"/>
        <v>72000</v>
      </c>
      <c r="E127" s="155" t="s">
        <v>125</v>
      </c>
      <c r="F127" s="156">
        <v>0</v>
      </c>
      <c r="G127" s="155" t="s">
        <v>125</v>
      </c>
      <c r="H127" s="154">
        <f>COUNTIF(Prefix!A:A,History_Purchase!A127)</f>
        <v>1</v>
      </c>
      <c r="I127" s="154" t="str">
        <f>IF(F127="Waiting","",IFERROR(VLOOKUP(A127,'Remaining stock'!$A$3:$C$1000,2,0),""))</f>
        <v/>
      </c>
      <c r="J127" s="154" t="str">
        <f>IF(F127="Waiting","",IFERROR(VLOOKUP(A127,'Remaining stock'!$A$3:$C$1000,3,0),""))</f>
        <v/>
      </c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spans="1:26" ht="12" customHeight="1" x14ac:dyDescent="0.15">
      <c r="A128" s="152" t="s">
        <v>416</v>
      </c>
      <c r="B128" s="153" t="s">
        <v>417</v>
      </c>
      <c r="C128" s="153" t="s">
        <v>418</v>
      </c>
      <c r="D128" s="154">
        <f t="shared" si="0"/>
        <v>36000</v>
      </c>
      <c r="E128" s="155" t="s">
        <v>101</v>
      </c>
      <c r="F128" s="156">
        <v>1</v>
      </c>
      <c r="G128" s="155" t="s">
        <v>101</v>
      </c>
      <c r="H128" s="154">
        <f>COUNTIF(Prefix!A:A,History_Purchase!A128)</f>
        <v>0</v>
      </c>
      <c r="I128" s="154" t="str">
        <f>IF(F128="Waiting","",IFERROR(VLOOKUP(A128,'Remaining stock'!$A$3:$C$1000,2,0),""))</f>
        <v/>
      </c>
      <c r="J128" s="154" t="str">
        <f>IF(F128="Waiting","",IFERROR(VLOOKUP(A128,'Remaining stock'!$A$3:$C$1000,3,0),""))</f>
        <v/>
      </c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spans="1:26" ht="12" customHeight="1" x14ac:dyDescent="0.15">
      <c r="A129" s="152" t="s">
        <v>416</v>
      </c>
      <c r="B129" s="153" t="s">
        <v>419</v>
      </c>
      <c r="C129" s="153" t="s">
        <v>420</v>
      </c>
      <c r="D129" s="154">
        <f t="shared" si="0"/>
        <v>36000</v>
      </c>
      <c r="E129" s="155" t="s">
        <v>110</v>
      </c>
      <c r="F129" s="156">
        <v>1</v>
      </c>
      <c r="G129" s="155" t="s">
        <v>110</v>
      </c>
      <c r="H129" s="154">
        <f>COUNTIF(Prefix!A:A,History_Purchase!A129)</f>
        <v>0</v>
      </c>
      <c r="I129" s="154" t="str">
        <f>IF(F129="Waiting","",IFERROR(VLOOKUP(A129,'Remaining stock'!$A$3:$C$1000,2,0),""))</f>
        <v/>
      </c>
      <c r="J129" s="154" t="str">
        <f>IF(F129="Waiting","",IFERROR(VLOOKUP(A129,'Remaining stock'!$A$3:$C$1000,3,0),""))</f>
        <v/>
      </c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spans="1:26" ht="12" customHeight="1" x14ac:dyDescent="0.15">
      <c r="A130" s="152" t="s">
        <v>421</v>
      </c>
      <c r="B130" s="153" t="s">
        <v>422</v>
      </c>
      <c r="C130" s="153" t="s">
        <v>423</v>
      </c>
      <c r="D130" s="154">
        <f t="shared" si="0"/>
        <v>72000</v>
      </c>
      <c r="E130" s="155" t="s">
        <v>107</v>
      </c>
      <c r="F130" s="156">
        <v>1</v>
      </c>
      <c r="G130" s="155" t="s">
        <v>107</v>
      </c>
      <c r="H130" s="154">
        <f>COUNTIF(Prefix!A:A,History_Purchase!A130)</f>
        <v>1</v>
      </c>
      <c r="I130" s="154" t="str">
        <f>IF(F130="Waiting","",IFERROR(VLOOKUP(A130,'Remaining stock'!$A$3:$C$1000,2,0),""))</f>
        <v/>
      </c>
      <c r="J130" s="154" t="str">
        <f>IF(F130="Waiting","",IFERROR(VLOOKUP(A130,'Remaining stock'!$A$3:$C$1000,3,0),""))</f>
        <v/>
      </c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spans="1:26" ht="12" customHeight="1" x14ac:dyDescent="0.15">
      <c r="A131" s="152" t="s">
        <v>421</v>
      </c>
      <c r="B131" s="153" t="s">
        <v>424</v>
      </c>
      <c r="C131" s="153" t="s">
        <v>425</v>
      </c>
      <c r="D131" s="154">
        <f t="shared" si="0"/>
        <v>28000</v>
      </c>
      <c r="E131" s="155" t="s">
        <v>110</v>
      </c>
      <c r="F131" s="156">
        <v>1</v>
      </c>
      <c r="G131" s="155" t="s">
        <v>110</v>
      </c>
      <c r="H131" s="154">
        <f>COUNTIF(Prefix!A:A,History_Purchase!A131)</f>
        <v>1</v>
      </c>
      <c r="I131" s="154" t="str">
        <f>IF(F131="Waiting","",IFERROR(VLOOKUP(A131,'Remaining stock'!$A$3:$C$1000,2,0),""))</f>
        <v/>
      </c>
      <c r="J131" s="154" t="str">
        <f>IF(F131="Waiting","",IFERROR(VLOOKUP(A131,'Remaining stock'!$A$3:$C$1000,3,0),""))</f>
        <v/>
      </c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spans="1:26" ht="12" customHeight="1" x14ac:dyDescent="0.15">
      <c r="A132" s="157" t="s">
        <v>426</v>
      </c>
      <c r="B132" s="154" t="s">
        <v>427</v>
      </c>
      <c r="C132" s="154" t="s">
        <v>428</v>
      </c>
      <c r="D132" s="154">
        <f t="shared" si="0"/>
        <v>8000</v>
      </c>
      <c r="E132" s="155" t="s">
        <v>110</v>
      </c>
      <c r="F132" s="156">
        <v>1</v>
      </c>
      <c r="G132" s="155" t="s">
        <v>110</v>
      </c>
      <c r="H132" s="154">
        <f>COUNTIF(Prefix!A:A,History_Purchase!A132)</f>
        <v>1</v>
      </c>
      <c r="I132" s="154" t="str">
        <f>IF(F132="Waiting","",IFERROR(VLOOKUP(A132,'Remaining stock'!$A$3:$C$1000,2,0),""))</f>
        <v>17125000</v>
      </c>
      <c r="J132" s="154" t="str">
        <f>IF(F132="Waiting","",IFERROR(VLOOKUP(A132,'Remaining stock'!$A$3:$C$1000,3,0),""))</f>
        <v>17179999</v>
      </c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spans="1:26" ht="12" customHeight="1" x14ac:dyDescent="0.15">
      <c r="A133" s="152" t="s">
        <v>426</v>
      </c>
      <c r="B133" s="153" t="s">
        <v>429</v>
      </c>
      <c r="C133" s="153" t="s">
        <v>430</v>
      </c>
      <c r="D133" s="154">
        <f t="shared" si="0"/>
        <v>36000</v>
      </c>
      <c r="E133" s="155" t="s">
        <v>116</v>
      </c>
      <c r="F133" s="156">
        <v>1</v>
      </c>
      <c r="G133" s="155" t="s">
        <v>116</v>
      </c>
      <c r="H133" s="154">
        <f>COUNTIF(Prefix!A:A,History_Purchase!A133)</f>
        <v>1</v>
      </c>
      <c r="I133" s="154" t="str">
        <f>IF(F133="Waiting","",IFERROR(VLOOKUP(A133,'Remaining stock'!$A$3:$C$1000,2,0),""))</f>
        <v>17125000</v>
      </c>
      <c r="J133" s="154" t="str">
        <f>IF(F133="Waiting","",IFERROR(VLOOKUP(A133,'Remaining stock'!$A$3:$C$1000,3,0),""))</f>
        <v>17179999</v>
      </c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spans="1:26" ht="12" customHeight="1" x14ac:dyDescent="0.15">
      <c r="A134" s="152" t="s">
        <v>426</v>
      </c>
      <c r="B134" s="153" t="s">
        <v>431</v>
      </c>
      <c r="C134" s="153" t="s">
        <v>432</v>
      </c>
      <c r="D134" s="154">
        <f t="shared" si="0"/>
        <v>36000</v>
      </c>
      <c r="E134" s="155" t="s">
        <v>119</v>
      </c>
      <c r="F134" s="156">
        <v>1</v>
      </c>
      <c r="G134" s="155" t="s">
        <v>119</v>
      </c>
      <c r="H134" s="154">
        <f>COUNTIF(Prefix!A:A,History_Purchase!A134)</f>
        <v>1</v>
      </c>
      <c r="I134" s="154" t="str">
        <f>IF(F134="Waiting","",IFERROR(VLOOKUP(A134,'Remaining stock'!$A$3:$C$1000,2,0),""))</f>
        <v>17125000</v>
      </c>
      <c r="J134" s="154" t="str">
        <f>IF(F134="Waiting","",IFERROR(VLOOKUP(A134,'Remaining stock'!$A$3:$C$1000,3,0),""))</f>
        <v>17179999</v>
      </c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spans="1:26" ht="12" customHeight="1" x14ac:dyDescent="0.15">
      <c r="A135" s="152" t="s">
        <v>426</v>
      </c>
      <c r="B135" s="153" t="s">
        <v>433</v>
      </c>
      <c r="C135" s="153" t="s">
        <v>434</v>
      </c>
      <c r="D135" s="154">
        <f t="shared" si="0"/>
        <v>20000</v>
      </c>
      <c r="E135" s="155" t="s">
        <v>125</v>
      </c>
      <c r="F135" s="156">
        <v>0</v>
      </c>
      <c r="G135" s="155" t="s">
        <v>125</v>
      </c>
      <c r="H135" s="154">
        <f>COUNTIF(Prefix!A:A,History_Purchase!A135)</f>
        <v>1</v>
      </c>
      <c r="I135" s="154" t="str">
        <f>IF(F135="Waiting","",IFERROR(VLOOKUP(A135,'Remaining stock'!$A$3:$C$1000,2,0),""))</f>
        <v>17125000</v>
      </c>
      <c r="J135" s="154" t="str">
        <f>IF(F135="Waiting","",IFERROR(VLOOKUP(A135,'Remaining stock'!$A$3:$C$1000,3,0),""))</f>
        <v>17179999</v>
      </c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spans="1:26" ht="12" customHeight="1" x14ac:dyDescent="0.15">
      <c r="A136" s="157" t="s">
        <v>435</v>
      </c>
      <c r="B136" s="154" t="s">
        <v>436</v>
      </c>
      <c r="C136" s="154" t="s">
        <v>437</v>
      </c>
      <c r="D136" s="154">
        <f t="shared" si="0"/>
        <v>16000</v>
      </c>
      <c r="E136" s="155" t="s">
        <v>125</v>
      </c>
      <c r="F136" s="156">
        <v>0</v>
      </c>
      <c r="G136" s="155" t="s">
        <v>125</v>
      </c>
      <c r="H136" s="154">
        <f>COUNTIF(Prefix!A:A,History_Purchase!A136)</f>
        <v>1</v>
      </c>
      <c r="I136" s="154" t="str">
        <f>IF(F136="Waiting","",IFERROR(VLOOKUP(A136,'Remaining stock'!$A$3:$C$1000,2,0),""))</f>
        <v/>
      </c>
      <c r="J136" s="154" t="str">
        <f>IF(F136="Waiting","",IFERROR(VLOOKUP(A136,'Remaining stock'!$A$3:$C$1000,3,0),""))</f>
        <v/>
      </c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spans="1:26" ht="12" customHeight="1" x14ac:dyDescent="0.15">
      <c r="A137" s="152" t="s">
        <v>438</v>
      </c>
      <c r="B137" s="153" t="s">
        <v>439</v>
      </c>
      <c r="C137" s="153" t="s">
        <v>440</v>
      </c>
      <c r="D137" s="154">
        <f t="shared" si="0"/>
        <v>36000</v>
      </c>
      <c r="E137" s="155" t="s">
        <v>101</v>
      </c>
      <c r="F137" s="156">
        <v>1</v>
      </c>
      <c r="G137" s="155" t="s">
        <v>101</v>
      </c>
      <c r="H137" s="154">
        <f>COUNTIF(Prefix!A:A,History_Purchase!A137)</f>
        <v>0</v>
      </c>
      <c r="I137" s="154" t="str">
        <f>IF(F137="Waiting","",IFERROR(VLOOKUP(A137,'Remaining stock'!$A$3:$C$1000,2,0),""))</f>
        <v/>
      </c>
      <c r="J137" s="154" t="str">
        <f>IF(F137="Waiting","",IFERROR(VLOOKUP(A137,'Remaining stock'!$A$3:$C$1000,3,0),""))</f>
        <v/>
      </c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spans="1:26" ht="12" customHeight="1" x14ac:dyDescent="0.15">
      <c r="A138" s="152" t="s">
        <v>441</v>
      </c>
      <c r="B138" s="153" t="s">
        <v>442</v>
      </c>
      <c r="C138" s="153" t="s">
        <v>443</v>
      </c>
      <c r="D138" s="154">
        <f t="shared" si="0"/>
        <v>36000</v>
      </c>
      <c r="E138" s="155" t="s">
        <v>101</v>
      </c>
      <c r="F138" s="156">
        <v>1</v>
      </c>
      <c r="G138" s="155" t="s">
        <v>101</v>
      </c>
      <c r="H138" s="154">
        <f>COUNTIF(Prefix!A:A,History_Purchase!A138)</f>
        <v>1</v>
      </c>
      <c r="I138" s="154" t="str">
        <f>IF(F138="Waiting","",IFERROR(VLOOKUP(A138,'Remaining stock'!$A$3:$C$1000,2,0),""))</f>
        <v/>
      </c>
      <c r="J138" s="154" t="str">
        <f>IF(F138="Waiting","",IFERROR(VLOOKUP(A138,'Remaining stock'!$A$3:$C$1000,3,0),""))</f>
        <v/>
      </c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spans="1:26" ht="12" customHeight="1" x14ac:dyDescent="0.15">
      <c r="A139" s="152" t="s">
        <v>441</v>
      </c>
      <c r="B139" s="153" t="s">
        <v>444</v>
      </c>
      <c r="C139" s="153" t="s">
        <v>445</v>
      </c>
      <c r="D139" s="154">
        <f t="shared" si="0"/>
        <v>36000</v>
      </c>
      <c r="E139" s="155" t="s">
        <v>107</v>
      </c>
      <c r="F139" s="156">
        <v>1</v>
      </c>
      <c r="G139" s="155" t="s">
        <v>107</v>
      </c>
      <c r="H139" s="154">
        <f>COUNTIF(Prefix!A:A,History_Purchase!A139)</f>
        <v>1</v>
      </c>
      <c r="I139" s="154" t="str">
        <f>IF(F139="Waiting","",IFERROR(VLOOKUP(A139,'Remaining stock'!$A$3:$C$1000,2,0),""))</f>
        <v/>
      </c>
      <c r="J139" s="154" t="str">
        <f>IF(F139="Waiting","",IFERROR(VLOOKUP(A139,'Remaining stock'!$A$3:$C$1000,3,0),""))</f>
        <v/>
      </c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spans="1:26" ht="12" customHeight="1" x14ac:dyDescent="0.15">
      <c r="A140" s="152" t="s">
        <v>441</v>
      </c>
      <c r="B140" s="153" t="s">
        <v>446</v>
      </c>
      <c r="C140" s="153" t="s">
        <v>447</v>
      </c>
      <c r="D140" s="154">
        <f t="shared" si="0"/>
        <v>20000</v>
      </c>
      <c r="E140" s="155" t="s">
        <v>110</v>
      </c>
      <c r="F140" s="156">
        <v>1</v>
      </c>
      <c r="G140" s="155" t="s">
        <v>110</v>
      </c>
      <c r="H140" s="154">
        <f>COUNTIF(Prefix!A:A,History_Purchase!A140)</f>
        <v>1</v>
      </c>
      <c r="I140" s="154" t="str">
        <f>IF(F140="Waiting","",IFERROR(VLOOKUP(A140,'Remaining stock'!$A$3:$C$1000,2,0),""))</f>
        <v/>
      </c>
      <c r="J140" s="154" t="str">
        <f>IF(F140="Waiting","",IFERROR(VLOOKUP(A140,'Remaining stock'!$A$3:$C$1000,3,0),""))</f>
        <v/>
      </c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spans="1:26" ht="12" customHeight="1" x14ac:dyDescent="0.15">
      <c r="A141" s="157" t="s">
        <v>448</v>
      </c>
      <c r="B141" s="154" t="s">
        <v>449</v>
      </c>
      <c r="C141" s="154" t="s">
        <v>450</v>
      </c>
      <c r="D141" s="154">
        <f t="shared" si="0"/>
        <v>52000</v>
      </c>
      <c r="E141" s="155" t="s">
        <v>110</v>
      </c>
      <c r="F141" s="156">
        <v>1</v>
      </c>
      <c r="G141" s="155" t="s">
        <v>110</v>
      </c>
      <c r="H141" s="154">
        <f>COUNTIF(Prefix!A:A,History_Purchase!A141)</f>
        <v>1</v>
      </c>
      <c r="I141" s="154" t="str">
        <f>IF(F141="Waiting","",IFERROR(VLOOKUP(A141,'Remaining stock'!$A$3:$C$1000,2,0),""))</f>
        <v/>
      </c>
      <c r="J141" s="154" t="str">
        <f>IF(F141="Waiting","",IFERROR(VLOOKUP(A141,'Remaining stock'!$A$3:$C$1000,3,0),""))</f>
        <v/>
      </c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spans="1:26" ht="12" customHeight="1" x14ac:dyDescent="0.15">
      <c r="A142" s="152" t="s">
        <v>448</v>
      </c>
      <c r="B142" s="153" t="s">
        <v>451</v>
      </c>
      <c r="C142" s="153" t="s">
        <v>452</v>
      </c>
      <c r="D142" s="154">
        <f t="shared" si="0"/>
        <v>36000</v>
      </c>
      <c r="E142" s="155" t="s">
        <v>116</v>
      </c>
      <c r="F142" s="156">
        <v>1</v>
      </c>
      <c r="G142" s="155" t="s">
        <v>116</v>
      </c>
      <c r="H142" s="154">
        <f>COUNTIF(Prefix!A:A,History_Purchase!A142)</f>
        <v>1</v>
      </c>
      <c r="I142" s="154" t="str">
        <f>IF(F142="Waiting","",IFERROR(VLOOKUP(A142,'Remaining stock'!$A$3:$C$1000,2,0),""))</f>
        <v/>
      </c>
      <c r="J142" s="154" t="str">
        <f>IF(F142="Waiting","",IFERROR(VLOOKUP(A142,'Remaining stock'!$A$3:$C$1000,3,0),""))</f>
        <v/>
      </c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spans="1:26" ht="12" customHeight="1" x14ac:dyDescent="0.15">
      <c r="A143" s="152" t="s">
        <v>448</v>
      </c>
      <c r="B143" s="153" t="s">
        <v>453</v>
      </c>
      <c r="C143" s="153" t="s">
        <v>454</v>
      </c>
      <c r="D143" s="154">
        <f t="shared" si="0"/>
        <v>12000</v>
      </c>
      <c r="E143" s="155" t="s">
        <v>119</v>
      </c>
      <c r="F143" s="156">
        <v>1</v>
      </c>
      <c r="G143" s="155" t="s">
        <v>119</v>
      </c>
      <c r="H143" s="154">
        <f>COUNTIF(Prefix!A:A,History_Purchase!A143)</f>
        <v>1</v>
      </c>
      <c r="I143" s="154" t="str">
        <f>IF(F143="Waiting","",IFERROR(VLOOKUP(A143,'Remaining stock'!$A$3:$C$1000,2,0),""))</f>
        <v/>
      </c>
      <c r="J143" s="154" t="str">
        <f>IF(F143="Waiting","",IFERROR(VLOOKUP(A143,'Remaining stock'!$A$3:$C$1000,3,0),""))</f>
        <v/>
      </c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spans="1:26" ht="12" customHeight="1" x14ac:dyDescent="0.15">
      <c r="A144" s="157" t="s">
        <v>455</v>
      </c>
      <c r="B144" s="154" t="s">
        <v>456</v>
      </c>
      <c r="C144" s="154" t="s">
        <v>457</v>
      </c>
      <c r="D144" s="154">
        <f t="shared" si="0"/>
        <v>96000</v>
      </c>
      <c r="E144" s="155" t="s">
        <v>119</v>
      </c>
      <c r="F144" s="156">
        <v>1</v>
      </c>
      <c r="G144" s="155" t="s">
        <v>119</v>
      </c>
      <c r="H144" s="154">
        <f>COUNTIF(Prefix!A:A,History_Purchase!A144)</f>
        <v>1</v>
      </c>
      <c r="I144" s="154" t="str">
        <f>IF(F144="Waiting","",IFERROR(VLOOKUP(A144,'Remaining stock'!$A$3:$C$1000,2,0),""))</f>
        <v>18319000</v>
      </c>
      <c r="J144" s="154" t="str">
        <f>IF(F144="Waiting","",IFERROR(VLOOKUP(A144,'Remaining stock'!$A$3:$C$1000,3,0),""))</f>
        <v>18395999</v>
      </c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spans="1:26" ht="12" customHeight="1" x14ac:dyDescent="0.15">
      <c r="A145" s="152" t="s">
        <v>455</v>
      </c>
      <c r="B145" s="153" t="s">
        <v>458</v>
      </c>
      <c r="C145" s="153" t="s">
        <v>459</v>
      </c>
      <c r="D145" s="154">
        <f t="shared" si="0"/>
        <v>4000</v>
      </c>
      <c r="E145" s="155" t="s">
        <v>125</v>
      </c>
      <c r="F145" s="156">
        <v>0</v>
      </c>
      <c r="G145" s="155" t="s">
        <v>125</v>
      </c>
      <c r="H145" s="154">
        <f>COUNTIF(Prefix!A:A,History_Purchase!A145)</f>
        <v>1</v>
      </c>
      <c r="I145" s="154" t="str">
        <f>IF(F145="Waiting","",IFERROR(VLOOKUP(A145,'Remaining stock'!$A$3:$C$1000,2,0),""))</f>
        <v>18319000</v>
      </c>
      <c r="J145" s="154" t="str">
        <f>IF(F145="Waiting","",IFERROR(VLOOKUP(A145,'Remaining stock'!$A$3:$C$1000,3,0),""))</f>
        <v>18395999</v>
      </c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spans="1:26" ht="12" customHeight="1" x14ac:dyDescent="0.15">
      <c r="A146" s="157" t="s">
        <v>460</v>
      </c>
      <c r="B146" s="154" t="s">
        <v>461</v>
      </c>
      <c r="C146" s="154" t="s">
        <v>462</v>
      </c>
      <c r="D146" s="154">
        <f t="shared" si="0"/>
        <v>32000</v>
      </c>
      <c r="E146" s="155" t="s">
        <v>125</v>
      </c>
      <c r="F146" s="156">
        <v>0</v>
      </c>
      <c r="G146" s="155" t="s">
        <v>125</v>
      </c>
      <c r="H146" s="154">
        <f>COUNTIF(Prefix!A:A,History_Purchase!A146)</f>
        <v>1</v>
      </c>
      <c r="I146" s="154" t="str">
        <f>IF(F146="Waiting","",IFERROR(VLOOKUP(A146,'Remaining stock'!$A$3:$C$1000,2,0),""))</f>
        <v/>
      </c>
      <c r="J146" s="154" t="str">
        <f>IF(F146="Waiting","",IFERROR(VLOOKUP(A146,'Remaining stock'!$A$3:$C$1000,3,0),""))</f>
        <v/>
      </c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spans="1:26" ht="12" customHeight="1" x14ac:dyDescent="0.15">
      <c r="A147" s="152" t="s">
        <v>463</v>
      </c>
      <c r="B147" s="153" t="s">
        <v>464</v>
      </c>
      <c r="C147" s="153" t="s">
        <v>465</v>
      </c>
      <c r="D147" s="154">
        <f t="shared" si="0"/>
        <v>28000</v>
      </c>
      <c r="E147" s="155" t="s">
        <v>101</v>
      </c>
      <c r="F147" s="156">
        <v>1</v>
      </c>
      <c r="G147" s="155" t="s">
        <v>101</v>
      </c>
      <c r="H147" s="154">
        <f>COUNTIF(Prefix!A:A,History_Purchase!A147)</f>
        <v>1</v>
      </c>
      <c r="I147" s="154" t="str">
        <f>IF(F147="Waiting","",IFERROR(VLOOKUP(A147,'Remaining stock'!$A$3:$C$1000,2,0),""))</f>
        <v/>
      </c>
      <c r="J147" s="154" t="str">
        <f>IF(F147="Waiting","",IFERROR(VLOOKUP(A147,'Remaining stock'!$A$3:$C$1000,3,0),""))</f>
        <v/>
      </c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spans="1:26" ht="12" customHeight="1" x14ac:dyDescent="0.15">
      <c r="A148" s="157" t="s">
        <v>466</v>
      </c>
      <c r="B148" s="154" t="s">
        <v>467</v>
      </c>
      <c r="C148" s="154" t="s">
        <v>468</v>
      </c>
      <c r="D148" s="154">
        <f t="shared" si="0"/>
        <v>8000</v>
      </c>
      <c r="E148" s="155" t="s">
        <v>101</v>
      </c>
      <c r="F148" s="156">
        <v>1</v>
      </c>
      <c r="G148" s="155" t="s">
        <v>101</v>
      </c>
      <c r="H148" s="154">
        <f>COUNTIF(Prefix!A:A,History_Purchase!A148)</f>
        <v>1</v>
      </c>
      <c r="I148" s="154" t="str">
        <f>IF(F148="Waiting","",IFERROR(VLOOKUP(A148,'Remaining stock'!$A$3:$C$1000,2,0),""))</f>
        <v/>
      </c>
      <c r="J148" s="154" t="str">
        <f>IF(F148="Waiting","",IFERROR(VLOOKUP(A148,'Remaining stock'!$A$3:$C$1000,3,0),""))</f>
        <v/>
      </c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spans="1:26" ht="12" customHeight="1" x14ac:dyDescent="0.15">
      <c r="A149" s="152" t="s">
        <v>466</v>
      </c>
      <c r="B149" s="153" t="s">
        <v>469</v>
      </c>
      <c r="C149" s="153" t="s">
        <v>470</v>
      </c>
      <c r="D149" s="154">
        <f t="shared" si="0"/>
        <v>36000</v>
      </c>
      <c r="E149" s="155" t="s">
        <v>107</v>
      </c>
      <c r="F149" s="156">
        <v>1</v>
      </c>
      <c r="G149" s="155" t="s">
        <v>107</v>
      </c>
      <c r="H149" s="154">
        <f>COUNTIF(Prefix!A:A,History_Purchase!A149)</f>
        <v>1</v>
      </c>
      <c r="I149" s="154" t="str">
        <f>IF(F149="Waiting","",IFERROR(VLOOKUP(A149,'Remaining stock'!$A$3:$C$1000,2,0),""))</f>
        <v/>
      </c>
      <c r="J149" s="154" t="str">
        <f>IF(F149="Waiting","",IFERROR(VLOOKUP(A149,'Remaining stock'!$A$3:$C$1000,3,0),""))</f>
        <v/>
      </c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spans="1:26" ht="12" customHeight="1" x14ac:dyDescent="0.15">
      <c r="A150" s="152" t="s">
        <v>466</v>
      </c>
      <c r="B150" s="153" t="s">
        <v>471</v>
      </c>
      <c r="C150" s="153" t="s">
        <v>472</v>
      </c>
      <c r="D150" s="154">
        <f t="shared" si="0"/>
        <v>36000</v>
      </c>
      <c r="E150" s="155" t="s">
        <v>110</v>
      </c>
      <c r="F150" s="156">
        <v>1</v>
      </c>
      <c r="G150" s="155" t="s">
        <v>110</v>
      </c>
      <c r="H150" s="154">
        <f>COUNTIF(Prefix!A:A,History_Purchase!A150)</f>
        <v>1</v>
      </c>
      <c r="I150" s="154" t="str">
        <f>IF(F150="Waiting","",IFERROR(VLOOKUP(A150,'Remaining stock'!$A$3:$C$1000,2,0),""))</f>
        <v/>
      </c>
      <c r="J150" s="154" t="str">
        <f>IF(F150="Waiting","",IFERROR(VLOOKUP(A150,'Remaining stock'!$A$3:$C$1000,3,0),""))</f>
        <v/>
      </c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spans="1:26" ht="12" customHeight="1" x14ac:dyDescent="0.15">
      <c r="A151" s="152" t="s">
        <v>466</v>
      </c>
      <c r="B151" s="153" t="s">
        <v>473</v>
      </c>
      <c r="C151" s="153" t="s">
        <v>474</v>
      </c>
      <c r="D151" s="154">
        <f t="shared" si="0"/>
        <v>20000</v>
      </c>
      <c r="E151" s="155" t="s">
        <v>116</v>
      </c>
      <c r="F151" s="156">
        <v>1</v>
      </c>
      <c r="G151" s="155" t="s">
        <v>116</v>
      </c>
      <c r="H151" s="154">
        <f>COUNTIF(Prefix!A:A,History_Purchase!A151)</f>
        <v>1</v>
      </c>
      <c r="I151" s="154" t="str">
        <f>IF(F151="Waiting","",IFERROR(VLOOKUP(A151,'Remaining stock'!$A$3:$C$1000,2,0),""))</f>
        <v/>
      </c>
      <c r="J151" s="154" t="str">
        <f>IF(F151="Waiting","",IFERROR(VLOOKUP(A151,'Remaining stock'!$A$3:$C$1000,3,0),""))</f>
        <v/>
      </c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spans="1:26" ht="12" customHeight="1" x14ac:dyDescent="0.15">
      <c r="A152" s="157" t="s">
        <v>475</v>
      </c>
      <c r="B152" s="154" t="s">
        <v>476</v>
      </c>
      <c r="C152" s="154" t="s">
        <v>477</v>
      </c>
      <c r="D152" s="154">
        <f t="shared" si="0"/>
        <v>16000</v>
      </c>
      <c r="E152" s="155" t="s">
        <v>116</v>
      </c>
      <c r="F152" s="156">
        <v>1</v>
      </c>
      <c r="G152" s="155" t="s">
        <v>116</v>
      </c>
      <c r="H152" s="154">
        <f>COUNTIF(Prefix!A:A,History_Purchase!A152)</f>
        <v>1</v>
      </c>
      <c r="I152" s="154" t="str">
        <f>IF(F152="Waiting","",IFERROR(VLOOKUP(A152,'Remaining stock'!$A$3:$C$1000,2,0),""))</f>
        <v>19230000</v>
      </c>
      <c r="J152" s="154" t="str">
        <f>IF(F152="Waiting","",IFERROR(VLOOKUP(A152,'Remaining stock'!$A$3:$C$1000,3,0),""))</f>
        <v>19287999</v>
      </c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spans="1:26" ht="12" customHeight="1" x14ac:dyDescent="0.15">
      <c r="A153" s="152" t="s">
        <v>475</v>
      </c>
      <c r="B153" s="153" t="s">
        <v>478</v>
      </c>
      <c r="C153" s="153" t="s">
        <v>479</v>
      </c>
      <c r="D153" s="154">
        <f t="shared" si="0"/>
        <v>72000</v>
      </c>
      <c r="E153" s="155" t="s">
        <v>119</v>
      </c>
      <c r="F153" s="156">
        <v>1</v>
      </c>
      <c r="G153" s="155" t="s">
        <v>119</v>
      </c>
      <c r="H153" s="154">
        <f>COUNTIF(Prefix!A:A,History_Purchase!A153)</f>
        <v>1</v>
      </c>
      <c r="I153" s="154" t="str">
        <f>IF(F153="Waiting","",IFERROR(VLOOKUP(A153,'Remaining stock'!$A$3:$C$1000,2,0),""))</f>
        <v>19230000</v>
      </c>
      <c r="J153" s="154" t="str">
        <f>IF(F153="Waiting","",IFERROR(VLOOKUP(A153,'Remaining stock'!$A$3:$C$1000,3,0),""))</f>
        <v>19287999</v>
      </c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spans="1:26" ht="12" customHeight="1" x14ac:dyDescent="0.15">
      <c r="A154" s="152" t="s">
        <v>475</v>
      </c>
      <c r="B154" s="153" t="s">
        <v>480</v>
      </c>
      <c r="C154" s="153" t="s">
        <v>481</v>
      </c>
      <c r="D154" s="154">
        <f t="shared" si="0"/>
        <v>12000</v>
      </c>
      <c r="E154" s="155" t="s">
        <v>125</v>
      </c>
      <c r="F154" s="156">
        <v>0</v>
      </c>
      <c r="G154" s="155" t="s">
        <v>125</v>
      </c>
      <c r="H154" s="154">
        <f>COUNTIF(Prefix!A:A,History_Purchase!A154)</f>
        <v>1</v>
      </c>
      <c r="I154" s="154" t="str">
        <f>IF(F154="Waiting","",IFERROR(VLOOKUP(A154,'Remaining stock'!$A$3:$C$1000,2,0),""))</f>
        <v>19230000</v>
      </c>
      <c r="J154" s="154" t="str">
        <f>IF(F154="Waiting","",IFERROR(VLOOKUP(A154,'Remaining stock'!$A$3:$C$1000,3,0),""))</f>
        <v>19287999</v>
      </c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spans="1:26" ht="12" customHeight="1" x14ac:dyDescent="0.15">
      <c r="A155" s="157" t="s">
        <v>482</v>
      </c>
      <c r="B155" s="154" t="s">
        <v>483</v>
      </c>
      <c r="C155" s="154" t="s">
        <v>484</v>
      </c>
      <c r="D155" s="154">
        <f t="shared" si="0"/>
        <v>24000</v>
      </c>
      <c r="E155" s="155" t="s">
        <v>125</v>
      </c>
      <c r="F155" s="156">
        <v>0</v>
      </c>
      <c r="G155" s="155" t="s">
        <v>125</v>
      </c>
      <c r="H155" s="154">
        <f>COUNTIF(Prefix!A:A,History_Purchase!A155)</f>
        <v>1</v>
      </c>
      <c r="I155" s="154" t="str">
        <f>IF(F155="Waiting","",IFERROR(VLOOKUP(A155,'Remaining stock'!$A$3:$C$1000,2,0),""))</f>
        <v/>
      </c>
      <c r="J155" s="154" t="str">
        <f>IF(F155="Waiting","",IFERROR(VLOOKUP(A155,'Remaining stock'!$A$3:$C$1000,3,0),""))</f>
        <v/>
      </c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spans="1:26" ht="12" customHeight="1" x14ac:dyDescent="0.15">
      <c r="A156" s="152" t="s">
        <v>485</v>
      </c>
      <c r="B156" s="153" t="s">
        <v>486</v>
      </c>
      <c r="C156" s="153" t="s">
        <v>487</v>
      </c>
      <c r="D156" s="154">
        <f t="shared" si="0"/>
        <v>36000</v>
      </c>
      <c r="E156" s="155" t="s">
        <v>101</v>
      </c>
      <c r="F156" s="156">
        <v>1</v>
      </c>
      <c r="G156" s="155" t="s">
        <v>101</v>
      </c>
      <c r="H156" s="154">
        <f>COUNTIF(Prefix!A:A,History_Purchase!A156)</f>
        <v>1</v>
      </c>
      <c r="I156" s="154" t="str">
        <f>IF(F156="Waiting","",IFERROR(VLOOKUP(A156,'Remaining stock'!$A$3:$C$1000,2,0),""))</f>
        <v/>
      </c>
      <c r="J156" s="154" t="str">
        <f>IF(F156="Waiting","",IFERROR(VLOOKUP(A156,'Remaining stock'!$A$3:$C$1000,3,0),""))</f>
        <v/>
      </c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spans="1:26" ht="12" customHeight="1" x14ac:dyDescent="0.15">
      <c r="A157" s="152" t="s">
        <v>485</v>
      </c>
      <c r="B157" s="153" t="s">
        <v>488</v>
      </c>
      <c r="C157" s="153" t="s">
        <v>489</v>
      </c>
      <c r="D157" s="154">
        <f t="shared" si="0"/>
        <v>28000</v>
      </c>
      <c r="E157" s="155" t="s">
        <v>107</v>
      </c>
      <c r="F157" s="156">
        <v>1</v>
      </c>
      <c r="G157" s="155" t="s">
        <v>107</v>
      </c>
      <c r="H157" s="154">
        <f>COUNTIF(Prefix!A:A,History_Purchase!A157)</f>
        <v>1</v>
      </c>
      <c r="I157" s="154" t="str">
        <f>IF(F157="Waiting","",IFERROR(VLOOKUP(A157,'Remaining stock'!$A$3:$C$1000,2,0),""))</f>
        <v/>
      </c>
      <c r="J157" s="154" t="str">
        <f>IF(F157="Waiting","",IFERROR(VLOOKUP(A157,'Remaining stock'!$A$3:$C$1000,3,0),""))</f>
        <v/>
      </c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spans="1:26" ht="12" customHeight="1" x14ac:dyDescent="0.15">
      <c r="A158" s="157" t="s">
        <v>490</v>
      </c>
      <c r="B158" s="154" t="s">
        <v>491</v>
      </c>
      <c r="C158" s="154" t="s">
        <v>492</v>
      </c>
      <c r="D158" s="154">
        <f t="shared" si="0"/>
        <v>8000</v>
      </c>
      <c r="E158" s="155" t="s">
        <v>107</v>
      </c>
      <c r="F158" s="156">
        <v>1</v>
      </c>
      <c r="G158" s="155" t="s">
        <v>107</v>
      </c>
      <c r="H158" s="154">
        <f>COUNTIF(Prefix!A:A,History_Purchase!A158)</f>
        <v>1</v>
      </c>
      <c r="I158" s="154" t="str">
        <f>IF(F158="Waiting","",IFERROR(VLOOKUP(A158,'Remaining stock'!$A$3:$C$1000,2,0),""))</f>
        <v>20124000</v>
      </c>
      <c r="J158" s="154" t="str">
        <f>IF(F158="Waiting","",IFERROR(VLOOKUP(A158,'Remaining stock'!$A$3:$C$1000,3,0),""))</f>
        <v>20179999</v>
      </c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spans="1:26" ht="12" customHeight="1" x14ac:dyDescent="0.15">
      <c r="A159" s="152" t="s">
        <v>490</v>
      </c>
      <c r="B159" s="153" t="s">
        <v>493</v>
      </c>
      <c r="C159" s="153" t="s">
        <v>494</v>
      </c>
      <c r="D159" s="154">
        <f t="shared" si="0"/>
        <v>36000</v>
      </c>
      <c r="E159" s="155" t="s">
        <v>116</v>
      </c>
      <c r="F159" s="156">
        <v>1</v>
      </c>
      <c r="G159" s="155" t="s">
        <v>116</v>
      </c>
      <c r="H159" s="154">
        <f>COUNTIF(Prefix!A:A,History_Purchase!A159)</f>
        <v>1</v>
      </c>
      <c r="I159" s="154" t="str">
        <f>IF(F159="Waiting","",IFERROR(VLOOKUP(A159,'Remaining stock'!$A$3:$C$1000,2,0),""))</f>
        <v>20124000</v>
      </c>
      <c r="J159" s="154" t="str">
        <f>IF(F159="Waiting","",IFERROR(VLOOKUP(A159,'Remaining stock'!$A$3:$C$1000,3,0),""))</f>
        <v>20179999</v>
      </c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spans="1:26" ht="12" customHeight="1" x14ac:dyDescent="0.15">
      <c r="A160" s="152" t="s">
        <v>490</v>
      </c>
      <c r="B160" s="153" t="s">
        <v>495</v>
      </c>
      <c r="C160" s="153" t="s">
        <v>496</v>
      </c>
      <c r="D160" s="154">
        <f t="shared" si="0"/>
        <v>36000</v>
      </c>
      <c r="E160" s="155" t="s">
        <v>119</v>
      </c>
      <c r="F160" s="156">
        <v>1</v>
      </c>
      <c r="G160" s="155" t="s">
        <v>119</v>
      </c>
      <c r="H160" s="154">
        <f>COUNTIF(Prefix!A:A,History_Purchase!A160)</f>
        <v>1</v>
      </c>
      <c r="I160" s="154" t="str">
        <f>IF(F160="Waiting","",IFERROR(VLOOKUP(A160,'Remaining stock'!$A$3:$C$1000,2,0),""))</f>
        <v>20124000</v>
      </c>
      <c r="J160" s="154" t="str">
        <f>IF(F160="Waiting","",IFERROR(VLOOKUP(A160,'Remaining stock'!$A$3:$C$1000,3,0),""))</f>
        <v>20179999</v>
      </c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spans="1:26" ht="12" customHeight="1" x14ac:dyDescent="0.15">
      <c r="A161" s="152" t="s">
        <v>490</v>
      </c>
      <c r="B161" s="153" t="s">
        <v>497</v>
      </c>
      <c r="C161" s="153" t="s">
        <v>498</v>
      </c>
      <c r="D161" s="154">
        <f t="shared" si="0"/>
        <v>20000</v>
      </c>
      <c r="E161" s="155" t="s">
        <v>125</v>
      </c>
      <c r="F161" s="156">
        <v>0</v>
      </c>
      <c r="G161" s="155" t="s">
        <v>125</v>
      </c>
      <c r="H161" s="154">
        <f>COUNTIF(Prefix!A:A,History_Purchase!A161)</f>
        <v>1</v>
      </c>
      <c r="I161" s="154" t="str">
        <f>IF(F161="Waiting","",IFERROR(VLOOKUP(A161,'Remaining stock'!$A$3:$C$1000,2,0),""))</f>
        <v>20124000</v>
      </c>
      <c r="J161" s="154" t="str">
        <f>IF(F161="Waiting","",IFERROR(VLOOKUP(A161,'Remaining stock'!$A$3:$C$1000,3,0),""))</f>
        <v>20179999</v>
      </c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spans="1:26" ht="12" customHeight="1" x14ac:dyDescent="0.15">
      <c r="A162" s="157" t="s">
        <v>499</v>
      </c>
      <c r="B162" s="154" t="s">
        <v>500</v>
      </c>
      <c r="C162" s="154" t="s">
        <v>501</v>
      </c>
      <c r="D162" s="154">
        <f t="shared" si="0"/>
        <v>16000</v>
      </c>
      <c r="E162" s="155" t="s">
        <v>125</v>
      </c>
      <c r="F162" s="156">
        <v>0</v>
      </c>
      <c r="G162" s="155" t="s">
        <v>125</v>
      </c>
      <c r="H162" s="154">
        <f>COUNTIF(Prefix!A:A,History_Purchase!A162)</f>
        <v>1</v>
      </c>
      <c r="I162" s="154" t="str">
        <f>IF(F162="Waiting","",IFERROR(VLOOKUP(A162,'Remaining stock'!$A$3:$C$1000,2,0),""))</f>
        <v/>
      </c>
      <c r="J162" s="154" t="str">
        <f>IF(F162="Waiting","",IFERROR(VLOOKUP(A162,'Remaining stock'!$A$3:$C$1000,3,0),""))</f>
        <v/>
      </c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spans="1:26" ht="12" customHeight="1" x14ac:dyDescent="0.15">
      <c r="A163" s="152" t="s">
        <v>502</v>
      </c>
      <c r="B163" s="153" t="s">
        <v>503</v>
      </c>
      <c r="C163" s="153" t="s">
        <v>504</v>
      </c>
      <c r="D163" s="154">
        <f t="shared" si="0"/>
        <v>72000</v>
      </c>
      <c r="E163" s="155" t="s">
        <v>110</v>
      </c>
      <c r="F163" s="156">
        <v>1</v>
      </c>
      <c r="G163" s="155" t="s">
        <v>110</v>
      </c>
      <c r="H163" s="154">
        <f>COUNTIF(Prefix!A:A,History_Purchase!A163)</f>
        <v>1</v>
      </c>
      <c r="I163" s="154" t="str">
        <f>IF(F163="Waiting","",IFERROR(VLOOKUP(A163,'Remaining stock'!$A$3:$C$1000,2,0),""))</f>
        <v>21085000</v>
      </c>
      <c r="J163" s="154" t="str">
        <f>IF(F163="Waiting","",IFERROR(VLOOKUP(A163,'Remaining stock'!$A$3:$C$1000,3,0),""))</f>
        <v>21099999</v>
      </c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spans="1:26" ht="12" customHeight="1" x14ac:dyDescent="0.15">
      <c r="A164" s="152" t="s">
        <v>502</v>
      </c>
      <c r="B164" s="153" t="s">
        <v>505</v>
      </c>
      <c r="C164" s="153" t="s">
        <v>504</v>
      </c>
      <c r="D164" s="154">
        <f t="shared" si="0"/>
        <v>36000</v>
      </c>
      <c r="E164" s="155" t="s">
        <v>116</v>
      </c>
      <c r="F164" s="156">
        <v>1</v>
      </c>
      <c r="G164" s="155" t="s">
        <v>116</v>
      </c>
      <c r="H164" s="154">
        <f>COUNTIF(Prefix!A:A,History_Purchase!A164)</f>
        <v>1</v>
      </c>
      <c r="I164" s="154" t="str">
        <f>IF(F164="Waiting","",IFERROR(VLOOKUP(A164,'Remaining stock'!$A$3:$C$1000,2,0),""))</f>
        <v>21085000</v>
      </c>
      <c r="J164" s="154" t="str">
        <f>IF(F164="Waiting","",IFERROR(VLOOKUP(A164,'Remaining stock'!$A$3:$C$1000,3,0),""))</f>
        <v>21099999</v>
      </c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spans="1:26" ht="12" customHeight="1" x14ac:dyDescent="0.15">
      <c r="A165" s="152" t="s">
        <v>502</v>
      </c>
      <c r="B165" s="153" t="s">
        <v>506</v>
      </c>
      <c r="C165" s="153" t="s">
        <v>507</v>
      </c>
      <c r="D165" s="154">
        <f t="shared" si="0"/>
        <v>28000</v>
      </c>
      <c r="E165" s="155" t="s">
        <v>119</v>
      </c>
      <c r="F165" s="156">
        <v>1</v>
      </c>
      <c r="G165" s="155" t="s">
        <v>119</v>
      </c>
      <c r="H165" s="154">
        <f>COUNTIF(Prefix!A:A,History_Purchase!A165)</f>
        <v>1</v>
      </c>
      <c r="I165" s="154" t="str">
        <f>IF(F165="Waiting","",IFERROR(VLOOKUP(A165,'Remaining stock'!$A$3:$C$1000,2,0),""))</f>
        <v>21085000</v>
      </c>
      <c r="J165" s="154" t="str">
        <f>IF(F165="Waiting","",IFERROR(VLOOKUP(A165,'Remaining stock'!$A$3:$C$1000,3,0),""))</f>
        <v>21099999</v>
      </c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spans="1:26" ht="12" customHeight="1" x14ac:dyDescent="0.15">
      <c r="A166" s="157" t="s">
        <v>508</v>
      </c>
      <c r="B166" s="154" t="s">
        <v>509</v>
      </c>
      <c r="C166" s="154" t="s">
        <v>510</v>
      </c>
      <c r="D166" s="154">
        <f t="shared" si="0"/>
        <v>44000</v>
      </c>
      <c r="E166" s="155" t="s">
        <v>119</v>
      </c>
      <c r="F166" s="156">
        <v>1</v>
      </c>
      <c r="G166" s="155" t="s">
        <v>119</v>
      </c>
      <c r="H166" s="154">
        <f>COUNTIF(Prefix!A:A,History_Purchase!A166)</f>
        <v>1</v>
      </c>
      <c r="I166" s="154" t="str">
        <f>IF(F166="Waiting","",IFERROR(VLOOKUP(A166,'Remaining stock'!$A$3:$C$1000,2,0),""))</f>
        <v>21100000</v>
      </c>
      <c r="J166" s="154" t="str">
        <f>IF(F166="Waiting","",IFERROR(VLOOKUP(A166,'Remaining stock'!$A$3:$C$1000,3,0),""))</f>
        <v>21143999</v>
      </c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spans="1:26" ht="12" customHeight="1" x14ac:dyDescent="0.15">
      <c r="A167" s="152" t="s">
        <v>508</v>
      </c>
      <c r="B167" s="153" t="s">
        <v>511</v>
      </c>
      <c r="C167" s="153" t="s">
        <v>512</v>
      </c>
      <c r="D167" s="154">
        <f t="shared" si="0"/>
        <v>36000</v>
      </c>
      <c r="E167" s="155" t="s">
        <v>125</v>
      </c>
      <c r="F167" s="156">
        <v>0</v>
      </c>
      <c r="G167" s="155" t="s">
        <v>125</v>
      </c>
      <c r="H167" s="154">
        <f>COUNTIF(Prefix!A:A,History_Purchase!A167)</f>
        <v>1</v>
      </c>
      <c r="I167" s="154" t="str">
        <f>IF(F167="Waiting","",IFERROR(VLOOKUP(A167,'Remaining stock'!$A$3:$C$1000,2,0),""))</f>
        <v>21100000</v>
      </c>
      <c r="J167" s="154" t="str">
        <f>IF(F167="Waiting","",IFERROR(VLOOKUP(A167,'Remaining stock'!$A$3:$C$1000,3,0),""))</f>
        <v>21143999</v>
      </c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spans="1:26" ht="12" customHeight="1" x14ac:dyDescent="0.15">
      <c r="A168" s="152" t="s">
        <v>513</v>
      </c>
      <c r="B168" s="153" t="s">
        <v>514</v>
      </c>
      <c r="C168" s="153" t="s">
        <v>515</v>
      </c>
      <c r="D168" s="154">
        <f t="shared" si="0"/>
        <v>36000</v>
      </c>
      <c r="E168" s="155" t="s">
        <v>101</v>
      </c>
      <c r="F168" s="156">
        <v>1</v>
      </c>
      <c r="G168" s="155" t="s">
        <v>101</v>
      </c>
      <c r="H168" s="154">
        <f>COUNTIF(Prefix!A:A,History_Purchase!A168)</f>
        <v>0</v>
      </c>
      <c r="I168" s="154" t="str">
        <f>IF(F168="Waiting","",IFERROR(VLOOKUP(A168,'Remaining stock'!$A$3:$C$1000,2,0),""))</f>
        <v/>
      </c>
      <c r="J168" s="154" t="str">
        <f>IF(F168="Waiting","",IFERROR(VLOOKUP(A168,'Remaining stock'!$A$3:$C$1000,3,0),""))</f>
        <v/>
      </c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spans="1:26" ht="12" customHeight="1" x14ac:dyDescent="0.15">
      <c r="A169" s="152" t="s">
        <v>516</v>
      </c>
      <c r="B169" s="153" t="s">
        <v>517</v>
      </c>
      <c r="C169" s="153" t="s">
        <v>518</v>
      </c>
      <c r="D169" s="154">
        <f t="shared" si="0"/>
        <v>36000</v>
      </c>
      <c r="E169" s="155" t="s">
        <v>110</v>
      </c>
      <c r="F169" s="156">
        <v>1</v>
      </c>
      <c r="G169" s="155" t="s">
        <v>110</v>
      </c>
      <c r="H169" s="154">
        <f>COUNTIF(Prefix!A:A,History_Purchase!A169)</f>
        <v>1</v>
      </c>
      <c r="I169" s="154" t="str">
        <f>IF(F169="Waiting","",IFERROR(VLOOKUP(A169,'Remaining stock'!$A$3:$C$1000,2,0),""))</f>
        <v>22055000</v>
      </c>
      <c r="J169" s="154" t="str">
        <f>IF(F169="Waiting","",IFERROR(VLOOKUP(A169,'Remaining stock'!$A$3:$C$1000,3,0),""))</f>
        <v>22099999</v>
      </c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spans="1:26" ht="12" customHeight="1" x14ac:dyDescent="0.15">
      <c r="A170" s="152" t="s">
        <v>516</v>
      </c>
      <c r="B170" s="153" t="s">
        <v>519</v>
      </c>
      <c r="C170" s="153" t="s">
        <v>520</v>
      </c>
      <c r="D170" s="154">
        <f t="shared" si="0"/>
        <v>36000</v>
      </c>
      <c r="E170" s="155" t="s">
        <v>116</v>
      </c>
      <c r="F170" s="156">
        <v>1</v>
      </c>
      <c r="G170" s="155" t="s">
        <v>116</v>
      </c>
      <c r="H170" s="154">
        <f>COUNTIF(Prefix!A:A,History_Purchase!A170)</f>
        <v>1</v>
      </c>
      <c r="I170" s="154" t="str">
        <f>IF(F170="Waiting","",IFERROR(VLOOKUP(A170,'Remaining stock'!$A$3:$C$1000,2,0),""))</f>
        <v>22055000</v>
      </c>
      <c r="J170" s="154" t="str">
        <f>IF(F170="Waiting","",IFERROR(VLOOKUP(A170,'Remaining stock'!$A$3:$C$1000,3,0),""))</f>
        <v>22099999</v>
      </c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spans="1:26" ht="12" customHeight="1" x14ac:dyDescent="0.15">
      <c r="A171" s="152" t="s">
        <v>516</v>
      </c>
      <c r="B171" s="153" t="s">
        <v>521</v>
      </c>
      <c r="C171" s="153" t="s">
        <v>522</v>
      </c>
      <c r="D171" s="154">
        <f t="shared" si="0"/>
        <v>28000</v>
      </c>
      <c r="E171" s="155" t="s">
        <v>119</v>
      </c>
      <c r="F171" s="156">
        <v>1</v>
      </c>
      <c r="G171" s="155" t="s">
        <v>119</v>
      </c>
      <c r="H171" s="154">
        <f>COUNTIF(Prefix!A:A,History_Purchase!A171)</f>
        <v>1</v>
      </c>
      <c r="I171" s="154" t="str">
        <f>IF(F171="Waiting","",IFERROR(VLOOKUP(A171,'Remaining stock'!$A$3:$C$1000,2,0),""))</f>
        <v>22055000</v>
      </c>
      <c r="J171" s="154" t="str">
        <f>IF(F171="Waiting","",IFERROR(VLOOKUP(A171,'Remaining stock'!$A$3:$C$1000,3,0),""))</f>
        <v>22099999</v>
      </c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spans="1:26" ht="12" customHeight="1" x14ac:dyDescent="0.15">
      <c r="A172" s="157" t="s">
        <v>523</v>
      </c>
      <c r="B172" s="154" t="s">
        <v>524</v>
      </c>
      <c r="C172" s="154" t="s">
        <v>525</v>
      </c>
      <c r="D172" s="154">
        <f t="shared" si="0"/>
        <v>8000</v>
      </c>
      <c r="E172" s="155" t="s">
        <v>119</v>
      </c>
      <c r="F172" s="156">
        <v>1</v>
      </c>
      <c r="G172" s="155" t="s">
        <v>119</v>
      </c>
      <c r="H172" s="154">
        <f>COUNTIF(Prefix!A:A,History_Purchase!A172)</f>
        <v>1</v>
      </c>
      <c r="I172" s="154" t="str">
        <f>IF(F172="Waiting","",IFERROR(VLOOKUP(A172,'Remaining stock'!$A$3:$C$1000,2,0),""))</f>
        <v>22100000</v>
      </c>
      <c r="J172" s="154" t="str">
        <f>IF(F172="Waiting","",IFERROR(VLOOKUP(A172,'Remaining stock'!$A$3:$C$1000,3,0),""))</f>
        <v>22107999</v>
      </c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spans="1:26" ht="12" customHeight="1" x14ac:dyDescent="0.15">
      <c r="A173" s="152" t="s">
        <v>523</v>
      </c>
      <c r="B173" s="153" t="s">
        <v>526</v>
      </c>
      <c r="C173" s="153" t="s">
        <v>527</v>
      </c>
      <c r="D173" s="154">
        <f t="shared" si="0"/>
        <v>36000</v>
      </c>
      <c r="E173" s="155" t="s">
        <v>125</v>
      </c>
      <c r="F173" s="156">
        <v>0</v>
      </c>
      <c r="G173" s="155" t="s">
        <v>125</v>
      </c>
      <c r="H173" s="154">
        <f>COUNTIF(Prefix!A:A,History_Purchase!A173)</f>
        <v>1</v>
      </c>
      <c r="I173" s="154" t="str">
        <f>IF(F173="Waiting","",IFERROR(VLOOKUP(A173,'Remaining stock'!$A$3:$C$1000,2,0),""))</f>
        <v>22100000</v>
      </c>
      <c r="J173" s="154" t="str">
        <f>IF(F173="Waiting","",IFERROR(VLOOKUP(A173,'Remaining stock'!$A$3:$C$1000,3,0),""))</f>
        <v>22107999</v>
      </c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spans="1:26" ht="12" customHeight="1" x14ac:dyDescent="0.15">
      <c r="A174" s="152" t="s">
        <v>528</v>
      </c>
      <c r="B174" s="153" t="s">
        <v>529</v>
      </c>
      <c r="C174" s="153" t="s">
        <v>530</v>
      </c>
      <c r="D174" s="154">
        <f t="shared" si="0"/>
        <v>36000</v>
      </c>
      <c r="E174" s="155" t="s">
        <v>101</v>
      </c>
      <c r="F174" s="156">
        <v>1</v>
      </c>
      <c r="G174" s="155" t="s">
        <v>101</v>
      </c>
      <c r="H174" s="154">
        <f>COUNTIF(Prefix!A:A,History_Purchase!A174)</f>
        <v>0</v>
      </c>
      <c r="I174" s="154" t="str">
        <f>IF(F174="Waiting","",IFERROR(VLOOKUP(A174,'Remaining stock'!$A$3:$C$1000,2,0),""))</f>
        <v/>
      </c>
      <c r="J174" s="154" t="str">
        <f>IF(F174="Waiting","",IFERROR(VLOOKUP(A174,'Remaining stock'!$A$3:$C$1000,3,0),""))</f>
        <v/>
      </c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spans="1:26" ht="12" customHeight="1" x14ac:dyDescent="0.15">
      <c r="A175" s="152" t="s">
        <v>531</v>
      </c>
      <c r="B175" s="153" t="s">
        <v>532</v>
      </c>
      <c r="C175" s="153" t="s">
        <v>533</v>
      </c>
      <c r="D175" s="154">
        <f t="shared" si="0"/>
        <v>36000</v>
      </c>
      <c r="E175" s="155" t="s">
        <v>101</v>
      </c>
      <c r="F175" s="156">
        <v>1</v>
      </c>
      <c r="G175" s="155" t="s">
        <v>101</v>
      </c>
      <c r="H175" s="154">
        <f>COUNTIF(Prefix!A:A,History_Purchase!A175)</f>
        <v>1</v>
      </c>
      <c r="I175" s="154" t="str">
        <f>IF(F175="Waiting","",IFERROR(VLOOKUP(A175,'Remaining stock'!$A$3:$C$1000,2,0),""))</f>
        <v/>
      </c>
      <c r="J175" s="154" t="str">
        <f>IF(F175="Waiting","",IFERROR(VLOOKUP(A175,'Remaining stock'!$A$3:$C$1000,3,0),""))</f>
        <v/>
      </c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spans="1:26" ht="12" customHeight="1" x14ac:dyDescent="0.15">
      <c r="A176" s="152" t="s">
        <v>531</v>
      </c>
      <c r="B176" s="153" t="s">
        <v>534</v>
      </c>
      <c r="C176" s="153" t="s">
        <v>535</v>
      </c>
      <c r="D176" s="154">
        <f t="shared" si="0"/>
        <v>28000</v>
      </c>
      <c r="E176" s="155" t="s">
        <v>107</v>
      </c>
      <c r="F176" s="156">
        <v>1</v>
      </c>
      <c r="G176" s="155" t="s">
        <v>107</v>
      </c>
      <c r="H176" s="154">
        <f>COUNTIF(Prefix!A:A,History_Purchase!A176)</f>
        <v>1</v>
      </c>
      <c r="I176" s="154" t="str">
        <f>IF(F176="Waiting","",IFERROR(VLOOKUP(A176,'Remaining stock'!$A$3:$C$1000,2,0),""))</f>
        <v/>
      </c>
      <c r="J176" s="154" t="str">
        <f>IF(F176="Waiting","",IFERROR(VLOOKUP(A176,'Remaining stock'!$A$3:$C$1000,3,0),""))</f>
        <v/>
      </c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spans="1:26" ht="12" customHeight="1" x14ac:dyDescent="0.15">
      <c r="A177" s="157" t="s">
        <v>536</v>
      </c>
      <c r="B177" s="154" t="s">
        <v>537</v>
      </c>
      <c r="C177" s="154" t="s">
        <v>538</v>
      </c>
      <c r="D177" s="154">
        <f t="shared" si="0"/>
        <v>44000</v>
      </c>
      <c r="E177" s="155" t="s">
        <v>107</v>
      </c>
      <c r="F177" s="156">
        <v>1</v>
      </c>
      <c r="G177" s="155" t="s">
        <v>107</v>
      </c>
      <c r="H177" s="154">
        <f>COUNTIF(Prefix!A:A,History_Purchase!A177)</f>
        <v>1</v>
      </c>
      <c r="I177" s="154" t="str">
        <f>IF(F177="Waiting","",IFERROR(VLOOKUP(A177,'Remaining stock'!$A$3:$C$1000,2,0),""))</f>
        <v>23149000</v>
      </c>
      <c r="J177" s="154" t="str">
        <f>IF(F177="Waiting","",IFERROR(VLOOKUP(A177,'Remaining stock'!$A$3:$C$1000,3,0),""))</f>
        <v>23199999</v>
      </c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spans="1:26" ht="12" customHeight="1" x14ac:dyDescent="0.15">
      <c r="A178" s="152" t="s">
        <v>536</v>
      </c>
      <c r="B178" s="153" t="s">
        <v>539</v>
      </c>
      <c r="C178" s="153" t="s">
        <v>540</v>
      </c>
      <c r="D178" s="154">
        <f t="shared" si="0"/>
        <v>36000</v>
      </c>
      <c r="E178" s="155" t="s">
        <v>116</v>
      </c>
      <c r="F178" s="156">
        <v>1</v>
      </c>
      <c r="G178" s="155" t="s">
        <v>116</v>
      </c>
      <c r="H178" s="154">
        <f>COUNTIF(Prefix!A:A,History_Purchase!A178)</f>
        <v>1</v>
      </c>
      <c r="I178" s="154" t="str">
        <f>IF(F178="Waiting","",IFERROR(VLOOKUP(A178,'Remaining stock'!$A$3:$C$1000,2,0),""))</f>
        <v>23149000</v>
      </c>
      <c r="J178" s="154" t="str">
        <f>IF(F178="Waiting","",IFERROR(VLOOKUP(A178,'Remaining stock'!$A$3:$C$1000,3,0),""))</f>
        <v>23199999</v>
      </c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spans="1:26" ht="12" customHeight="1" x14ac:dyDescent="0.15">
      <c r="A179" s="152" t="s">
        <v>536</v>
      </c>
      <c r="B179" s="153" t="s">
        <v>541</v>
      </c>
      <c r="C179" s="153" t="s">
        <v>542</v>
      </c>
      <c r="D179" s="154">
        <f t="shared" si="0"/>
        <v>20000</v>
      </c>
      <c r="E179" s="155" t="s">
        <v>119</v>
      </c>
      <c r="F179" s="156">
        <v>1</v>
      </c>
      <c r="G179" s="155" t="s">
        <v>119</v>
      </c>
      <c r="H179" s="154">
        <f>COUNTIF(Prefix!A:A,History_Purchase!A179)</f>
        <v>1</v>
      </c>
      <c r="I179" s="154" t="str">
        <f>IF(F179="Waiting","",IFERROR(VLOOKUP(A179,'Remaining stock'!$A$3:$C$1000,2,0),""))</f>
        <v>23149000</v>
      </c>
      <c r="J179" s="154" t="str">
        <f>IF(F179="Waiting","",IFERROR(VLOOKUP(A179,'Remaining stock'!$A$3:$C$1000,3,0),""))</f>
        <v>23199999</v>
      </c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spans="1:26" ht="12" customHeight="1" x14ac:dyDescent="0.15">
      <c r="A180" s="157" t="s">
        <v>543</v>
      </c>
      <c r="B180" s="154" t="s">
        <v>544</v>
      </c>
      <c r="C180" s="154" t="s">
        <v>545</v>
      </c>
      <c r="D180" s="154">
        <f t="shared" si="0"/>
        <v>16000</v>
      </c>
      <c r="E180" s="155" t="s">
        <v>119</v>
      </c>
      <c r="F180" s="156">
        <v>1</v>
      </c>
      <c r="G180" s="155" t="s">
        <v>119</v>
      </c>
      <c r="H180" s="154">
        <f>COUNTIF(Prefix!A:A,History_Purchase!A180)</f>
        <v>1</v>
      </c>
      <c r="I180" s="154" t="str">
        <f>IF(F180="Waiting","",IFERROR(VLOOKUP(A180,'Remaining stock'!$A$3:$C$1000,2,0),""))</f>
        <v>23200000</v>
      </c>
      <c r="J180" s="154" t="str">
        <f>IF(F180="Waiting","",IFERROR(VLOOKUP(A180,'Remaining stock'!$A$3:$C$1000,3,0),""))</f>
        <v>23215999</v>
      </c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spans="1:26" ht="12" customHeight="1" x14ac:dyDescent="0.15">
      <c r="A181" s="152" t="s">
        <v>543</v>
      </c>
      <c r="B181" s="153" t="s">
        <v>546</v>
      </c>
      <c r="C181" s="153" t="s">
        <v>547</v>
      </c>
      <c r="D181" s="154">
        <f t="shared" si="0"/>
        <v>36000</v>
      </c>
      <c r="E181" s="155" t="s">
        <v>125</v>
      </c>
      <c r="F181" s="156">
        <v>0</v>
      </c>
      <c r="G181" s="155" t="s">
        <v>125</v>
      </c>
      <c r="H181" s="154">
        <f>COUNTIF(Prefix!A:A,History_Purchase!A181)</f>
        <v>1</v>
      </c>
      <c r="I181" s="154" t="str">
        <f>IF(F181="Waiting","",IFERROR(VLOOKUP(A181,'Remaining stock'!$A$3:$C$1000,2,0),""))</f>
        <v>23200000</v>
      </c>
      <c r="J181" s="154" t="str">
        <f>IF(F181="Waiting","",IFERROR(VLOOKUP(A181,'Remaining stock'!$A$3:$C$1000,3,0),""))</f>
        <v>23215999</v>
      </c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spans="1:26" ht="12" customHeight="1" x14ac:dyDescent="0.15">
      <c r="A182" s="152" t="s">
        <v>548</v>
      </c>
      <c r="B182" s="153" t="s">
        <v>549</v>
      </c>
      <c r="C182" s="153" t="s">
        <v>550</v>
      </c>
      <c r="D182" s="154">
        <f t="shared" si="0"/>
        <v>36000</v>
      </c>
      <c r="E182" s="155" t="s">
        <v>101</v>
      </c>
      <c r="F182" s="156">
        <v>1</v>
      </c>
      <c r="G182" s="155" t="s">
        <v>101</v>
      </c>
      <c r="H182" s="154">
        <f>COUNTIF(Prefix!A:A,History_Purchase!A182)</f>
        <v>1</v>
      </c>
      <c r="I182" s="154" t="str">
        <f>IF(F182="Waiting","",IFERROR(VLOOKUP(A182,'Remaining stock'!$A$3:$C$1000,2,0),""))</f>
        <v/>
      </c>
      <c r="J182" s="154" t="str">
        <f>IF(F182="Waiting","",IFERROR(VLOOKUP(A182,'Remaining stock'!$A$3:$C$1000,3,0),""))</f>
        <v/>
      </c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spans="1:26" ht="12" customHeight="1" x14ac:dyDescent="0.15">
      <c r="A183" s="152" t="s">
        <v>548</v>
      </c>
      <c r="B183" s="153" t="s">
        <v>551</v>
      </c>
      <c r="C183" s="153" t="s">
        <v>552</v>
      </c>
      <c r="D183" s="154">
        <f t="shared" si="0"/>
        <v>28000</v>
      </c>
      <c r="E183" s="155" t="s">
        <v>107</v>
      </c>
      <c r="F183" s="156">
        <v>1</v>
      </c>
      <c r="G183" s="155" t="s">
        <v>107</v>
      </c>
      <c r="H183" s="154">
        <f>COUNTIF(Prefix!A:A,History_Purchase!A183)</f>
        <v>1</v>
      </c>
      <c r="I183" s="154" t="str">
        <f>IF(F183="Waiting","",IFERROR(VLOOKUP(A183,'Remaining stock'!$A$3:$C$1000,2,0),""))</f>
        <v/>
      </c>
      <c r="J183" s="154" t="str">
        <f>IF(F183="Waiting","",IFERROR(VLOOKUP(A183,'Remaining stock'!$A$3:$C$1000,3,0),""))</f>
        <v/>
      </c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spans="1:26" ht="12" customHeight="1" x14ac:dyDescent="0.15">
      <c r="A184" s="157" t="s">
        <v>553</v>
      </c>
      <c r="B184" s="154" t="s">
        <v>554</v>
      </c>
      <c r="C184" s="154" t="s">
        <v>555</v>
      </c>
      <c r="D184" s="154">
        <f t="shared" si="0"/>
        <v>8000</v>
      </c>
      <c r="E184" s="155" t="s">
        <v>107</v>
      </c>
      <c r="F184" s="156">
        <v>1</v>
      </c>
      <c r="G184" s="155" t="s">
        <v>107</v>
      </c>
      <c r="H184" s="154">
        <f>COUNTIF(Prefix!A:A,History_Purchase!A184)</f>
        <v>1</v>
      </c>
      <c r="I184" s="154" t="str">
        <f>IF(F184="Waiting","",IFERROR(VLOOKUP(A184,'Remaining stock'!$A$3:$C$1000,2,0),""))</f>
        <v>24147000</v>
      </c>
      <c r="J184" s="154" t="str">
        <f>IF(F184="Waiting","",IFERROR(VLOOKUP(A184,'Remaining stock'!$A$3:$C$1000,3,0),""))</f>
        <v>24199999</v>
      </c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spans="1:26" ht="12" customHeight="1" x14ac:dyDescent="0.15">
      <c r="A185" s="152" t="s">
        <v>553</v>
      </c>
      <c r="B185" s="153" t="s">
        <v>556</v>
      </c>
      <c r="C185" s="153" t="s">
        <v>557</v>
      </c>
      <c r="D185" s="154">
        <f t="shared" si="0"/>
        <v>36000</v>
      </c>
      <c r="E185" s="155" t="s">
        <v>116</v>
      </c>
      <c r="F185" s="156">
        <v>1</v>
      </c>
      <c r="G185" s="155" t="s">
        <v>116</v>
      </c>
      <c r="H185" s="154">
        <f>COUNTIF(Prefix!A:A,History_Purchase!A185)</f>
        <v>1</v>
      </c>
      <c r="I185" s="154" t="str">
        <f>IF(F185="Waiting","",IFERROR(VLOOKUP(A185,'Remaining stock'!$A$3:$C$1000,2,0),""))</f>
        <v>24147000</v>
      </c>
      <c r="J185" s="154" t="str">
        <f>IF(F185="Waiting","",IFERROR(VLOOKUP(A185,'Remaining stock'!$A$3:$C$1000,3,0),""))</f>
        <v>24199999</v>
      </c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spans="1:26" ht="12" customHeight="1" x14ac:dyDescent="0.15">
      <c r="A186" s="152" t="s">
        <v>553</v>
      </c>
      <c r="B186" s="153" t="s">
        <v>558</v>
      </c>
      <c r="C186" s="153" t="s">
        <v>559</v>
      </c>
      <c r="D186" s="154">
        <f t="shared" si="0"/>
        <v>56000</v>
      </c>
      <c r="E186" s="155" t="s">
        <v>119</v>
      </c>
      <c r="F186" s="156">
        <v>1</v>
      </c>
      <c r="G186" s="155" t="s">
        <v>119</v>
      </c>
      <c r="H186" s="154">
        <f>COUNTIF(Prefix!A:A,History_Purchase!A186)</f>
        <v>1</v>
      </c>
      <c r="I186" s="154" t="str">
        <f>IF(F186="Waiting","",IFERROR(VLOOKUP(A186,'Remaining stock'!$A$3:$C$1000,2,0),""))</f>
        <v>24147000</v>
      </c>
      <c r="J186" s="154" t="str">
        <f>IF(F186="Waiting","",IFERROR(VLOOKUP(A186,'Remaining stock'!$A$3:$C$1000,3,0),""))</f>
        <v>24199999</v>
      </c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spans="1:26" ht="12" customHeight="1" x14ac:dyDescent="0.15">
      <c r="A187" s="157" t="s">
        <v>560</v>
      </c>
      <c r="B187" s="154" t="s">
        <v>561</v>
      </c>
      <c r="C187" s="154" t="s">
        <v>562</v>
      </c>
      <c r="D187" s="154">
        <f t="shared" si="0"/>
        <v>16000</v>
      </c>
      <c r="E187" s="155" t="s">
        <v>119</v>
      </c>
      <c r="F187" s="156">
        <v>1</v>
      </c>
      <c r="G187" s="155" t="s">
        <v>119</v>
      </c>
      <c r="H187" s="154">
        <f>COUNTIF(Prefix!A:A,History_Purchase!A187)</f>
        <v>1</v>
      </c>
      <c r="I187" s="154" t="str">
        <f>IF(F187="Waiting","",IFERROR(VLOOKUP(A187,'Remaining stock'!$A$3:$C$1000,2,0),""))</f>
        <v>24200000</v>
      </c>
      <c r="J187" s="154" t="str">
        <f>IF(F187="Waiting","",IFERROR(VLOOKUP(A187,'Remaining stock'!$A$3:$C$1000,3,0),""))</f>
        <v>24215999</v>
      </c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spans="1:26" ht="12" customHeight="1" x14ac:dyDescent="0.15">
      <c r="A188" s="152" t="s">
        <v>560</v>
      </c>
      <c r="B188" s="153" t="s">
        <v>563</v>
      </c>
      <c r="C188" s="153" t="s">
        <v>564</v>
      </c>
      <c r="D188" s="154">
        <f t="shared" si="0"/>
        <v>36000</v>
      </c>
      <c r="E188" s="155" t="s">
        <v>125</v>
      </c>
      <c r="F188" s="156">
        <v>0</v>
      </c>
      <c r="G188" s="155" t="s">
        <v>125</v>
      </c>
      <c r="H188" s="154">
        <f>COUNTIF(Prefix!A:A,History_Purchase!A188)</f>
        <v>1</v>
      </c>
      <c r="I188" s="154" t="str">
        <f>IF(F188="Waiting","",IFERROR(VLOOKUP(A188,'Remaining stock'!$A$3:$C$1000,2,0),""))</f>
        <v>24200000</v>
      </c>
      <c r="J188" s="154" t="str">
        <f>IF(F188="Waiting","",IFERROR(VLOOKUP(A188,'Remaining stock'!$A$3:$C$1000,3,0),""))</f>
        <v>24215999</v>
      </c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spans="1:26" ht="12" customHeight="1" x14ac:dyDescent="0.15">
      <c r="A189" s="152" t="s">
        <v>565</v>
      </c>
      <c r="B189" s="153" t="s">
        <v>566</v>
      </c>
      <c r="C189" s="153" t="s">
        <v>567</v>
      </c>
      <c r="D189" s="154">
        <f t="shared" si="0"/>
        <v>36000</v>
      </c>
      <c r="E189" s="155" t="s">
        <v>107</v>
      </c>
      <c r="F189" s="156">
        <v>1</v>
      </c>
      <c r="G189" s="155" t="s">
        <v>107</v>
      </c>
      <c r="H189" s="154">
        <f>COUNTIF(Prefix!A:A,History_Purchase!A189)</f>
        <v>1</v>
      </c>
      <c r="I189" s="154" t="str">
        <f>IF(F189="Waiting","",IFERROR(VLOOKUP(A189,'Remaining stock'!$A$3:$C$1000,2,0),""))</f>
        <v>25069000</v>
      </c>
      <c r="J189" s="154" t="str">
        <f>IF(F189="Waiting","",IFERROR(VLOOKUP(A189,'Remaining stock'!$A$3:$C$1000,3,0),""))</f>
        <v>25099999</v>
      </c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spans="1:26" ht="12" customHeight="1" x14ac:dyDescent="0.15">
      <c r="A190" s="152" t="s">
        <v>565</v>
      </c>
      <c r="B190" s="153" t="s">
        <v>568</v>
      </c>
      <c r="C190" s="153" t="s">
        <v>569</v>
      </c>
      <c r="D190" s="154">
        <f t="shared" si="0"/>
        <v>36000</v>
      </c>
      <c r="E190" s="155" t="s">
        <v>116</v>
      </c>
      <c r="F190" s="156">
        <v>1</v>
      </c>
      <c r="G190" s="155" t="s">
        <v>116</v>
      </c>
      <c r="H190" s="154">
        <f>COUNTIF(Prefix!A:A,History_Purchase!A190)</f>
        <v>1</v>
      </c>
      <c r="I190" s="154" t="str">
        <f>IF(F190="Waiting","",IFERROR(VLOOKUP(A190,'Remaining stock'!$A$3:$C$1000,2,0),""))</f>
        <v>25069000</v>
      </c>
      <c r="J190" s="154" t="str">
        <f>IF(F190="Waiting","",IFERROR(VLOOKUP(A190,'Remaining stock'!$A$3:$C$1000,3,0),""))</f>
        <v>25099999</v>
      </c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spans="1:26" ht="12" customHeight="1" x14ac:dyDescent="0.15">
      <c r="A191" s="152" t="s">
        <v>565</v>
      </c>
      <c r="B191" s="153" t="s">
        <v>570</v>
      </c>
      <c r="C191" s="153" t="s">
        <v>571</v>
      </c>
      <c r="D191" s="154">
        <f t="shared" si="0"/>
        <v>28000</v>
      </c>
      <c r="E191" s="155" t="s">
        <v>119</v>
      </c>
      <c r="F191" s="156">
        <v>1</v>
      </c>
      <c r="G191" s="155" t="s">
        <v>119</v>
      </c>
      <c r="H191" s="154">
        <f>COUNTIF(Prefix!A:A,History_Purchase!A191)</f>
        <v>1</v>
      </c>
      <c r="I191" s="154" t="str">
        <f>IF(F191="Waiting","",IFERROR(VLOOKUP(A191,'Remaining stock'!$A$3:$C$1000,2,0),""))</f>
        <v>25069000</v>
      </c>
      <c r="J191" s="154" t="str">
        <f>IF(F191="Waiting","",IFERROR(VLOOKUP(A191,'Remaining stock'!$A$3:$C$1000,3,0),""))</f>
        <v>25099999</v>
      </c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spans="1:26" ht="12" customHeight="1" x14ac:dyDescent="0.15">
      <c r="A192" s="157" t="s">
        <v>572</v>
      </c>
      <c r="B192" s="154" t="s">
        <v>573</v>
      </c>
      <c r="C192" s="154" t="s">
        <v>574</v>
      </c>
      <c r="D192" s="154">
        <f t="shared" si="0"/>
        <v>44000</v>
      </c>
      <c r="E192" s="155" t="s">
        <v>119</v>
      </c>
      <c r="F192" s="156">
        <v>1</v>
      </c>
      <c r="G192" s="155" t="s">
        <v>119</v>
      </c>
      <c r="H192" s="154">
        <f>COUNTIF(Prefix!A:A,History_Purchase!A192)</f>
        <v>1</v>
      </c>
      <c r="I192" s="154" t="str">
        <f>IF(F192="Waiting","",IFERROR(VLOOKUP(A192,'Remaining stock'!$A$3:$C$1000,2,0),""))</f>
        <v>25100000</v>
      </c>
      <c r="J192" s="154" t="str">
        <f>IF(F192="Waiting","",IFERROR(VLOOKUP(A192,'Remaining stock'!$A$3:$C$1000,3,0),""))</f>
        <v>25143999</v>
      </c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spans="1:26" ht="12" customHeight="1" x14ac:dyDescent="0.15">
      <c r="A193" s="152" t="s">
        <v>572</v>
      </c>
      <c r="B193" s="153" t="s">
        <v>575</v>
      </c>
      <c r="C193" s="153" t="s">
        <v>576</v>
      </c>
      <c r="D193" s="154">
        <f t="shared" si="0"/>
        <v>36000</v>
      </c>
      <c r="E193" s="155" t="s">
        <v>125</v>
      </c>
      <c r="F193" s="156">
        <v>0</v>
      </c>
      <c r="G193" s="155" t="s">
        <v>125</v>
      </c>
      <c r="H193" s="154">
        <f>COUNTIF(Prefix!A:A,History_Purchase!A193)</f>
        <v>1</v>
      </c>
      <c r="I193" s="154" t="str">
        <f>IF(F193="Waiting","",IFERROR(VLOOKUP(A193,'Remaining stock'!$A$3:$C$1000,2,0),""))</f>
        <v>25100000</v>
      </c>
      <c r="J193" s="154" t="str">
        <f>IF(F193="Waiting","",IFERROR(VLOOKUP(A193,'Remaining stock'!$A$3:$C$1000,3,0),""))</f>
        <v>25143999</v>
      </c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spans="1:26" ht="12" customHeight="1" x14ac:dyDescent="0.15">
      <c r="A194" s="152" t="s">
        <v>577</v>
      </c>
      <c r="B194" s="153" t="s">
        <v>578</v>
      </c>
      <c r="C194" s="153" t="s">
        <v>579</v>
      </c>
      <c r="D194" s="154">
        <f t="shared" si="0"/>
        <v>36000</v>
      </c>
      <c r="E194" s="155" t="s">
        <v>101</v>
      </c>
      <c r="F194" s="156">
        <v>1</v>
      </c>
      <c r="G194" s="155" t="s">
        <v>101</v>
      </c>
      <c r="H194" s="154">
        <f>COUNTIF(Prefix!A:A,History_Purchase!A194)</f>
        <v>0</v>
      </c>
      <c r="I194" s="154" t="str">
        <f>IF(F194="Waiting","",IFERROR(VLOOKUP(A194,'Remaining stock'!$A$3:$C$1000,2,0),""))</f>
        <v/>
      </c>
      <c r="J194" s="154" t="str">
        <f>IF(F194="Waiting","",IFERROR(VLOOKUP(A194,'Remaining stock'!$A$3:$C$1000,3,0),""))</f>
        <v/>
      </c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spans="1:26" ht="12" customHeight="1" x14ac:dyDescent="0.15">
      <c r="A195" s="152" t="s">
        <v>580</v>
      </c>
      <c r="B195" s="153" t="s">
        <v>581</v>
      </c>
      <c r="C195" s="153" t="s">
        <v>582</v>
      </c>
      <c r="D195" s="154">
        <f t="shared" si="0"/>
        <v>28000</v>
      </c>
      <c r="E195" s="155" t="s">
        <v>101</v>
      </c>
      <c r="F195" s="156">
        <v>1</v>
      </c>
      <c r="G195" s="155" t="s">
        <v>101</v>
      </c>
      <c r="H195" s="154">
        <f>COUNTIF(Prefix!A:A,History_Purchase!A195)</f>
        <v>1</v>
      </c>
      <c r="I195" s="154" t="str">
        <f>IF(F195="Waiting","",IFERROR(VLOOKUP(A195,'Remaining stock'!$A$3:$C$1000,2,0),""))</f>
        <v/>
      </c>
      <c r="J195" s="154" t="str">
        <f>IF(F195="Waiting","",IFERROR(VLOOKUP(A195,'Remaining stock'!$A$3:$C$1000,3,0),""))</f>
        <v/>
      </c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spans="1:26" ht="12" customHeight="1" x14ac:dyDescent="0.15">
      <c r="A196" s="157" t="s">
        <v>583</v>
      </c>
      <c r="B196" s="154" t="s">
        <v>584</v>
      </c>
      <c r="C196" s="154" t="s">
        <v>585</v>
      </c>
      <c r="D196" s="154">
        <f t="shared" si="0"/>
        <v>8000</v>
      </c>
      <c r="E196" s="155" t="s">
        <v>101</v>
      </c>
      <c r="F196" s="156">
        <v>1</v>
      </c>
      <c r="G196" s="155" t="s">
        <v>101</v>
      </c>
      <c r="H196" s="154">
        <f>COUNTIF(Prefix!A:A,History_Purchase!A196)</f>
        <v>1</v>
      </c>
      <c r="I196" s="154" t="str">
        <f>IF(F196="Waiting","",IFERROR(VLOOKUP(A196,'Remaining stock'!$A$3:$C$1000,2,0),""))</f>
        <v/>
      </c>
      <c r="J196" s="154" t="str">
        <f>IF(F196="Waiting","",IFERROR(VLOOKUP(A196,'Remaining stock'!$A$3:$C$1000,3,0),""))</f>
        <v/>
      </c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spans="1:26" ht="12" customHeight="1" x14ac:dyDescent="0.15">
      <c r="A197" s="152" t="s">
        <v>583</v>
      </c>
      <c r="B197" s="153" t="s">
        <v>586</v>
      </c>
      <c r="C197" s="153" t="s">
        <v>587</v>
      </c>
      <c r="D197" s="154">
        <f t="shared" si="0"/>
        <v>72000</v>
      </c>
      <c r="E197" s="155" t="s">
        <v>107</v>
      </c>
      <c r="F197" s="156">
        <v>1</v>
      </c>
      <c r="G197" s="155" t="s">
        <v>107</v>
      </c>
      <c r="H197" s="154">
        <f>COUNTIF(Prefix!A:A,History_Purchase!A197)</f>
        <v>1</v>
      </c>
      <c r="I197" s="154" t="str">
        <f>IF(F197="Waiting","",IFERROR(VLOOKUP(A197,'Remaining stock'!$A$3:$C$1000,2,0),""))</f>
        <v/>
      </c>
      <c r="J197" s="154" t="str">
        <f>IF(F197="Waiting","",IFERROR(VLOOKUP(A197,'Remaining stock'!$A$3:$C$1000,3,0),""))</f>
        <v/>
      </c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spans="1:26" ht="12" customHeight="1" x14ac:dyDescent="0.15">
      <c r="A198" s="152" t="s">
        <v>583</v>
      </c>
      <c r="B198" s="153" t="s">
        <v>588</v>
      </c>
      <c r="C198" s="153" t="s">
        <v>589</v>
      </c>
      <c r="D198" s="154">
        <f t="shared" si="0"/>
        <v>20000</v>
      </c>
      <c r="E198" s="155" t="s">
        <v>110</v>
      </c>
      <c r="F198" s="156">
        <v>1</v>
      </c>
      <c r="G198" s="155" t="s">
        <v>110</v>
      </c>
      <c r="H198" s="154">
        <f>COUNTIF(Prefix!A:A,History_Purchase!A198)</f>
        <v>1</v>
      </c>
      <c r="I198" s="154" t="str">
        <f>IF(F198="Waiting","",IFERROR(VLOOKUP(A198,'Remaining stock'!$A$3:$C$1000,2,0),""))</f>
        <v/>
      </c>
      <c r="J198" s="154" t="str">
        <f>IF(F198="Waiting","",IFERROR(VLOOKUP(A198,'Remaining stock'!$A$3:$C$1000,3,0),""))</f>
        <v/>
      </c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spans="1:26" ht="12" customHeight="1" x14ac:dyDescent="0.15">
      <c r="A199" s="157" t="s">
        <v>590</v>
      </c>
      <c r="B199" s="154" t="s">
        <v>591</v>
      </c>
      <c r="C199" s="154" t="s">
        <v>592</v>
      </c>
      <c r="D199" s="154">
        <f t="shared" si="0"/>
        <v>16000</v>
      </c>
      <c r="E199" s="155" t="s">
        <v>110</v>
      </c>
      <c r="F199" s="156">
        <v>1</v>
      </c>
      <c r="G199" s="155" t="s">
        <v>110</v>
      </c>
      <c r="H199" s="154">
        <f>COUNTIF(Prefix!A:A,History_Purchase!A199)</f>
        <v>1</v>
      </c>
      <c r="I199" s="154" t="str">
        <f>IF(F199="Waiting","",IFERROR(VLOOKUP(A199,'Remaining stock'!$A$3:$C$1000,2,0),""))</f>
        <v>26250000</v>
      </c>
      <c r="J199" s="154" t="str">
        <f>IF(F199="Waiting","",IFERROR(VLOOKUP(A199,'Remaining stock'!$A$3:$C$1000,3,0),""))</f>
        <v>26269999</v>
      </c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spans="1:26" ht="12" customHeight="1" x14ac:dyDescent="0.15">
      <c r="A200" s="152" t="s">
        <v>593</v>
      </c>
      <c r="B200" s="153" t="s">
        <v>594</v>
      </c>
      <c r="C200" s="153" t="s">
        <v>595</v>
      </c>
      <c r="D200" s="154">
        <f t="shared" si="0"/>
        <v>36000</v>
      </c>
      <c r="E200" s="155" t="s">
        <v>116</v>
      </c>
      <c r="F200" s="156">
        <v>1</v>
      </c>
      <c r="G200" s="155" t="s">
        <v>116</v>
      </c>
      <c r="H200" s="154">
        <f>COUNTIF(Prefix!A:A,History_Purchase!A200)</f>
        <v>1</v>
      </c>
      <c r="I200" s="154" t="str">
        <f>IF(F200="Waiting","",IFERROR(VLOOKUP(A200,'Remaining stock'!$A$3:$C$1000,2,0),""))</f>
        <v>27022000</v>
      </c>
      <c r="J200" s="154" t="str">
        <f>IF(F200="Waiting","",IFERROR(VLOOKUP(A200,'Remaining stock'!$A$3:$C$1000,3,0),""))</f>
        <v>27071999</v>
      </c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spans="1:26" ht="12" customHeight="1" x14ac:dyDescent="0.15">
      <c r="A201" s="152" t="s">
        <v>593</v>
      </c>
      <c r="B201" s="153" t="s">
        <v>596</v>
      </c>
      <c r="C201" s="153" t="s">
        <v>597</v>
      </c>
      <c r="D201" s="154">
        <f t="shared" si="0"/>
        <v>36000</v>
      </c>
      <c r="E201" s="155" t="s">
        <v>119</v>
      </c>
      <c r="F201" s="156">
        <v>1</v>
      </c>
      <c r="G201" s="155" t="s">
        <v>119</v>
      </c>
      <c r="H201" s="154">
        <f>COUNTIF(Prefix!A:A,History_Purchase!A201)</f>
        <v>1</v>
      </c>
      <c r="I201" s="154" t="str">
        <f>IF(F201="Waiting","",IFERROR(VLOOKUP(A201,'Remaining stock'!$A$3:$C$1000,2,0),""))</f>
        <v>27022000</v>
      </c>
      <c r="J201" s="154" t="str">
        <f>IF(F201="Waiting","",IFERROR(VLOOKUP(A201,'Remaining stock'!$A$3:$C$1000,3,0),""))</f>
        <v>27071999</v>
      </c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spans="1:26" ht="12" customHeight="1" x14ac:dyDescent="0.15">
      <c r="A202" s="152" t="s">
        <v>593</v>
      </c>
      <c r="B202" s="153" t="s">
        <v>598</v>
      </c>
      <c r="C202" s="153" t="s">
        <v>599</v>
      </c>
      <c r="D202" s="154">
        <f t="shared" si="0"/>
        <v>28000</v>
      </c>
      <c r="E202" s="155" t="s">
        <v>125</v>
      </c>
      <c r="F202" s="156">
        <v>0</v>
      </c>
      <c r="G202" s="155" t="s">
        <v>125</v>
      </c>
      <c r="H202" s="154">
        <f>COUNTIF(Prefix!A:A,History_Purchase!A202)</f>
        <v>1</v>
      </c>
      <c r="I202" s="154" t="str">
        <f>IF(F202="Waiting","",IFERROR(VLOOKUP(A202,'Remaining stock'!$A$3:$C$1000,2,0),""))</f>
        <v>27022000</v>
      </c>
      <c r="J202" s="154" t="str">
        <f>IF(F202="Waiting","",IFERROR(VLOOKUP(A202,'Remaining stock'!$A$3:$C$1000,3,0),""))</f>
        <v>27071999</v>
      </c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spans="1:26" ht="12" customHeight="1" x14ac:dyDescent="0.15">
      <c r="A203" s="157" t="s">
        <v>600</v>
      </c>
      <c r="B203" s="154" t="s">
        <v>601</v>
      </c>
      <c r="C203" s="154" t="s">
        <v>602</v>
      </c>
      <c r="D203" s="154">
        <f t="shared" si="0"/>
        <v>8000</v>
      </c>
      <c r="E203" s="155" t="s">
        <v>125</v>
      </c>
      <c r="F203" s="156">
        <v>0</v>
      </c>
      <c r="G203" s="155" t="s">
        <v>125</v>
      </c>
      <c r="H203" s="154">
        <f>COUNTIF(Prefix!A:A,History_Purchase!A203)</f>
        <v>1</v>
      </c>
      <c r="I203" s="154" t="str">
        <f>IF(F203="Waiting","",IFERROR(VLOOKUP(A203,'Remaining stock'!$A$3:$C$1000,2,0),""))</f>
        <v/>
      </c>
      <c r="J203" s="154" t="str">
        <f>IF(F203="Waiting","",IFERROR(VLOOKUP(A203,'Remaining stock'!$A$3:$C$1000,3,0),""))</f>
        <v/>
      </c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spans="1:26" ht="12" customHeight="1" x14ac:dyDescent="0.15">
      <c r="A204" s="152" t="s">
        <v>603</v>
      </c>
      <c r="B204" s="153" t="s">
        <v>604</v>
      </c>
      <c r="C204" s="153" t="s">
        <v>605</v>
      </c>
      <c r="D204" s="154">
        <f t="shared" si="0"/>
        <v>9000</v>
      </c>
      <c r="E204" s="155" t="s">
        <v>101</v>
      </c>
      <c r="F204" s="156">
        <v>1</v>
      </c>
      <c r="G204" s="155" t="s">
        <v>101</v>
      </c>
      <c r="H204" s="154">
        <f>COUNTIF(Prefix!A:A,History_Purchase!A204)</f>
        <v>0</v>
      </c>
      <c r="I204" s="154" t="str">
        <f>IF(F204="Waiting","",IFERROR(VLOOKUP(A204,'Remaining stock'!$A$3:$C$1000,2,0),""))</f>
        <v/>
      </c>
      <c r="J204" s="154" t="str">
        <f>IF(F204="Waiting","",IFERROR(VLOOKUP(A204,'Remaining stock'!$A$3:$C$1000,3,0),""))</f>
        <v/>
      </c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spans="1:26" ht="12" customHeight="1" x14ac:dyDescent="0.15">
      <c r="A205" s="157" t="s">
        <v>606</v>
      </c>
      <c r="B205" s="154" t="s">
        <v>607</v>
      </c>
      <c r="C205" s="154" t="s">
        <v>608</v>
      </c>
      <c r="D205" s="154">
        <f t="shared" si="0"/>
        <v>27000</v>
      </c>
      <c r="E205" s="155" t="s">
        <v>101</v>
      </c>
      <c r="F205" s="156">
        <v>1</v>
      </c>
      <c r="G205" s="155" t="s">
        <v>101</v>
      </c>
      <c r="H205" s="154">
        <f>COUNTIF(Prefix!A:A,History_Purchase!A205)</f>
        <v>0</v>
      </c>
      <c r="I205" s="154" t="str">
        <f>IF(F205="Waiting","",IFERROR(VLOOKUP(A205,'Remaining stock'!$A$3:$C$1000,2,0),""))</f>
        <v/>
      </c>
      <c r="J205" s="154" t="str">
        <f>IF(F205="Waiting","",IFERROR(VLOOKUP(A205,'Remaining stock'!$A$3:$C$1000,3,0),""))</f>
        <v/>
      </c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spans="1:26" ht="12" customHeight="1" x14ac:dyDescent="0.15">
      <c r="A206" s="152" t="s">
        <v>606</v>
      </c>
      <c r="B206" s="153" t="s">
        <v>609</v>
      </c>
      <c r="C206" s="153" t="s">
        <v>610</v>
      </c>
      <c r="D206" s="154">
        <f t="shared" si="0"/>
        <v>72000</v>
      </c>
      <c r="E206" s="155" t="s">
        <v>107</v>
      </c>
      <c r="F206" s="156">
        <v>1</v>
      </c>
      <c r="G206" s="155" t="s">
        <v>107</v>
      </c>
      <c r="H206" s="154">
        <f>COUNTIF(Prefix!A:A,History_Purchase!A206)</f>
        <v>0</v>
      </c>
      <c r="I206" s="154" t="str">
        <f>IF(F206="Waiting","",IFERROR(VLOOKUP(A206,'Remaining stock'!$A$3:$C$1000,2,0),""))</f>
        <v/>
      </c>
      <c r="J206" s="154" t="str">
        <f>IF(F206="Waiting","",IFERROR(VLOOKUP(A206,'Remaining stock'!$A$3:$C$1000,3,0),""))</f>
        <v/>
      </c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spans="1:26" ht="12" customHeight="1" x14ac:dyDescent="0.15">
      <c r="A207" s="152" t="s">
        <v>611</v>
      </c>
      <c r="B207" s="153" t="s">
        <v>612</v>
      </c>
      <c r="C207" s="153" t="s">
        <v>613</v>
      </c>
      <c r="D207" s="154">
        <f t="shared" si="0"/>
        <v>36000</v>
      </c>
      <c r="E207" s="155" t="s">
        <v>110</v>
      </c>
      <c r="F207" s="156">
        <v>1</v>
      </c>
      <c r="G207" s="155" t="s">
        <v>110</v>
      </c>
      <c r="H207" s="154">
        <f>COUNTIF(Prefix!A:A,History_Purchase!A207)</f>
        <v>1</v>
      </c>
      <c r="I207" s="154" t="str">
        <f>IF(F207="Waiting","",IFERROR(VLOOKUP(A207,'Remaining stock'!$A$3:$C$1000,2,0),""))</f>
        <v/>
      </c>
      <c r="J207" s="154" t="str">
        <f>IF(F207="Waiting","",IFERROR(VLOOKUP(A207,'Remaining stock'!$A$3:$C$1000,3,0),""))</f>
        <v/>
      </c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spans="1:26" ht="12" customHeight="1" x14ac:dyDescent="0.15">
      <c r="A208" s="152" t="s">
        <v>611</v>
      </c>
      <c r="B208" s="153" t="s">
        <v>614</v>
      </c>
      <c r="C208" s="153" t="s">
        <v>615</v>
      </c>
      <c r="D208" s="154">
        <f t="shared" si="0"/>
        <v>28000</v>
      </c>
      <c r="E208" s="155" t="s">
        <v>116</v>
      </c>
      <c r="F208" s="156">
        <v>1</v>
      </c>
      <c r="G208" s="155" t="s">
        <v>116</v>
      </c>
      <c r="H208" s="154">
        <f>COUNTIF(Prefix!A:A,History_Purchase!A208)</f>
        <v>1</v>
      </c>
      <c r="I208" s="154" t="str">
        <f>IF(F208="Waiting","",IFERROR(VLOOKUP(A208,'Remaining stock'!$A$3:$C$1000,2,0),""))</f>
        <v/>
      </c>
      <c r="J208" s="154" t="str">
        <f>IF(F208="Waiting","",IFERROR(VLOOKUP(A208,'Remaining stock'!$A$3:$C$1000,3,0),""))</f>
        <v/>
      </c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spans="1:26" ht="12" customHeight="1" x14ac:dyDescent="0.15">
      <c r="A209" s="157" t="s">
        <v>616</v>
      </c>
      <c r="B209" s="154" t="s">
        <v>617</v>
      </c>
      <c r="C209" s="154" t="s">
        <v>618</v>
      </c>
      <c r="D209" s="154">
        <f t="shared" si="0"/>
        <v>8000</v>
      </c>
      <c r="E209" s="155" t="s">
        <v>116</v>
      </c>
      <c r="F209" s="156">
        <v>1</v>
      </c>
      <c r="G209" s="155" t="s">
        <v>116</v>
      </c>
      <c r="H209" s="154">
        <f>COUNTIF(Prefix!A:A,History_Purchase!A209)</f>
        <v>1</v>
      </c>
      <c r="I209" s="154" t="str">
        <f>IF(F209="Waiting","",IFERROR(VLOOKUP(A209,'Remaining stock'!$A$3:$C$1000,2,0),""))</f>
        <v>28102000</v>
      </c>
      <c r="J209" s="154" t="str">
        <f>IF(F209="Waiting","",IFERROR(VLOOKUP(A209,'Remaining stock'!$A$3:$C$1000,3,0),""))</f>
        <v>28143999</v>
      </c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spans="1:26" ht="12" customHeight="1" x14ac:dyDescent="0.15">
      <c r="A210" s="152" t="s">
        <v>616</v>
      </c>
      <c r="B210" s="153" t="s">
        <v>619</v>
      </c>
      <c r="C210" s="153" t="s">
        <v>620</v>
      </c>
      <c r="D210" s="154">
        <f t="shared" si="0"/>
        <v>36000</v>
      </c>
      <c r="E210" s="155" t="s">
        <v>119</v>
      </c>
      <c r="F210" s="156">
        <v>1</v>
      </c>
      <c r="G210" s="155" t="s">
        <v>119</v>
      </c>
      <c r="H210" s="154">
        <f>COUNTIF(Prefix!A:A,History_Purchase!A210)</f>
        <v>1</v>
      </c>
      <c r="I210" s="154" t="str">
        <f>IF(F210="Waiting","",IFERROR(VLOOKUP(A210,'Remaining stock'!$A$3:$C$1000,2,0),""))</f>
        <v>28102000</v>
      </c>
      <c r="J210" s="154" t="str">
        <f>IF(F210="Waiting","",IFERROR(VLOOKUP(A210,'Remaining stock'!$A$3:$C$1000,3,0),""))</f>
        <v>28143999</v>
      </c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spans="1:26" ht="12" customHeight="1" x14ac:dyDescent="0.15">
      <c r="A211" s="152" t="s">
        <v>616</v>
      </c>
      <c r="B211" s="153" t="s">
        <v>621</v>
      </c>
      <c r="C211" s="153" t="s">
        <v>622</v>
      </c>
      <c r="D211" s="154">
        <f t="shared" si="0"/>
        <v>36000</v>
      </c>
      <c r="E211" s="155" t="s">
        <v>125</v>
      </c>
      <c r="F211" s="156">
        <v>0</v>
      </c>
      <c r="G211" s="155" t="s">
        <v>125</v>
      </c>
      <c r="H211" s="154">
        <f>COUNTIF(Prefix!A:A,History_Purchase!A211)</f>
        <v>1</v>
      </c>
      <c r="I211" s="154" t="str">
        <f>IF(F211="Waiting","",IFERROR(VLOOKUP(A211,'Remaining stock'!$A$3:$C$1000,2,0),""))</f>
        <v>28102000</v>
      </c>
      <c r="J211" s="154" t="str">
        <f>IF(F211="Waiting","",IFERROR(VLOOKUP(A211,'Remaining stock'!$A$3:$C$1000,3,0),""))</f>
        <v>28143999</v>
      </c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spans="1:26" ht="12" customHeight="1" x14ac:dyDescent="0.15">
      <c r="A212" s="152" t="s">
        <v>623</v>
      </c>
      <c r="B212" s="153" t="s">
        <v>624</v>
      </c>
      <c r="C212" s="153" t="s">
        <v>625</v>
      </c>
      <c r="D212" s="154">
        <f t="shared" si="0"/>
        <v>36000</v>
      </c>
      <c r="E212" s="155" t="s">
        <v>107</v>
      </c>
      <c r="F212" s="156">
        <v>1</v>
      </c>
      <c r="G212" s="155" t="s">
        <v>107</v>
      </c>
      <c r="H212" s="154">
        <f>COUNTIF(Prefix!A:A,History_Purchase!A212)</f>
        <v>0</v>
      </c>
      <c r="I212" s="154" t="str">
        <f>IF(F212="Waiting","",IFERROR(VLOOKUP(A212,'Remaining stock'!$A$3:$C$1000,2,0),""))</f>
        <v/>
      </c>
      <c r="J212" s="154" t="str">
        <f>IF(F212="Waiting","",IFERROR(VLOOKUP(A212,'Remaining stock'!$A$3:$C$1000,3,0),""))</f>
        <v/>
      </c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spans="1:26" ht="12" customHeight="1" x14ac:dyDescent="0.15">
      <c r="A213" s="152" t="s">
        <v>626</v>
      </c>
      <c r="B213" s="153" t="s">
        <v>627</v>
      </c>
      <c r="C213" s="153" t="s">
        <v>628</v>
      </c>
      <c r="D213" s="154">
        <f t="shared" si="0"/>
        <v>36000</v>
      </c>
      <c r="E213" s="155" t="s">
        <v>107</v>
      </c>
      <c r="F213" s="156">
        <v>1</v>
      </c>
      <c r="G213" s="155" t="s">
        <v>107</v>
      </c>
      <c r="H213" s="154">
        <f>COUNTIF(Prefix!A:A,History_Purchase!A213)</f>
        <v>1</v>
      </c>
      <c r="I213" s="154" t="str">
        <f>IF(F213="Waiting","",IFERROR(VLOOKUP(A213,'Remaining stock'!$A$3:$C$1000,2,0),""))</f>
        <v/>
      </c>
      <c r="J213" s="154" t="str">
        <f>IF(F213="Waiting","",IFERROR(VLOOKUP(A213,'Remaining stock'!$A$3:$C$1000,3,0),""))</f>
        <v/>
      </c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spans="1:26" ht="12" customHeight="1" x14ac:dyDescent="0.15">
      <c r="A214" s="152" t="s">
        <v>626</v>
      </c>
      <c r="B214" s="153" t="s">
        <v>629</v>
      </c>
      <c r="C214" s="153" t="s">
        <v>630</v>
      </c>
      <c r="D214" s="154">
        <f t="shared" si="0"/>
        <v>64000</v>
      </c>
      <c r="E214" s="155" t="s">
        <v>110</v>
      </c>
      <c r="F214" s="156">
        <v>1</v>
      </c>
      <c r="G214" s="155" t="s">
        <v>110</v>
      </c>
      <c r="H214" s="154">
        <f>COUNTIF(Prefix!A:A,History_Purchase!A214)</f>
        <v>1</v>
      </c>
      <c r="I214" s="154" t="str">
        <f>IF(F214="Waiting","",IFERROR(VLOOKUP(A214,'Remaining stock'!$A$3:$C$1000,2,0),""))</f>
        <v/>
      </c>
      <c r="J214" s="154" t="str">
        <f>IF(F214="Waiting","",IFERROR(VLOOKUP(A214,'Remaining stock'!$A$3:$C$1000,3,0),""))</f>
        <v/>
      </c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spans="1:26" ht="12" customHeight="1" x14ac:dyDescent="0.15">
      <c r="A215" s="157" t="s">
        <v>631</v>
      </c>
      <c r="B215" s="154" t="s">
        <v>632</v>
      </c>
      <c r="C215" s="154" t="s">
        <v>633</v>
      </c>
      <c r="D215" s="154">
        <f t="shared" si="0"/>
        <v>44000</v>
      </c>
      <c r="E215" s="155" t="s">
        <v>110</v>
      </c>
      <c r="F215" s="156">
        <v>1</v>
      </c>
      <c r="G215" s="155" t="s">
        <v>110</v>
      </c>
      <c r="H215" s="154">
        <f>COUNTIF(Prefix!A:A,History_Purchase!A215)</f>
        <v>1</v>
      </c>
      <c r="I215" s="154" t="str">
        <f>IF(F215="Waiting","",IFERROR(VLOOKUP(A215,'Remaining stock'!$A$3:$C$1000,2,0),""))</f>
        <v>29174000</v>
      </c>
      <c r="J215" s="154" t="str">
        <f>IF(F215="Waiting","",IFERROR(VLOOKUP(A215,'Remaining stock'!$A$3:$C$1000,3,0),""))</f>
        <v>29179999</v>
      </c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spans="1:26" ht="12" customHeight="1" x14ac:dyDescent="0.15">
      <c r="A216" s="152" t="s">
        <v>631</v>
      </c>
      <c r="B216" s="153" t="s">
        <v>634</v>
      </c>
      <c r="C216" s="153" t="s">
        <v>633</v>
      </c>
      <c r="D216" s="154">
        <f t="shared" si="0"/>
        <v>36000</v>
      </c>
      <c r="E216" s="155" t="s">
        <v>116</v>
      </c>
      <c r="F216" s="156">
        <v>1</v>
      </c>
      <c r="G216" s="155" t="s">
        <v>116</v>
      </c>
      <c r="H216" s="154">
        <f>COUNTIF(Prefix!A:A,History_Purchase!A216)</f>
        <v>1</v>
      </c>
      <c r="I216" s="154" t="str">
        <f>IF(F216="Waiting","",IFERROR(VLOOKUP(A216,'Remaining stock'!$A$3:$C$1000,2,0),""))</f>
        <v>29174000</v>
      </c>
      <c r="J216" s="154" t="str">
        <f>IF(F216="Waiting","",IFERROR(VLOOKUP(A216,'Remaining stock'!$A$3:$C$1000,3,0),""))</f>
        <v>29179999</v>
      </c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spans="1:26" ht="12" customHeight="1" x14ac:dyDescent="0.15">
      <c r="A217" s="152" t="s">
        <v>631</v>
      </c>
      <c r="B217" s="153" t="s">
        <v>635</v>
      </c>
      <c r="C217" s="153" t="s">
        <v>636</v>
      </c>
      <c r="D217" s="154">
        <f t="shared" si="0"/>
        <v>36000</v>
      </c>
      <c r="E217" s="155" t="s">
        <v>119</v>
      </c>
      <c r="F217" s="156">
        <v>1</v>
      </c>
      <c r="G217" s="155" t="s">
        <v>119</v>
      </c>
      <c r="H217" s="154">
        <f>COUNTIF(Prefix!A:A,History_Purchase!A217)</f>
        <v>1</v>
      </c>
      <c r="I217" s="154" t="str">
        <f>IF(F217="Waiting","",IFERROR(VLOOKUP(A217,'Remaining stock'!$A$3:$C$1000,2,0),""))</f>
        <v>29174000</v>
      </c>
      <c r="J217" s="154" t="str">
        <f>IF(F217="Waiting","",IFERROR(VLOOKUP(A217,'Remaining stock'!$A$3:$C$1000,3,0),""))</f>
        <v>29179999</v>
      </c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spans="1:26" ht="12" customHeight="1" x14ac:dyDescent="0.15">
      <c r="A218" s="152" t="s">
        <v>631</v>
      </c>
      <c r="B218" s="153" t="s">
        <v>637</v>
      </c>
      <c r="C218" s="153" t="s">
        <v>638</v>
      </c>
      <c r="D218" s="154">
        <f t="shared" si="0"/>
        <v>20000</v>
      </c>
      <c r="E218" s="155" t="s">
        <v>125</v>
      </c>
      <c r="F218" s="156">
        <v>0</v>
      </c>
      <c r="G218" s="155" t="s">
        <v>125</v>
      </c>
      <c r="H218" s="154">
        <f>COUNTIF(Prefix!A:A,History_Purchase!A218)</f>
        <v>1</v>
      </c>
      <c r="I218" s="154" t="str">
        <f>IF(F218="Waiting","",IFERROR(VLOOKUP(A218,'Remaining stock'!$A$3:$C$1000,2,0),""))</f>
        <v>29174000</v>
      </c>
      <c r="J218" s="154" t="str">
        <f>IF(F218="Waiting","",IFERROR(VLOOKUP(A218,'Remaining stock'!$A$3:$C$1000,3,0),""))</f>
        <v>29179999</v>
      </c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spans="1:26" ht="12" customHeight="1" x14ac:dyDescent="0.15">
      <c r="A219" s="157" t="s">
        <v>639</v>
      </c>
      <c r="B219" s="154" t="s">
        <v>640</v>
      </c>
      <c r="C219" s="154" t="s">
        <v>641</v>
      </c>
      <c r="D219" s="154">
        <f t="shared" si="0"/>
        <v>52000</v>
      </c>
      <c r="E219" s="155" t="s">
        <v>125</v>
      </c>
      <c r="F219" s="156">
        <v>0</v>
      </c>
      <c r="G219" s="155" t="s">
        <v>125</v>
      </c>
      <c r="H219" s="154">
        <f>COUNTIF(Prefix!A:A,History_Purchase!A219)</f>
        <v>1</v>
      </c>
      <c r="I219" s="154" t="str">
        <f>IF(F219="Waiting","",IFERROR(VLOOKUP(A219,'Remaining stock'!$A$3:$C$1000,2,0),""))</f>
        <v/>
      </c>
      <c r="J219" s="154" t="str">
        <f>IF(F219="Waiting","",IFERROR(VLOOKUP(A219,'Remaining stock'!$A$3:$C$1000,3,0),""))</f>
        <v/>
      </c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spans="1:26" ht="12" customHeight="1" x14ac:dyDescent="0.15">
      <c r="A220" s="152" t="s">
        <v>642</v>
      </c>
      <c r="B220" s="153" t="s">
        <v>643</v>
      </c>
      <c r="C220" s="153" t="s">
        <v>644</v>
      </c>
      <c r="D220" s="154">
        <f t="shared" si="0"/>
        <v>36000</v>
      </c>
      <c r="E220" s="155" t="s">
        <v>101</v>
      </c>
      <c r="F220" s="156">
        <v>1</v>
      </c>
      <c r="G220" s="155" t="s">
        <v>101</v>
      </c>
      <c r="H220" s="154">
        <f>COUNTIF(Prefix!A:A,History_Purchase!A220)</f>
        <v>0</v>
      </c>
      <c r="I220" s="154" t="str">
        <f>IF(F220="Waiting","",IFERROR(VLOOKUP(A220,'Remaining stock'!$A$3:$C$1000,2,0),""))</f>
        <v/>
      </c>
      <c r="J220" s="154" t="str">
        <f>IF(F220="Waiting","",IFERROR(VLOOKUP(A220,'Remaining stock'!$A$3:$C$1000,3,0),""))</f>
        <v/>
      </c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spans="1:26" ht="12" customHeight="1" x14ac:dyDescent="0.15">
      <c r="A221" s="152" t="s">
        <v>645</v>
      </c>
      <c r="B221" s="153" t="s">
        <v>646</v>
      </c>
      <c r="C221" s="153" t="s">
        <v>647</v>
      </c>
      <c r="D221" s="154">
        <f t="shared" si="0"/>
        <v>36000</v>
      </c>
      <c r="E221" s="155" t="s">
        <v>101</v>
      </c>
      <c r="F221" s="156">
        <v>1</v>
      </c>
      <c r="G221" s="155" t="s">
        <v>101</v>
      </c>
      <c r="H221" s="154">
        <f>COUNTIF(Prefix!A:A,History_Purchase!A221)</f>
        <v>1</v>
      </c>
      <c r="I221" s="154" t="str">
        <f>IF(F221="Waiting","",IFERROR(VLOOKUP(A221,'Remaining stock'!$A$3:$C$1000,2,0),""))</f>
        <v/>
      </c>
      <c r="J221" s="154" t="str">
        <f>IF(F221="Waiting","",IFERROR(VLOOKUP(A221,'Remaining stock'!$A$3:$C$1000,3,0),""))</f>
        <v/>
      </c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 spans="1:26" ht="12" customHeight="1" x14ac:dyDescent="0.15">
      <c r="A222" s="152" t="s">
        <v>645</v>
      </c>
      <c r="B222" s="153" t="s">
        <v>648</v>
      </c>
      <c r="C222" s="153" t="s">
        <v>649</v>
      </c>
      <c r="D222" s="154">
        <f t="shared" si="0"/>
        <v>36000</v>
      </c>
      <c r="E222" s="155" t="s">
        <v>110</v>
      </c>
      <c r="F222" s="156">
        <v>1</v>
      </c>
      <c r="G222" s="155" t="s">
        <v>110</v>
      </c>
      <c r="H222" s="154">
        <f>COUNTIF(Prefix!A:A,History_Purchase!A222)</f>
        <v>1</v>
      </c>
      <c r="I222" s="154" t="str">
        <f>IF(F222="Waiting","",IFERROR(VLOOKUP(A222,'Remaining stock'!$A$3:$C$1000,2,0),""))</f>
        <v/>
      </c>
      <c r="J222" s="154" t="str">
        <f>IF(F222="Waiting","",IFERROR(VLOOKUP(A222,'Remaining stock'!$A$3:$C$1000,3,0),""))</f>
        <v/>
      </c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 spans="1:26" ht="12" customHeight="1" x14ac:dyDescent="0.15">
      <c r="A223" s="152" t="s">
        <v>645</v>
      </c>
      <c r="B223" s="153" t="s">
        <v>650</v>
      </c>
      <c r="C223" s="153" t="s">
        <v>651</v>
      </c>
      <c r="D223" s="154">
        <f t="shared" si="0"/>
        <v>28000</v>
      </c>
      <c r="E223" s="155" t="s">
        <v>116</v>
      </c>
      <c r="F223" s="156">
        <v>1</v>
      </c>
      <c r="G223" s="155" t="s">
        <v>116</v>
      </c>
      <c r="H223" s="154">
        <f>COUNTIF(Prefix!A:A,History_Purchase!A223)</f>
        <v>1</v>
      </c>
      <c r="I223" s="154" t="str">
        <f>IF(F223="Waiting","",IFERROR(VLOOKUP(A223,'Remaining stock'!$A$3:$C$1000,2,0),""))</f>
        <v/>
      </c>
      <c r="J223" s="154" t="str">
        <f>IF(F223="Waiting","",IFERROR(VLOOKUP(A223,'Remaining stock'!$A$3:$C$1000,3,0),""))</f>
        <v/>
      </c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 spans="1:26" ht="12" customHeight="1" x14ac:dyDescent="0.15">
      <c r="A224" s="157" t="s">
        <v>652</v>
      </c>
      <c r="B224" s="154" t="s">
        <v>653</v>
      </c>
      <c r="C224" s="154" t="s">
        <v>654</v>
      </c>
      <c r="D224" s="154">
        <f t="shared" si="0"/>
        <v>8000</v>
      </c>
      <c r="E224" s="155" t="s">
        <v>116</v>
      </c>
      <c r="F224" s="156">
        <v>1</v>
      </c>
      <c r="G224" s="155" t="s">
        <v>116</v>
      </c>
      <c r="H224" s="154">
        <f>COUNTIF(Prefix!A:A,History_Purchase!A224)</f>
        <v>1</v>
      </c>
      <c r="I224" s="154" t="str">
        <f>IF(F224="Waiting","",IFERROR(VLOOKUP(A224,'Remaining stock'!$A$3:$C$1000,2,0),""))</f>
        <v>30104000</v>
      </c>
      <c r="J224" s="154" t="str">
        <f>IF(F224="Waiting","",IFERROR(VLOOKUP(A224,'Remaining stock'!$A$3:$C$1000,3,0),""))</f>
        <v>30143999</v>
      </c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 spans="1:26" ht="12" customHeight="1" x14ac:dyDescent="0.15">
      <c r="A225" s="152" t="s">
        <v>652</v>
      </c>
      <c r="B225" s="153" t="s">
        <v>655</v>
      </c>
      <c r="C225" s="153" t="s">
        <v>656</v>
      </c>
      <c r="D225" s="154">
        <f t="shared" si="0"/>
        <v>36000</v>
      </c>
      <c r="E225" s="155" t="s">
        <v>119</v>
      </c>
      <c r="F225" s="156">
        <v>1</v>
      </c>
      <c r="G225" s="155" t="s">
        <v>119</v>
      </c>
      <c r="H225" s="154">
        <f>COUNTIF(Prefix!A:A,History_Purchase!A225)</f>
        <v>1</v>
      </c>
      <c r="I225" s="154" t="str">
        <f>IF(F225="Waiting","",IFERROR(VLOOKUP(A225,'Remaining stock'!$A$3:$C$1000,2,0),""))</f>
        <v>30104000</v>
      </c>
      <c r="J225" s="154" t="str">
        <f>IF(F225="Waiting","",IFERROR(VLOOKUP(A225,'Remaining stock'!$A$3:$C$1000,3,0),""))</f>
        <v>30143999</v>
      </c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 spans="1:26" ht="12" customHeight="1" x14ac:dyDescent="0.15">
      <c r="A226" s="152" t="s">
        <v>652</v>
      </c>
      <c r="B226" s="153" t="s">
        <v>657</v>
      </c>
      <c r="C226" s="153" t="s">
        <v>658</v>
      </c>
      <c r="D226" s="154">
        <f t="shared" si="0"/>
        <v>36000</v>
      </c>
      <c r="E226" s="155" t="s">
        <v>125</v>
      </c>
      <c r="F226" s="156">
        <v>0</v>
      </c>
      <c r="G226" s="155" t="s">
        <v>125</v>
      </c>
      <c r="H226" s="154">
        <f>COUNTIF(Prefix!A:A,History_Purchase!A226)</f>
        <v>1</v>
      </c>
      <c r="I226" s="154" t="str">
        <f>IF(F226="Waiting","",IFERROR(VLOOKUP(A226,'Remaining stock'!$A$3:$C$1000,2,0),""))</f>
        <v>30104000</v>
      </c>
      <c r="J226" s="154" t="str">
        <f>IF(F226="Waiting","",IFERROR(VLOOKUP(A226,'Remaining stock'!$A$3:$C$1000,3,0),""))</f>
        <v>30143999</v>
      </c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 spans="1:26" ht="12" customHeight="1" x14ac:dyDescent="0.15">
      <c r="A227" s="152" t="s">
        <v>659</v>
      </c>
      <c r="B227" s="153" t="s">
        <v>660</v>
      </c>
      <c r="C227" s="153" t="s">
        <v>661</v>
      </c>
      <c r="D227" s="154">
        <f t="shared" si="0"/>
        <v>36000</v>
      </c>
      <c r="E227" s="155" t="s">
        <v>101</v>
      </c>
      <c r="F227" s="156">
        <v>1</v>
      </c>
      <c r="G227" s="155" t="s">
        <v>101</v>
      </c>
      <c r="H227" s="154">
        <f>COUNTIF(Prefix!A:A,History_Purchase!A227)</f>
        <v>1</v>
      </c>
      <c r="I227" s="154" t="str">
        <f>IF(F227="Waiting","",IFERROR(VLOOKUP(A227,'Remaining stock'!$A$3:$C$1000,2,0),""))</f>
        <v/>
      </c>
      <c r="J227" s="154" t="str">
        <f>IF(F227="Waiting","",IFERROR(VLOOKUP(A227,'Remaining stock'!$A$3:$C$1000,3,0),""))</f>
        <v/>
      </c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 spans="1:26" ht="12" customHeight="1" x14ac:dyDescent="0.15">
      <c r="A228" s="152" t="s">
        <v>659</v>
      </c>
      <c r="B228" s="153" t="s">
        <v>662</v>
      </c>
      <c r="C228" s="153" t="s">
        <v>663</v>
      </c>
      <c r="D228" s="154">
        <f t="shared" si="0"/>
        <v>36000</v>
      </c>
      <c r="E228" s="155" t="s">
        <v>107</v>
      </c>
      <c r="F228" s="156">
        <v>1</v>
      </c>
      <c r="G228" s="155" t="s">
        <v>107</v>
      </c>
      <c r="H228" s="154">
        <f>COUNTIF(Prefix!A:A,History_Purchase!A228)</f>
        <v>1</v>
      </c>
      <c r="I228" s="154" t="str">
        <f>IF(F228="Waiting","",IFERROR(VLOOKUP(A228,'Remaining stock'!$A$3:$C$1000,2,0),""))</f>
        <v/>
      </c>
      <c r="J228" s="154" t="str">
        <f>IF(F228="Waiting","",IFERROR(VLOOKUP(A228,'Remaining stock'!$A$3:$C$1000,3,0),""))</f>
        <v/>
      </c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 spans="1:26" ht="12" customHeight="1" x14ac:dyDescent="0.15">
      <c r="A229" s="152" t="s">
        <v>659</v>
      </c>
      <c r="B229" s="153" t="s">
        <v>664</v>
      </c>
      <c r="C229" s="153" t="s">
        <v>665</v>
      </c>
      <c r="D229" s="154">
        <f t="shared" si="0"/>
        <v>28000</v>
      </c>
      <c r="E229" s="155" t="s">
        <v>110</v>
      </c>
      <c r="F229" s="156">
        <v>1</v>
      </c>
      <c r="G229" s="155" t="s">
        <v>110</v>
      </c>
      <c r="H229" s="154">
        <f>COUNTIF(Prefix!A:A,History_Purchase!A229)</f>
        <v>1</v>
      </c>
      <c r="I229" s="154" t="str">
        <f>IF(F229="Waiting","",IFERROR(VLOOKUP(A229,'Remaining stock'!$A$3:$C$1000,2,0),""))</f>
        <v/>
      </c>
      <c r="J229" s="154" t="str">
        <f>IF(F229="Waiting","",IFERROR(VLOOKUP(A229,'Remaining stock'!$A$3:$C$1000,3,0),""))</f>
        <v/>
      </c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 spans="1:26" ht="12" customHeight="1" x14ac:dyDescent="0.15">
      <c r="A230" s="157" t="s">
        <v>666</v>
      </c>
      <c r="B230" s="154" t="s">
        <v>667</v>
      </c>
      <c r="C230" s="154" t="s">
        <v>668</v>
      </c>
      <c r="D230" s="154">
        <f t="shared" si="0"/>
        <v>44000</v>
      </c>
      <c r="E230" s="155" t="s">
        <v>110</v>
      </c>
      <c r="F230" s="156">
        <v>1</v>
      </c>
      <c r="G230" s="155" t="s">
        <v>110</v>
      </c>
      <c r="H230" s="154">
        <f>COUNTIF(Prefix!A:A,History_Purchase!A230)</f>
        <v>1</v>
      </c>
      <c r="I230" s="154" t="str">
        <f>IF(F230="Waiting","",IFERROR(VLOOKUP(A230,'Remaining stock'!$A$3:$C$1000,2,0),""))</f>
        <v>31197000</v>
      </c>
      <c r="J230" s="154" t="str">
        <f>IF(F230="Waiting","",IFERROR(VLOOKUP(A230,'Remaining stock'!$A$3:$C$1000,3,0),""))</f>
        <v>31199999</v>
      </c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 spans="1:26" ht="12" customHeight="1" x14ac:dyDescent="0.15">
      <c r="A231" s="152" t="s">
        <v>666</v>
      </c>
      <c r="B231" s="153" t="s">
        <v>669</v>
      </c>
      <c r="C231" s="153" t="s">
        <v>670</v>
      </c>
      <c r="D231" s="154">
        <f t="shared" si="0"/>
        <v>36000</v>
      </c>
      <c r="E231" s="155" t="s">
        <v>116</v>
      </c>
      <c r="F231" s="156">
        <v>1</v>
      </c>
      <c r="G231" s="155" t="s">
        <v>116</v>
      </c>
      <c r="H231" s="154">
        <f>COUNTIF(Prefix!A:A,History_Purchase!A231)</f>
        <v>1</v>
      </c>
      <c r="I231" s="154" t="str">
        <f>IF(F231="Waiting","",IFERROR(VLOOKUP(A231,'Remaining stock'!$A$3:$C$1000,2,0),""))</f>
        <v>31197000</v>
      </c>
      <c r="J231" s="154" t="str">
        <f>IF(F231="Waiting","",IFERROR(VLOOKUP(A231,'Remaining stock'!$A$3:$C$1000,3,0),""))</f>
        <v>31199999</v>
      </c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 spans="1:26" ht="12" customHeight="1" x14ac:dyDescent="0.15">
      <c r="A232" s="152" t="s">
        <v>666</v>
      </c>
      <c r="B232" s="153" t="s">
        <v>671</v>
      </c>
      <c r="C232" s="153" t="s">
        <v>672</v>
      </c>
      <c r="D232" s="154">
        <f t="shared" si="0"/>
        <v>20000</v>
      </c>
      <c r="E232" s="155" t="s">
        <v>119</v>
      </c>
      <c r="F232" s="156">
        <v>1</v>
      </c>
      <c r="G232" s="155" t="s">
        <v>119</v>
      </c>
      <c r="H232" s="154">
        <f>COUNTIF(Prefix!A:A,History_Purchase!A232)</f>
        <v>1</v>
      </c>
      <c r="I232" s="154" t="str">
        <f>IF(F232="Waiting","",IFERROR(VLOOKUP(A232,'Remaining stock'!$A$3:$C$1000,2,0),""))</f>
        <v>31197000</v>
      </c>
      <c r="J232" s="154" t="str">
        <f>IF(F232="Waiting","",IFERROR(VLOOKUP(A232,'Remaining stock'!$A$3:$C$1000,3,0),""))</f>
        <v>31199999</v>
      </c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 spans="1:26" ht="12" customHeight="1" x14ac:dyDescent="0.15">
      <c r="A233" s="157" t="s">
        <v>673</v>
      </c>
      <c r="B233" s="154" t="s">
        <v>674</v>
      </c>
      <c r="C233" s="154" t="s">
        <v>675</v>
      </c>
      <c r="D233" s="154">
        <f t="shared" si="0"/>
        <v>52000</v>
      </c>
      <c r="E233" s="155" t="s">
        <v>119</v>
      </c>
      <c r="F233" s="156">
        <v>1</v>
      </c>
      <c r="G233" s="155" t="s">
        <v>119</v>
      </c>
      <c r="H233" s="154">
        <f>COUNTIF(Prefix!A:A,History_Purchase!A233)</f>
        <v>1</v>
      </c>
      <c r="I233" s="154" t="str">
        <f>IF(F233="Waiting","",IFERROR(VLOOKUP(A233,'Remaining stock'!$A$3:$C$1000,2,0),""))</f>
        <v>31200000</v>
      </c>
      <c r="J233" s="154" t="str">
        <f>IF(F233="Waiting","",IFERROR(VLOOKUP(A233,'Remaining stock'!$A$3:$C$1000,3,0),""))</f>
        <v>31251999</v>
      </c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 spans="1:26" ht="12" customHeight="1" x14ac:dyDescent="0.15">
      <c r="A234" s="152" t="s">
        <v>673</v>
      </c>
      <c r="B234" s="153" t="s">
        <v>676</v>
      </c>
      <c r="C234" s="153" t="s">
        <v>677</v>
      </c>
      <c r="D234" s="154">
        <f t="shared" si="0"/>
        <v>48000</v>
      </c>
      <c r="E234" s="155" t="s">
        <v>125</v>
      </c>
      <c r="F234" s="156">
        <v>0</v>
      </c>
      <c r="G234" s="155" t="s">
        <v>125</v>
      </c>
      <c r="H234" s="154">
        <f>COUNTIF(Prefix!A:A,History_Purchase!A234)</f>
        <v>1</v>
      </c>
      <c r="I234" s="154" t="str">
        <f>IF(F234="Waiting","",IFERROR(VLOOKUP(A234,'Remaining stock'!$A$3:$C$1000,2,0),""))</f>
        <v>31200000</v>
      </c>
      <c r="J234" s="154" t="str">
        <f>IF(F234="Waiting","",IFERROR(VLOOKUP(A234,'Remaining stock'!$A$3:$C$1000,3,0),""))</f>
        <v>31251999</v>
      </c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spans="1:26" ht="12" customHeight="1" x14ac:dyDescent="0.15">
      <c r="A235" s="157" t="s">
        <v>678</v>
      </c>
      <c r="B235" s="154" t="s">
        <v>679</v>
      </c>
      <c r="C235" s="154" t="s">
        <v>680</v>
      </c>
      <c r="D235" s="154">
        <f t="shared" si="0"/>
        <v>24000</v>
      </c>
      <c r="E235" s="155" t="s">
        <v>125</v>
      </c>
      <c r="F235" s="156">
        <v>0</v>
      </c>
      <c r="G235" s="155" t="s">
        <v>125</v>
      </c>
      <c r="H235" s="154">
        <f>COUNTIF(Prefix!A:A,History_Purchase!A235)</f>
        <v>1</v>
      </c>
      <c r="I235" s="154" t="str">
        <f>IF(F235="Waiting","",IFERROR(VLOOKUP(A235,'Remaining stock'!$A$3:$C$1000,2,0),""))</f>
        <v/>
      </c>
      <c r="J235" s="154" t="str">
        <f>IF(F235="Waiting","",IFERROR(VLOOKUP(A235,'Remaining stock'!$A$3:$C$1000,3,0),""))</f>
        <v/>
      </c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 spans="1:26" ht="12" customHeight="1" x14ac:dyDescent="0.15">
      <c r="A236" s="152" t="s">
        <v>681</v>
      </c>
      <c r="B236" s="153" t="s">
        <v>682</v>
      </c>
      <c r="C236" s="153" t="s">
        <v>683</v>
      </c>
      <c r="D236" s="154">
        <f t="shared" si="0"/>
        <v>36000</v>
      </c>
      <c r="E236" s="155" t="s">
        <v>110</v>
      </c>
      <c r="F236" s="156">
        <v>1</v>
      </c>
      <c r="G236" s="155" t="s">
        <v>110</v>
      </c>
      <c r="H236" s="154">
        <f>COUNTIF(Prefix!A:A,History_Purchase!A236)</f>
        <v>1</v>
      </c>
      <c r="I236" s="154" t="str">
        <f>IF(F236="Waiting","",IFERROR(VLOOKUP(A236,'Remaining stock'!$A$3:$C$1000,2,0),""))</f>
        <v>32061000</v>
      </c>
      <c r="J236" s="154" t="str">
        <f>IF(F236="Waiting","",IFERROR(VLOOKUP(A236,'Remaining stock'!$A$3:$C$1000,3,0),""))</f>
        <v>32099999</v>
      </c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spans="1:26" ht="12" customHeight="1" x14ac:dyDescent="0.15">
      <c r="A237" s="152" t="s">
        <v>681</v>
      </c>
      <c r="B237" s="153" t="s">
        <v>684</v>
      </c>
      <c r="C237" s="153" t="s">
        <v>685</v>
      </c>
      <c r="D237" s="154">
        <f t="shared" si="0"/>
        <v>36000</v>
      </c>
      <c r="E237" s="155" t="s">
        <v>116</v>
      </c>
      <c r="F237" s="156">
        <v>1</v>
      </c>
      <c r="G237" s="155" t="s">
        <v>116</v>
      </c>
      <c r="H237" s="154">
        <f>COUNTIF(Prefix!A:A,History_Purchase!A237)</f>
        <v>1</v>
      </c>
      <c r="I237" s="154" t="str">
        <f>IF(F237="Waiting","",IFERROR(VLOOKUP(A237,'Remaining stock'!$A$3:$C$1000,2,0),""))</f>
        <v>32061000</v>
      </c>
      <c r="J237" s="154" t="str">
        <f>IF(F237="Waiting","",IFERROR(VLOOKUP(A237,'Remaining stock'!$A$3:$C$1000,3,0),""))</f>
        <v>32099999</v>
      </c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 spans="1:26" ht="12" customHeight="1" x14ac:dyDescent="0.15">
      <c r="A238" s="152" t="s">
        <v>681</v>
      </c>
      <c r="B238" s="153" t="s">
        <v>686</v>
      </c>
      <c r="C238" s="153" t="s">
        <v>687</v>
      </c>
      <c r="D238" s="154">
        <f t="shared" si="0"/>
        <v>28000</v>
      </c>
      <c r="E238" s="155" t="s">
        <v>119</v>
      </c>
      <c r="F238" s="156">
        <v>1</v>
      </c>
      <c r="G238" s="155" t="s">
        <v>119</v>
      </c>
      <c r="H238" s="154">
        <f>COUNTIF(Prefix!A:A,History_Purchase!A238)</f>
        <v>1</v>
      </c>
      <c r="I238" s="154" t="str">
        <f>IF(F238="Waiting","",IFERROR(VLOOKUP(A238,'Remaining stock'!$A$3:$C$1000,2,0),""))</f>
        <v>32061000</v>
      </c>
      <c r="J238" s="154" t="str">
        <f>IF(F238="Waiting","",IFERROR(VLOOKUP(A238,'Remaining stock'!$A$3:$C$1000,3,0),""))</f>
        <v>32099999</v>
      </c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 spans="1:26" ht="12" customHeight="1" x14ac:dyDescent="0.15">
      <c r="A239" s="157" t="s">
        <v>688</v>
      </c>
      <c r="B239" s="154" t="s">
        <v>689</v>
      </c>
      <c r="C239" s="154" t="s">
        <v>690</v>
      </c>
      <c r="D239" s="154">
        <f t="shared" si="0"/>
        <v>8000</v>
      </c>
      <c r="E239" s="155" t="s">
        <v>119</v>
      </c>
      <c r="F239" s="156">
        <v>1</v>
      </c>
      <c r="G239" s="155" t="s">
        <v>119</v>
      </c>
      <c r="H239" s="154">
        <f>COUNTIF(Prefix!A:A,History_Purchase!A239)</f>
        <v>1</v>
      </c>
      <c r="I239" s="154" t="str">
        <f>IF(F239="Waiting","",IFERROR(VLOOKUP(A239,'Remaining stock'!$A$3:$C$1000,2,0),""))</f>
        <v>32100000</v>
      </c>
      <c r="J239" s="154" t="str">
        <f>IF(F239="Waiting","",IFERROR(VLOOKUP(A239,'Remaining stock'!$A$3:$C$1000,3,0),""))</f>
        <v>32107999</v>
      </c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 spans="1:26" ht="12" customHeight="1" x14ac:dyDescent="0.15">
      <c r="A240" s="152" t="s">
        <v>688</v>
      </c>
      <c r="B240" s="153" t="s">
        <v>691</v>
      </c>
      <c r="C240" s="153" t="s">
        <v>692</v>
      </c>
      <c r="D240" s="154">
        <f t="shared" si="0"/>
        <v>36000</v>
      </c>
      <c r="E240" s="155" t="s">
        <v>125</v>
      </c>
      <c r="F240" s="156">
        <v>0</v>
      </c>
      <c r="G240" s="155" t="s">
        <v>125</v>
      </c>
      <c r="H240" s="154">
        <f>COUNTIF(Prefix!A:A,History_Purchase!A240)</f>
        <v>1</v>
      </c>
      <c r="I240" s="154" t="str">
        <f>IF(F240="Waiting","",IFERROR(VLOOKUP(A240,'Remaining stock'!$A$3:$C$1000,2,0),""))</f>
        <v>32100000</v>
      </c>
      <c r="J240" s="154" t="str">
        <f>IF(F240="Waiting","",IFERROR(VLOOKUP(A240,'Remaining stock'!$A$3:$C$1000,3,0),""))</f>
        <v>32107999</v>
      </c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 spans="1:26" ht="12" customHeight="1" x14ac:dyDescent="0.15">
      <c r="A241" s="152" t="s">
        <v>693</v>
      </c>
      <c r="B241" s="153" t="s">
        <v>694</v>
      </c>
      <c r="C241" s="153" t="s">
        <v>695</v>
      </c>
      <c r="D241" s="154">
        <f t="shared" si="0"/>
        <v>36000</v>
      </c>
      <c r="E241" s="155" t="s">
        <v>101</v>
      </c>
      <c r="F241" s="156">
        <v>1</v>
      </c>
      <c r="G241" s="155" t="s">
        <v>101</v>
      </c>
      <c r="H241" s="154">
        <f>COUNTIF(Prefix!A:A,History_Purchase!A241)</f>
        <v>0</v>
      </c>
      <c r="I241" s="154" t="str">
        <f>IF(F241="Waiting","",IFERROR(VLOOKUP(A241,'Remaining stock'!$A$3:$C$1000,2,0),""))</f>
        <v/>
      </c>
      <c r="J241" s="154" t="str">
        <f>IF(F241="Waiting","",IFERROR(VLOOKUP(A241,'Remaining stock'!$A$3:$C$1000,3,0),""))</f>
        <v/>
      </c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 spans="1:26" ht="12" customHeight="1" x14ac:dyDescent="0.15">
      <c r="A242" s="152" t="s">
        <v>693</v>
      </c>
      <c r="B242" s="153" t="s">
        <v>696</v>
      </c>
      <c r="C242" s="153" t="s">
        <v>697</v>
      </c>
      <c r="D242" s="154">
        <f t="shared" si="0"/>
        <v>36000</v>
      </c>
      <c r="E242" s="155" t="s">
        <v>107</v>
      </c>
      <c r="F242" s="156">
        <v>1</v>
      </c>
      <c r="G242" s="155" t="s">
        <v>107</v>
      </c>
      <c r="H242" s="154">
        <f>COUNTIF(Prefix!A:A,History_Purchase!A242)</f>
        <v>0</v>
      </c>
      <c r="I242" s="154" t="str">
        <f>IF(F242="Waiting","",IFERROR(VLOOKUP(A242,'Remaining stock'!$A$3:$C$1000,2,0),""))</f>
        <v/>
      </c>
      <c r="J242" s="154" t="str">
        <f>IF(F242="Waiting","",IFERROR(VLOOKUP(A242,'Remaining stock'!$A$3:$C$1000,3,0),""))</f>
        <v/>
      </c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 spans="1:26" ht="12" customHeight="1" x14ac:dyDescent="0.15">
      <c r="A243" s="152" t="s">
        <v>698</v>
      </c>
      <c r="B243" s="153" t="s">
        <v>699</v>
      </c>
      <c r="C243" s="153" t="s">
        <v>700</v>
      </c>
      <c r="D243" s="154">
        <f t="shared" si="0"/>
        <v>36000</v>
      </c>
      <c r="E243" s="155" t="s">
        <v>101</v>
      </c>
      <c r="F243" s="156">
        <v>1</v>
      </c>
      <c r="G243" s="155" t="s">
        <v>101</v>
      </c>
      <c r="H243" s="154">
        <f>COUNTIF(Prefix!A:A,History_Purchase!A243)</f>
        <v>1</v>
      </c>
      <c r="I243" s="154" t="str">
        <f>IF(F243="Waiting","",IFERROR(VLOOKUP(A243,'Remaining stock'!$A$3:$C$1000,2,0),""))</f>
        <v/>
      </c>
      <c r="J243" s="154" t="str">
        <f>IF(F243="Waiting","",IFERROR(VLOOKUP(A243,'Remaining stock'!$A$3:$C$1000,3,0),""))</f>
        <v/>
      </c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 spans="1:26" ht="12" customHeight="1" x14ac:dyDescent="0.15">
      <c r="A244" s="152" t="s">
        <v>698</v>
      </c>
      <c r="B244" s="153" t="s">
        <v>701</v>
      </c>
      <c r="C244" s="153" t="s">
        <v>702</v>
      </c>
      <c r="D244" s="154">
        <f t="shared" si="0"/>
        <v>36000</v>
      </c>
      <c r="E244" s="155" t="s">
        <v>107</v>
      </c>
      <c r="F244" s="156">
        <v>1</v>
      </c>
      <c r="G244" s="155" t="s">
        <v>107</v>
      </c>
      <c r="H244" s="154">
        <f>COUNTIF(Prefix!A:A,History_Purchase!A244)</f>
        <v>1</v>
      </c>
      <c r="I244" s="154" t="str">
        <f>IF(F244="Waiting","",IFERROR(VLOOKUP(A244,'Remaining stock'!$A$3:$C$1000,2,0),""))</f>
        <v/>
      </c>
      <c r="J244" s="154" t="str">
        <f>IF(F244="Waiting","",IFERROR(VLOOKUP(A244,'Remaining stock'!$A$3:$C$1000,3,0),""))</f>
        <v/>
      </c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 spans="1:26" ht="12" customHeight="1" x14ac:dyDescent="0.15">
      <c r="A245" s="152" t="s">
        <v>698</v>
      </c>
      <c r="B245" s="153" t="s">
        <v>703</v>
      </c>
      <c r="C245" s="153" t="s">
        <v>704</v>
      </c>
      <c r="D245" s="154">
        <f t="shared" si="0"/>
        <v>28000</v>
      </c>
      <c r="E245" s="155" t="s">
        <v>110</v>
      </c>
      <c r="F245" s="156">
        <v>1</v>
      </c>
      <c r="G245" s="155" t="s">
        <v>110</v>
      </c>
      <c r="H245" s="154">
        <f>COUNTIF(Prefix!A:A,History_Purchase!A245)</f>
        <v>1</v>
      </c>
      <c r="I245" s="154" t="str">
        <f>IF(F245="Waiting","",IFERROR(VLOOKUP(A245,'Remaining stock'!$A$3:$C$1000,2,0),""))</f>
        <v/>
      </c>
      <c r="J245" s="154" t="str">
        <f>IF(F245="Waiting","",IFERROR(VLOOKUP(A245,'Remaining stock'!$A$3:$C$1000,3,0),""))</f>
        <v/>
      </c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 spans="1:26" ht="12" customHeight="1" x14ac:dyDescent="0.15">
      <c r="A246" s="157" t="s">
        <v>705</v>
      </c>
      <c r="B246" s="154" t="s">
        <v>706</v>
      </c>
      <c r="C246" s="154" t="s">
        <v>707</v>
      </c>
      <c r="D246" s="154">
        <f t="shared" si="0"/>
        <v>44000</v>
      </c>
      <c r="E246" s="155" t="s">
        <v>110</v>
      </c>
      <c r="F246" s="156">
        <v>1</v>
      </c>
      <c r="G246" s="155" t="s">
        <v>110</v>
      </c>
      <c r="H246" s="154">
        <f>COUNTIF(Prefix!A:A,History_Purchase!A246)</f>
        <v>1</v>
      </c>
      <c r="I246" s="154" t="str">
        <f>IF(F246="Waiting","",IFERROR(VLOOKUP(A246,'Remaining stock'!$A$3:$C$1000,2,0),""))</f>
        <v>33106000</v>
      </c>
      <c r="J246" s="154" t="str">
        <f>IF(F246="Waiting","",IFERROR(VLOOKUP(A246,'Remaining stock'!$A$3:$C$1000,3,0),""))</f>
        <v>33143999</v>
      </c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 spans="1:26" ht="12" customHeight="1" x14ac:dyDescent="0.15">
      <c r="A247" s="152" t="s">
        <v>705</v>
      </c>
      <c r="B247" s="153" t="s">
        <v>708</v>
      </c>
      <c r="C247" s="153" t="s">
        <v>707</v>
      </c>
      <c r="D247" s="154">
        <f t="shared" si="0"/>
        <v>36000</v>
      </c>
      <c r="E247" s="155" t="s">
        <v>116</v>
      </c>
      <c r="F247" s="156">
        <v>1</v>
      </c>
      <c r="G247" s="155" t="s">
        <v>116</v>
      </c>
      <c r="H247" s="154">
        <f>COUNTIF(Prefix!A:A,History_Purchase!A247)</f>
        <v>1</v>
      </c>
      <c r="I247" s="154" t="str">
        <f>IF(F247="Waiting","",IFERROR(VLOOKUP(A247,'Remaining stock'!$A$3:$C$1000,2,0),""))</f>
        <v>33106000</v>
      </c>
      <c r="J247" s="154" t="str">
        <f>IF(F247="Waiting","",IFERROR(VLOOKUP(A247,'Remaining stock'!$A$3:$C$1000,3,0),""))</f>
        <v>33143999</v>
      </c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 spans="1:26" ht="12" customHeight="1" x14ac:dyDescent="0.15">
      <c r="A248" s="152" t="s">
        <v>705</v>
      </c>
      <c r="B248" s="153" t="s">
        <v>709</v>
      </c>
      <c r="C248" s="153" t="s">
        <v>710</v>
      </c>
      <c r="D248" s="154">
        <f t="shared" si="0"/>
        <v>56000</v>
      </c>
      <c r="E248" s="155" t="s">
        <v>125</v>
      </c>
      <c r="F248" s="156">
        <v>0</v>
      </c>
      <c r="G248" s="155" t="s">
        <v>125</v>
      </c>
      <c r="H248" s="154">
        <f>COUNTIF(Prefix!A:A,History_Purchase!A248)</f>
        <v>1</v>
      </c>
      <c r="I248" s="154" t="str">
        <f>IF(F248="Waiting","",IFERROR(VLOOKUP(A248,'Remaining stock'!$A$3:$C$1000,2,0),""))</f>
        <v>33106000</v>
      </c>
      <c r="J248" s="154" t="str">
        <f>IF(F248="Waiting","",IFERROR(VLOOKUP(A248,'Remaining stock'!$A$3:$C$1000,3,0),""))</f>
        <v>33143999</v>
      </c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 spans="1:26" ht="12" customHeight="1" x14ac:dyDescent="0.15">
      <c r="A249" s="157" t="s">
        <v>711</v>
      </c>
      <c r="B249" s="154" t="s">
        <v>712</v>
      </c>
      <c r="C249" s="154" t="s">
        <v>713</v>
      </c>
      <c r="D249" s="154">
        <f t="shared" si="0"/>
        <v>16000</v>
      </c>
      <c r="E249" s="155" t="s">
        <v>125</v>
      </c>
      <c r="F249" s="156">
        <v>0</v>
      </c>
      <c r="G249" s="155" t="s">
        <v>125</v>
      </c>
      <c r="H249" s="154">
        <f>COUNTIF(Prefix!A:A,History_Purchase!A249)</f>
        <v>1</v>
      </c>
      <c r="I249" s="154" t="str">
        <f>IF(F249="Waiting","",IFERROR(VLOOKUP(A249,'Remaining stock'!$A$3:$C$1000,2,0),""))</f>
        <v/>
      </c>
      <c r="J249" s="154" t="str">
        <f>IF(F249="Waiting","",IFERROR(VLOOKUP(A249,'Remaining stock'!$A$3:$C$1000,3,0),""))</f>
        <v/>
      </c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 spans="1:26" ht="12" customHeight="1" x14ac:dyDescent="0.15">
      <c r="A250" s="152" t="s">
        <v>714</v>
      </c>
      <c r="B250" s="153" t="s">
        <v>715</v>
      </c>
      <c r="C250" s="153" t="s">
        <v>716</v>
      </c>
      <c r="D250" s="154">
        <f t="shared" si="0"/>
        <v>36000</v>
      </c>
      <c r="E250" s="155" t="s">
        <v>116</v>
      </c>
      <c r="F250" s="156">
        <v>1</v>
      </c>
      <c r="G250" s="155" t="s">
        <v>116</v>
      </c>
      <c r="H250" s="154">
        <f>COUNTIF(Prefix!A:A,History_Purchase!A250)</f>
        <v>0</v>
      </c>
      <c r="I250" s="154" t="str">
        <f>IF(F250="Waiting","",IFERROR(VLOOKUP(A250,'Remaining stock'!$A$3:$C$1000,2,0),""))</f>
        <v/>
      </c>
      <c r="J250" s="154" t="str">
        <f>IF(F250="Waiting","",IFERROR(VLOOKUP(A250,'Remaining stock'!$A$3:$C$1000,3,0),""))</f>
        <v/>
      </c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 spans="1:26" ht="12" customHeight="1" x14ac:dyDescent="0.15">
      <c r="A251" s="152" t="s">
        <v>717</v>
      </c>
      <c r="B251" s="153" t="s">
        <v>718</v>
      </c>
      <c r="C251" s="153" t="s">
        <v>719</v>
      </c>
      <c r="D251" s="154">
        <f t="shared" si="0"/>
        <v>72000</v>
      </c>
      <c r="E251" s="155" t="s">
        <v>119</v>
      </c>
      <c r="F251" s="156">
        <v>1</v>
      </c>
      <c r="G251" s="155" t="s">
        <v>119</v>
      </c>
      <c r="H251" s="154">
        <f>COUNTIF(Prefix!A:A,History_Purchase!A251)</f>
        <v>1</v>
      </c>
      <c r="I251" s="154" t="str">
        <f>IF(F251="Waiting","",IFERROR(VLOOKUP(A251,'Remaining stock'!$A$3:$C$1000,2,0),""))</f>
        <v>34012000</v>
      </c>
      <c r="J251" s="154" t="str">
        <f>IF(F251="Waiting","",IFERROR(VLOOKUP(A251,'Remaining stock'!$A$3:$C$1000,3,0),""))</f>
        <v>34071999</v>
      </c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 spans="1:26" ht="12" customHeight="1" x14ac:dyDescent="0.15">
      <c r="A252" s="152" t="s">
        <v>717</v>
      </c>
      <c r="B252" s="153" t="s">
        <v>720</v>
      </c>
      <c r="C252" s="153" t="s">
        <v>721</v>
      </c>
      <c r="D252" s="154">
        <f t="shared" si="0"/>
        <v>28000</v>
      </c>
      <c r="E252" s="155" t="s">
        <v>125</v>
      </c>
      <c r="F252" s="156">
        <v>0</v>
      </c>
      <c r="G252" s="155" t="s">
        <v>125</v>
      </c>
      <c r="H252" s="154">
        <f>COUNTIF(Prefix!A:A,History_Purchase!A252)</f>
        <v>1</v>
      </c>
      <c r="I252" s="154" t="str">
        <f>IF(F252="Waiting","",IFERROR(VLOOKUP(A252,'Remaining stock'!$A$3:$C$1000,2,0),""))</f>
        <v>34012000</v>
      </c>
      <c r="J252" s="154" t="str">
        <f>IF(F252="Waiting","",IFERROR(VLOOKUP(A252,'Remaining stock'!$A$3:$C$1000,3,0),""))</f>
        <v>34071999</v>
      </c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 spans="1:26" ht="12" customHeight="1" x14ac:dyDescent="0.15">
      <c r="A253" s="157" t="s">
        <v>722</v>
      </c>
      <c r="B253" s="154" t="s">
        <v>723</v>
      </c>
      <c r="C253" s="154" t="s">
        <v>724</v>
      </c>
      <c r="D253" s="154">
        <f t="shared" si="0"/>
        <v>44000</v>
      </c>
      <c r="E253" s="155" t="s">
        <v>125</v>
      </c>
      <c r="F253" s="156">
        <v>0</v>
      </c>
      <c r="G253" s="155" t="s">
        <v>125</v>
      </c>
      <c r="H253" s="154">
        <f>COUNTIF(Prefix!A:A,History_Purchase!A253)</f>
        <v>1</v>
      </c>
      <c r="I253" s="154" t="str">
        <f>IF(F253="Waiting","",IFERROR(VLOOKUP(A253,'Remaining stock'!$A$3:$C$1000,2,0),""))</f>
        <v/>
      </c>
      <c r="J253" s="154" t="str">
        <f>IF(F253="Waiting","",IFERROR(VLOOKUP(A253,'Remaining stock'!$A$3:$C$1000,3,0),""))</f>
        <v/>
      </c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 spans="1:26" ht="12" customHeight="1" x14ac:dyDescent="0.15">
      <c r="A254" s="152" t="s">
        <v>725</v>
      </c>
      <c r="B254" s="153" t="s">
        <v>726</v>
      </c>
      <c r="C254" s="153" t="s">
        <v>727</v>
      </c>
      <c r="D254" s="154">
        <f t="shared" si="0"/>
        <v>36000</v>
      </c>
      <c r="E254" s="155" t="s">
        <v>107</v>
      </c>
      <c r="F254" s="156">
        <v>1</v>
      </c>
      <c r="G254" s="155" t="s">
        <v>107</v>
      </c>
      <c r="H254" s="154">
        <f>COUNTIF(Prefix!A:A,History_Purchase!A254)</f>
        <v>0</v>
      </c>
      <c r="I254" s="154" t="str">
        <f>IF(F254="Waiting","",IFERROR(VLOOKUP(A254,'Remaining stock'!$A$3:$C$1000,2,0),""))</f>
        <v/>
      </c>
      <c r="J254" s="154" t="str">
        <f>IF(F254="Waiting","",IFERROR(VLOOKUP(A254,'Remaining stock'!$A$3:$C$1000,3,0),""))</f>
        <v/>
      </c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 spans="1:26" ht="12" customHeight="1" x14ac:dyDescent="0.15">
      <c r="A255" s="152" t="s">
        <v>725</v>
      </c>
      <c r="B255" s="153" t="s">
        <v>728</v>
      </c>
      <c r="C255" s="153" t="s">
        <v>729</v>
      </c>
      <c r="D255" s="154">
        <f t="shared" si="0"/>
        <v>9000</v>
      </c>
      <c r="E255" s="155" t="s">
        <v>110</v>
      </c>
      <c r="F255" s="156">
        <v>1</v>
      </c>
      <c r="G255" s="155" t="s">
        <v>110</v>
      </c>
      <c r="H255" s="154">
        <f>COUNTIF(Prefix!A:A,History_Purchase!A255)</f>
        <v>0</v>
      </c>
      <c r="I255" s="154" t="str">
        <f>IF(F255="Waiting","",IFERROR(VLOOKUP(A255,'Remaining stock'!$A$3:$C$1000,2,0),""))</f>
        <v/>
      </c>
      <c r="J255" s="154" t="str">
        <f>IF(F255="Waiting","",IFERROR(VLOOKUP(A255,'Remaining stock'!$A$3:$C$1000,3,0),""))</f>
        <v/>
      </c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 spans="1:26" ht="12" customHeight="1" x14ac:dyDescent="0.15">
      <c r="A256" s="157" t="s">
        <v>730</v>
      </c>
      <c r="B256" s="154" t="s">
        <v>731</v>
      </c>
      <c r="C256" s="154" t="s">
        <v>732</v>
      </c>
      <c r="D256" s="154">
        <f t="shared" si="0"/>
        <v>27000</v>
      </c>
      <c r="E256" s="155" t="s">
        <v>110</v>
      </c>
      <c r="F256" s="156">
        <v>1</v>
      </c>
      <c r="G256" s="155" t="s">
        <v>110</v>
      </c>
      <c r="H256" s="154">
        <f>COUNTIF(Prefix!A:A,History_Purchase!A256)</f>
        <v>0</v>
      </c>
      <c r="I256" s="154" t="str">
        <f>IF(F256="Waiting","",IFERROR(VLOOKUP(A256,'Remaining stock'!$A$3:$C$1000,2,0),""))</f>
        <v/>
      </c>
      <c r="J256" s="154" t="str">
        <f>IF(F256="Waiting","",IFERROR(VLOOKUP(A256,'Remaining stock'!$A$3:$C$1000,3,0),""))</f>
        <v/>
      </c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 spans="1:26" ht="12" customHeight="1" x14ac:dyDescent="0.15">
      <c r="A257" s="152" t="s">
        <v>730</v>
      </c>
      <c r="B257" s="153" t="s">
        <v>733</v>
      </c>
      <c r="C257" s="153" t="s">
        <v>734</v>
      </c>
      <c r="D257" s="154">
        <f t="shared" si="0"/>
        <v>36000</v>
      </c>
      <c r="E257" s="155" t="s">
        <v>116</v>
      </c>
      <c r="F257" s="156">
        <v>1</v>
      </c>
      <c r="G257" s="155" t="s">
        <v>116</v>
      </c>
      <c r="H257" s="154">
        <f>COUNTIF(Prefix!A:A,History_Purchase!A257)</f>
        <v>0</v>
      </c>
      <c r="I257" s="154" t="str">
        <f>IF(F257="Waiting","",IFERROR(VLOOKUP(A257,'Remaining stock'!$A$3:$C$1000,2,0),""))</f>
        <v/>
      </c>
      <c r="J257" s="154" t="str">
        <f>IF(F257="Waiting","",IFERROR(VLOOKUP(A257,'Remaining stock'!$A$3:$C$1000,3,0),""))</f>
        <v/>
      </c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 spans="1:26" ht="12" customHeight="1" x14ac:dyDescent="0.15">
      <c r="A258" s="152" t="s">
        <v>735</v>
      </c>
      <c r="B258" s="153" t="s">
        <v>736</v>
      </c>
      <c r="C258" s="153" t="s">
        <v>737</v>
      </c>
      <c r="D258" s="154">
        <f t="shared" si="0"/>
        <v>72000</v>
      </c>
      <c r="E258" s="155" t="s">
        <v>119</v>
      </c>
      <c r="F258" s="156">
        <v>1</v>
      </c>
      <c r="G258" s="155" t="s">
        <v>119</v>
      </c>
      <c r="H258" s="154">
        <f>COUNTIF(Prefix!A:A,History_Purchase!A258)</f>
        <v>1</v>
      </c>
      <c r="I258" s="154" t="str">
        <f>IF(F258="Waiting","",IFERROR(VLOOKUP(A258,'Remaining stock'!$A$3:$C$1000,2,0),""))</f>
        <v>35068000</v>
      </c>
      <c r="J258" s="154" t="str">
        <f>IF(F258="Waiting","",IFERROR(VLOOKUP(A258,'Remaining stock'!$A$3:$C$1000,3,0),""))</f>
        <v>35071999</v>
      </c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 spans="1:26" ht="12" customHeight="1" x14ac:dyDescent="0.15">
      <c r="A259" s="152" t="s">
        <v>735</v>
      </c>
      <c r="B259" s="153" t="s">
        <v>738</v>
      </c>
      <c r="C259" s="153" t="s">
        <v>739</v>
      </c>
      <c r="D259" s="154">
        <f t="shared" si="0"/>
        <v>28000</v>
      </c>
      <c r="E259" s="155" t="s">
        <v>125</v>
      </c>
      <c r="F259" s="156">
        <v>0</v>
      </c>
      <c r="G259" s="155" t="s">
        <v>125</v>
      </c>
      <c r="H259" s="154">
        <f>COUNTIF(Prefix!A:A,History_Purchase!A259)</f>
        <v>1</v>
      </c>
      <c r="I259" s="154" t="str">
        <f>IF(F259="Waiting","",IFERROR(VLOOKUP(A259,'Remaining stock'!$A$3:$C$1000,2,0),""))</f>
        <v>35068000</v>
      </c>
      <c r="J259" s="154" t="str">
        <f>IF(F259="Waiting","",IFERROR(VLOOKUP(A259,'Remaining stock'!$A$3:$C$1000,3,0),""))</f>
        <v>35071999</v>
      </c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 spans="1:26" ht="12" customHeight="1" x14ac:dyDescent="0.15">
      <c r="A260" s="157" t="s">
        <v>740</v>
      </c>
      <c r="B260" s="154" t="s">
        <v>741</v>
      </c>
      <c r="C260" s="154" t="s">
        <v>742</v>
      </c>
      <c r="D260" s="154">
        <f t="shared" si="0"/>
        <v>44000</v>
      </c>
      <c r="E260" s="155" t="s">
        <v>125</v>
      </c>
      <c r="F260" s="156">
        <v>0</v>
      </c>
      <c r="G260" s="155" t="s">
        <v>125</v>
      </c>
      <c r="H260" s="154">
        <f>COUNTIF(Prefix!A:A,History_Purchase!A260)</f>
        <v>1</v>
      </c>
      <c r="I260" s="154" t="str">
        <f>IF(F260="Waiting","",IFERROR(VLOOKUP(A260,'Remaining stock'!$A$3:$C$1000,2,0),""))</f>
        <v/>
      </c>
      <c r="J260" s="154" t="str">
        <f>IF(F260="Waiting","",IFERROR(VLOOKUP(A260,'Remaining stock'!$A$3:$C$1000,3,0),""))</f>
        <v/>
      </c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 spans="1:26" ht="12" customHeight="1" x14ac:dyDescent="0.15">
      <c r="A261" s="152" t="s">
        <v>743</v>
      </c>
      <c r="B261" s="153" t="s">
        <v>744</v>
      </c>
      <c r="C261" s="153" t="s">
        <v>745</v>
      </c>
      <c r="D261" s="154">
        <f t="shared" si="0"/>
        <v>36000</v>
      </c>
      <c r="E261" s="155" t="s">
        <v>107</v>
      </c>
      <c r="F261" s="156">
        <v>1</v>
      </c>
      <c r="G261" s="155" t="s">
        <v>107</v>
      </c>
      <c r="H261" s="154">
        <f>COUNTIF(Prefix!A:A,History_Purchase!A261)</f>
        <v>0</v>
      </c>
      <c r="I261" s="154" t="str">
        <f>IF(F261="Waiting","",IFERROR(VLOOKUP(A261,'Remaining stock'!$A$3:$C$1000,2,0),""))</f>
        <v/>
      </c>
      <c r="J261" s="154" t="str">
        <f>IF(F261="Waiting","",IFERROR(VLOOKUP(A261,'Remaining stock'!$A$3:$C$1000,3,0),""))</f>
        <v/>
      </c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 spans="1:26" ht="12" customHeight="1" x14ac:dyDescent="0.15">
      <c r="A262" s="152" t="s">
        <v>743</v>
      </c>
      <c r="B262" s="153" t="s">
        <v>746</v>
      </c>
      <c r="C262" s="153" t="s">
        <v>747</v>
      </c>
      <c r="D262" s="154">
        <f t="shared" si="0"/>
        <v>18000</v>
      </c>
      <c r="E262" s="155" t="s">
        <v>110</v>
      </c>
      <c r="F262" s="156">
        <v>1</v>
      </c>
      <c r="G262" s="155" t="s">
        <v>110</v>
      </c>
      <c r="H262" s="154">
        <f>COUNTIF(Prefix!A:A,History_Purchase!A262)</f>
        <v>0</v>
      </c>
      <c r="I262" s="154" t="str">
        <f>IF(F262="Waiting","",IFERROR(VLOOKUP(A262,'Remaining stock'!$A$3:$C$1000,2,0),""))</f>
        <v/>
      </c>
      <c r="J262" s="154" t="str">
        <f>IF(F262="Waiting","",IFERROR(VLOOKUP(A262,'Remaining stock'!$A$3:$C$1000,3,0),""))</f>
        <v/>
      </c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 spans="1:26" ht="12" customHeight="1" x14ac:dyDescent="0.15">
      <c r="A263" s="157" t="s">
        <v>748</v>
      </c>
      <c r="B263" s="154" t="s">
        <v>749</v>
      </c>
      <c r="C263" s="154" t="s">
        <v>750</v>
      </c>
      <c r="D263" s="154">
        <f t="shared" si="0"/>
        <v>18000</v>
      </c>
      <c r="E263" s="155" t="s">
        <v>110</v>
      </c>
      <c r="F263" s="156">
        <v>1</v>
      </c>
      <c r="G263" s="155" t="s">
        <v>110</v>
      </c>
      <c r="H263" s="154">
        <f>COUNTIF(Prefix!A:A,History_Purchase!A263)</f>
        <v>0</v>
      </c>
      <c r="I263" s="154" t="str">
        <f>IF(F263="Waiting","",IFERROR(VLOOKUP(A263,'Remaining stock'!$A$3:$C$1000,2,0),""))</f>
        <v/>
      </c>
      <c r="J263" s="154" t="str">
        <f>IF(F263="Waiting","",IFERROR(VLOOKUP(A263,'Remaining stock'!$A$3:$C$1000,3,0),""))</f>
        <v/>
      </c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 spans="1:26" ht="12" customHeight="1" x14ac:dyDescent="0.15">
      <c r="A264" s="152" t="s">
        <v>751</v>
      </c>
      <c r="B264" s="153" t="s">
        <v>752</v>
      </c>
      <c r="C264" s="153" t="s">
        <v>753</v>
      </c>
      <c r="D264" s="154">
        <f t="shared" si="0"/>
        <v>36000</v>
      </c>
      <c r="E264" s="155" t="s">
        <v>116</v>
      </c>
      <c r="F264" s="156">
        <v>1</v>
      </c>
      <c r="G264" s="155" t="s">
        <v>116</v>
      </c>
      <c r="H264" s="154">
        <f>COUNTIF(Prefix!A:A,History_Purchase!A264)</f>
        <v>1</v>
      </c>
      <c r="I264" s="154" t="str">
        <f>IF(F264="Waiting","",IFERROR(VLOOKUP(A264,'Remaining stock'!$A$3:$C$1000,2,0),""))</f>
        <v/>
      </c>
      <c r="J264" s="154" t="str">
        <f>IF(F264="Waiting","",IFERROR(VLOOKUP(A264,'Remaining stock'!$A$3:$C$1000,3,0),""))</f>
        <v/>
      </c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 spans="1:26" ht="12" customHeight="1" x14ac:dyDescent="0.15">
      <c r="A265" s="152" t="s">
        <v>751</v>
      </c>
      <c r="B265" s="153" t="s">
        <v>754</v>
      </c>
      <c r="C265" s="153" t="s">
        <v>755</v>
      </c>
      <c r="D265" s="154">
        <f t="shared" si="0"/>
        <v>36000</v>
      </c>
      <c r="E265" s="155" t="s">
        <v>119</v>
      </c>
      <c r="F265" s="156">
        <v>1</v>
      </c>
      <c r="G265" s="155" t="s">
        <v>119</v>
      </c>
      <c r="H265" s="154">
        <f>COUNTIF(Prefix!A:A,History_Purchase!A265)</f>
        <v>1</v>
      </c>
      <c r="I265" s="154" t="str">
        <f>IF(F265="Waiting","",IFERROR(VLOOKUP(A265,'Remaining stock'!$A$3:$C$1000,2,0),""))</f>
        <v/>
      </c>
      <c r="J265" s="154" t="str">
        <f>IF(F265="Waiting","",IFERROR(VLOOKUP(A265,'Remaining stock'!$A$3:$C$1000,3,0),""))</f>
        <v/>
      </c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 spans="1:26" ht="12" customHeight="1" x14ac:dyDescent="0.15">
      <c r="A266" s="152" t="s">
        <v>751</v>
      </c>
      <c r="B266" s="153" t="s">
        <v>756</v>
      </c>
      <c r="C266" s="153" t="s">
        <v>757</v>
      </c>
      <c r="D266" s="154">
        <f t="shared" si="0"/>
        <v>28000</v>
      </c>
      <c r="E266" s="155" t="s">
        <v>125</v>
      </c>
      <c r="F266" s="156">
        <v>0</v>
      </c>
      <c r="G266" s="155" t="s">
        <v>125</v>
      </c>
      <c r="H266" s="154">
        <f>COUNTIF(Prefix!A:A,History_Purchase!A266)</f>
        <v>1</v>
      </c>
      <c r="I266" s="154" t="str">
        <f>IF(F266="Waiting","",IFERROR(VLOOKUP(A266,'Remaining stock'!$A$3:$C$1000,2,0),""))</f>
        <v/>
      </c>
      <c r="J266" s="154" t="str">
        <f>IF(F266="Waiting","",IFERROR(VLOOKUP(A266,'Remaining stock'!$A$3:$C$1000,3,0),""))</f>
        <v/>
      </c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 spans="1:26" ht="12" customHeight="1" x14ac:dyDescent="0.15">
      <c r="A267" s="157" t="s">
        <v>758</v>
      </c>
      <c r="B267" s="154" t="s">
        <v>759</v>
      </c>
      <c r="C267" s="154" t="s">
        <v>760</v>
      </c>
      <c r="D267" s="154">
        <f t="shared" si="0"/>
        <v>44000</v>
      </c>
      <c r="E267" s="155" t="s">
        <v>125</v>
      </c>
      <c r="F267" s="156">
        <v>0</v>
      </c>
      <c r="G267" s="155" t="s">
        <v>125</v>
      </c>
      <c r="H267" s="154">
        <f>COUNTIF(Prefix!A:A,History_Purchase!A267)</f>
        <v>1</v>
      </c>
      <c r="I267" s="154" t="str">
        <f>IF(F267="Waiting","",IFERROR(VLOOKUP(A267,'Remaining stock'!$A$3:$C$1000,2,0),""))</f>
        <v/>
      </c>
      <c r="J267" s="154" t="str">
        <f>IF(F267="Waiting","",IFERROR(VLOOKUP(A267,'Remaining stock'!$A$3:$C$1000,3,0),""))</f>
        <v/>
      </c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 spans="1:26" ht="12" customHeight="1" x14ac:dyDescent="0.15">
      <c r="A268" s="152" t="s">
        <v>761</v>
      </c>
      <c r="B268" s="153" t="s">
        <v>762</v>
      </c>
      <c r="C268" s="153" t="s">
        <v>763</v>
      </c>
      <c r="D268" s="154">
        <f t="shared" si="0"/>
        <v>36000</v>
      </c>
      <c r="E268" s="155" t="s">
        <v>107</v>
      </c>
      <c r="F268" s="156">
        <v>1</v>
      </c>
      <c r="G268" s="155" t="s">
        <v>107</v>
      </c>
      <c r="H268" s="154">
        <f>COUNTIF(Prefix!A:A,History_Purchase!A268)</f>
        <v>0</v>
      </c>
      <c r="I268" s="154" t="str">
        <f>IF(F268="Waiting","",IFERROR(VLOOKUP(A268,'Remaining stock'!$A$3:$C$1000,2,0),""))</f>
        <v/>
      </c>
      <c r="J268" s="154" t="str">
        <f>IF(F268="Waiting","",IFERROR(VLOOKUP(A268,'Remaining stock'!$A$3:$C$1000,3,0),""))</f>
        <v/>
      </c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 spans="1:26" ht="12" customHeight="1" x14ac:dyDescent="0.15">
      <c r="A269" s="152" t="s">
        <v>761</v>
      </c>
      <c r="B269" s="153" t="s">
        <v>764</v>
      </c>
      <c r="C269" s="153" t="s">
        <v>765</v>
      </c>
      <c r="D269" s="154">
        <f t="shared" si="0"/>
        <v>36000</v>
      </c>
      <c r="E269" s="155" t="s">
        <v>110</v>
      </c>
      <c r="F269" s="156">
        <v>1</v>
      </c>
      <c r="G269" s="155" t="s">
        <v>110</v>
      </c>
      <c r="H269" s="154">
        <f>COUNTIF(Prefix!A:A,History_Purchase!A269)</f>
        <v>0</v>
      </c>
      <c r="I269" s="154" t="str">
        <f>IF(F269="Waiting","",IFERROR(VLOOKUP(A269,'Remaining stock'!$A$3:$C$1000,2,0),""))</f>
        <v/>
      </c>
      <c r="J269" s="154" t="str">
        <f>IF(F269="Waiting","",IFERROR(VLOOKUP(A269,'Remaining stock'!$A$3:$C$1000,3,0),""))</f>
        <v/>
      </c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 spans="1:26" ht="12" customHeight="1" x14ac:dyDescent="0.15">
      <c r="A270" s="152" t="s">
        <v>766</v>
      </c>
      <c r="B270" s="153" t="s">
        <v>767</v>
      </c>
      <c r="C270" s="153" t="s">
        <v>768</v>
      </c>
      <c r="D270" s="154">
        <f t="shared" si="0"/>
        <v>36000</v>
      </c>
      <c r="E270" s="155" t="s">
        <v>101</v>
      </c>
      <c r="F270" s="156">
        <v>1</v>
      </c>
      <c r="G270" s="155" t="s">
        <v>101</v>
      </c>
      <c r="H270" s="154">
        <f>COUNTIF(Prefix!A:A,History_Purchase!A270)</f>
        <v>1</v>
      </c>
      <c r="I270" s="154" t="str">
        <f>IF(F270="Waiting","",IFERROR(VLOOKUP(A270,'Remaining stock'!$A$3:$C$1000,2,0),""))</f>
        <v/>
      </c>
      <c r="J270" s="154" t="str">
        <f>IF(F270="Waiting","",IFERROR(VLOOKUP(A270,'Remaining stock'!$A$3:$C$1000,3,0),""))</f>
        <v/>
      </c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 spans="1:26" ht="12" customHeight="1" x14ac:dyDescent="0.15">
      <c r="A271" s="152" t="s">
        <v>766</v>
      </c>
      <c r="B271" s="153" t="s">
        <v>769</v>
      </c>
      <c r="C271" s="153" t="s">
        <v>770</v>
      </c>
      <c r="D271" s="154">
        <f t="shared" si="0"/>
        <v>36000</v>
      </c>
      <c r="E271" s="155" t="s">
        <v>107</v>
      </c>
      <c r="F271" s="156">
        <v>1</v>
      </c>
      <c r="G271" s="155" t="s">
        <v>107</v>
      </c>
      <c r="H271" s="154">
        <f>COUNTIF(Prefix!A:A,History_Purchase!A271)</f>
        <v>1</v>
      </c>
      <c r="I271" s="154" t="str">
        <f>IF(F271="Waiting","",IFERROR(VLOOKUP(A271,'Remaining stock'!$A$3:$C$1000,2,0),""))</f>
        <v/>
      </c>
      <c r="J271" s="154" t="str">
        <f>IF(F271="Waiting","",IFERROR(VLOOKUP(A271,'Remaining stock'!$A$3:$C$1000,3,0),""))</f>
        <v/>
      </c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 spans="1:26" ht="12" customHeight="1" x14ac:dyDescent="0.15">
      <c r="A272" s="152" t="s">
        <v>771</v>
      </c>
      <c r="B272" s="153" t="s">
        <v>772</v>
      </c>
      <c r="C272" s="153" t="s">
        <v>773</v>
      </c>
      <c r="D272" s="154">
        <f t="shared" si="0"/>
        <v>36000</v>
      </c>
      <c r="E272" s="155" t="s">
        <v>116</v>
      </c>
      <c r="F272" s="156">
        <v>1</v>
      </c>
      <c r="G272" s="155" t="s">
        <v>116</v>
      </c>
      <c r="H272" s="154">
        <f>COUNTIF(Prefix!A:A,History_Purchase!A272)</f>
        <v>1</v>
      </c>
      <c r="I272" s="154" t="str">
        <f>IF(F272="Waiting","",IFERROR(VLOOKUP(A272,'Remaining stock'!$A$3:$C$1000,2,0),""))</f>
        <v>37167000</v>
      </c>
      <c r="J272" s="154" t="str">
        <f>IF(F272="Waiting","",IFERROR(VLOOKUP(A272,'Remaining stock'!$A$3:$C$1000,3,0),""))</f>
        <v>37199999</v>
      </c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 spans="1:26" ht="12" customHeight="1" x14ac:dyDescent="0.15">
      <c r="A273" s="152" t="s">
        <v>771</v>
      </c>
      <c r="B273" s="153" t="s">
        <v>774</v>
      </c>
      <c r="C273" s="153" t="s">
        <v>775</v>
      </c>
      <c r="D273" s="154">
        <f t="shared" si="0"/>
        <v>20000</v>
      </c>
      <c r="E273" s="155" t="s">
        <v>119</v>
      </c>
      <c r="F273" s="156">
        <v>1</v>
      </c>
      <c r="G273" s="155" t="s">
        <v>119</v>
      </c>
      <c r="H273" s="154">
        <f>COUNTIF(Prefix!A:A,History_Purchase!A273)</f>
        <v>1</v>
      </c>
      <c r="I273" s="154" t="str">
        <f>IF(F273="Waiting","",IFERROR(VLOOKUP(A273,'Remaining stock'!$A$3:$C$1000,2,0),""))</f>
        <v>37167000</v>
      </c>
      <c r="J273" s="154" t="str">
        <f>IF(F273="Waiting","",IFERROR(VLOOKUP(A273,'Remaining stock'!$A$3:$C$1000,3,0),""))</f>
        <v>37199999</v>
      </c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 spans="1:26" ht="12" customHeight="1" x14ac:dyDescent="0.15">
      <c r="A274" s="157" t="s">
        <v>776</v>
      </c>
      <c r="B274" s="154" t="s">
        <v>777</v>
      </c>
      <c r="C274" s="154" t="s">
        <v>778</v>
      </c>
      <c r="D274" s="154">
        <f t="shared" si="0"/>
        <v>16000</v>
      </c>
      <c r="E274" s="155" t="s">
        <v>119</v>
      </c>
      <c r="F274" s="156">
        <v>1</v>
      </c>
      <c r="G274" s="155" t="s">
        <v>119</v>
      </c>
      <c r="H274" s="154">
        <f>COUNTIF(Prefix!A:A,History_Purchase!A274)</f>
        <v>1</v>
      </c>
      <c r="I274" s="154" t="str">
        <f>IF(F274="Waiting","",IFERROR(VLOOKUP(A274,'Remaining stock'!$A$3:$C$1000,2,0),""))</f>
        <v>37200000</v>
      </c>
      <c r="J274" s="154" t="str">
        <f>IF(F274="Waiting","",IFERROR(VLOOKUP(A274,'Remaining stock'!$A$3:$C$1000,3,0),""))</f>
        <v>37215999</v>
      </c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 spans="1:26" ht="12" customHeight="1" x14ac:dyDescent="0.15">
      <c r="A275" s="152" t="s">
        <v>776</v>
      </c>
      <c r="B275" s="153" t="s">
        <v>779</v>
      </c>
      <c r="C275" s="153" t="s">
        <v>780</v>
      </c>
      <c r="D275" s="154">
        <f t="shared" si="0"/>
        <v>72000</v>
      </c>
      <c r="E275" s="155" t="s">
        <v>125</v>
      </c>
      <c r="F275" s="156">
        <v>0</v>
      </c>
      <c r="G275" s="155" t="s">
        <v>125</v>
      </c>
      <c r="H275" s="154">
        <f>COUNTIF(Prefix!A:A,History_Purchase!A275)</f>
        <v>1</v>
      </c>
      <c r="I275" s="154" t="str">
        <f>IF(F275="Waiting","",IFERROR(VLOOKUP(A275,'Remaining stock'!$A$3:$C$1000,2,0),""))</f>
        <v>37200000</v>
      </c>
      <c r="J275" s="154" t="str">
        <f>IF(F275="Waiting","",IFERROR(VLOOKUP(A275,'Remaining stock'!$A$3:$C$1000,3,0),""))</f>
        <v>37215999</v>
      </c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 spans="1:26" ht="12" customHeight="1" x14ac:dyDescent="0.15">
      <c r="A276" s="152" t="s">
        <v>781</v>
      </c>
      <c r="B276" s="153" t="s">
        <v>782</v>
      </c>
      <c r="C276" s="153" t="s">
        <v>783</v>
      </c>
      <c r="D276" s="154">
        <f t="shared" si="0"/>
        <v>36000</v>
      </c>
      <c r="E276" s="155" t="s">
        <v>107</v>
      </c>
      <c r="F276" s="156">
        <v>1</v>
      </c>
      <c r="G276" s="155" t="s">
        <v>107</v>
      </c>
      <c r="H276" s="154">
        <f>COUNTIF(Prefix!A:A,History_Purchase!A276)</f>
        <v>1</v>
      </c>
      <c r="I276" s="154" t="str">
        <f>IF(F276="Waiting","",IFERROR(VLOOKUP(A276,'Remaining stock'!$A$3:$C$1000,2,0),""))</f>
        <v/>
      </c>
      <c r="J276" s="154" t="str">
        <f>IF(F276="Waiting","",IFERROR(VLOOKUP(A276,'Remaining stock'!$A$3:$C$1000,3,0),""))</f>
        <v/>
      </c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 spans="1:26" ht="12" customHeight="1" x14ac:dyDescent="0.15">
      <c r="A277" s="152" t="s">
        <v>781</v>
      </c>
      <c r="B277" s="153" t="s">
        <v>784</v>
      </c>
      <c r="C277" s="153" t="s">
        <v>785</v>
      </c>
      <c r="D277" s="154">
        <f t="shared" si="0"/>
        <v>56000</v>
      </c>
      <c r="E277" s="155" t="s">
        <v>110</v>
      </c>
      <c r="F277" s="156">
        <v>1</v>
      </c>
      <c r="G277" s="155" t="s">
        <v>110</v>
      </c>
      <c r="H277" s="154">
        <f>COUNTIF(Prefix!A:A,History_Purchase!A277)</f>
        <v>1</v>
      </c>
      <c r="I277" s="154" t="str">
        <f>IF(F277="Waiting","",IFERROR(VLOOKUP(A277,'Remaining stock'!$A$3:$C$1000,2,0),""))</f>
        <v/>
      </c>
      <c r="J277" s="154" t="str">
        <f>IF(F277="Waiting","",IFERROR(VLOOKUP(A277,'Remaining stock'!$A$3:$C$1000,3,0),""))</f>
        <v/>
      </c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 spans="1:26" ht="12" customHeight="1" x14ac:dyDescent="0.15">
      <c r="A278" s="157" t="s">
        <v>786</v>
      </c>
      <c r="B278" s="154" t="s">
        <v>787</v>
      </c>
      <c r="C278" s="154" t="s">
        <v>788</v>
      </c>
      <c r="D278" s="154">
        <f t="shared" si="0"/>
        <v>52000</v>
      </c>
      <c r="E278" s="155" t="s">
        <v>110</v>
      </c>
      <c r="F278" s="156">
        <v>1</v>
      </c>
      <c r="G278" s="155" t="s">
        <v>110</v>
      </c>
      <c r="H278" s="154">
        <f>COUNTIF(Prefix!A:A,History_Purchase!A278)</f>
        <v>1</v>
      </c>
      <c r="I278" s="154" t="str">
        <f>IF(F278="Waiting","",IFERROR(VLOOKUP(A278,'Remaining stock'!$A$3:$C$1000,2,0),""))</f>
        <v>38248000</v>
      </c>
      <c r="J278" s="154" t="str">
        <f>IF(F278="Waiting","",IFERROR(VLOOKUP(A278,'Remaining stock'!$A$3:$C$1000,3,0),""))</f>
        <v>38287999</v>
      </c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 spans="1:26" ht="12" customHeight="1" x14ac:dyDescent="0.15">
      <c r="A279" s="152" t="s">
        <v>786</v>
      </c>
      <c r="B279" s="153" t="s">
        <v>789</v>
      </c>
      <c r="C279" s="153" t="s">
        <v>788</v>
      </c>
      <c r="D279" s="154">
        <f t="shared" si="0"/>
        <v>36000</v>
      </c>
      <c r="E279" s="155" t="s">
        <v>116</v>
      </c>
      <c r="F279" s="156">
        <v>1</v>
      </c>
      <c r="G279" s="155" t="s">
        <v>116</v>
      </c>
      <c r="H279" s="154">
        <f>COUNTIF(Prefix!A:A,History_Purchase!A279)</f>
        <v>1</v>
      </c>
      <c r="I279" s="154" t="str">
        <f>IF(F279="Waiting","",IFERROR(VLOOKUP(A279,'Remaining stock'!$A$3:$C$1000,2,0),""))</f>
        <v>38248000</v>
      </c>
      <c r="J279" s="154" t="str">
        <f>IF(F279="Waiting","",IFERROR(VLOOKUP(A279,'Remaining stock'!$A$3:$C$1000,3,0),""))</f>
        <v>38287999</v>
      </c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 spans="1:26" ht="12" customHeight="1" x14ac:dyDescent="0.15">
      <c r="A280" s="152" t="s">
        <v>786</v>
      </c>
      <c r="B280" s="153" t="s">
        <v>790</v>
      </c>
      <c r="C280" s="153" t="s">
        <v>791</v>
      </c>
      <c r="D280" s="154">
        <f t="shared" si="0"/>
        <v>36000</v>
      </c>
      <c r="E280" s="155" t="s">
        <v>119</v>
      </c>
      <c r="F280" s="156">
        <v>1</v>
      </c>
      <c r="G280" s="155" t="s">
        <v>119</v>
      </c>
      <c r="H280" s="154">
        <f>COUNTIF(Prefix!A:A,History_Purchase!A280)</f>
        <v>1</v>
      </c>
      <c r="I280" s="154" t="str">
        <f>IF(F280="Waiting","",IFERROR(VLOOKUP(A280,'Remaining stock'!$A$3:$C$1000,2,0),""))</f>
        <v>38248000</v>
      </c>
      <c r="J280" s="154" t="str">
        <f>IF(F280="Waiting","",IFERROR(VLOOKUP(A280,'Remaining stock'!$A$3:$C$1000,3,0),""))</f>
        <v>38287999</v>
      </c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 spans="1:26" ht="12" customHeight="1" x14ac:dyDescent="0.15">
      <c r="A281" s="152" t="s">
        <v>786</v>
      </c>
      <c r="B281" s="153" t="s">
        <v>792</v>
      </c>
      <c r="C281" s="153" t="s">
        <v>793</v>
      </c>
      <c r="D281" s="154">
        <f t="shared" si="0"/>
        <v>12000</v>
      </c>
      <c r="E281" s="155" t="s">
        <v>125</v>
      </c>
      <c r="F281" s="156">
        <v>0</v>
      </c>
      <c r="G281" s="155" t="s">
        <v>125</v>
      </c>
      <c r="H281" s="154">
        <f>COUNTIF(Prefix!A:A,History_Purchase!A281)</f>
        <v>1</v>
      </c>
      <c r="I281" s="154" t="str">
        <f>IF(F281="Waiting","",IFERROR(VLOOKUP(A281,'Remaining stock'!$A$3:$C$1000,2,0),""))</f>
        <v>38248000</v>
      </c>
      <c r="J281" s="154" t="str">
        <f>IF(F281="Waiting","",IFERROR(VLOOKUP(A281,'Remaining stock'!$A$3:$C$1000,3,0),""))</f>
        <v>38287999</v>
      </c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 spans="1:26" ht="12" customHeight="1" x14ac:dyDescent="0.15">
      <c r="A282" s="157" t="s">
        <v>794</v>
      </c>
      <c r="B282" s="154" t="s">
        <v>795</v>
      </c>
      <c r="C282" s="154" t="s">
        <v>796</v>
      </c>
      <c r="D282" s="154">
        <f t="shared" si="0"/>
        <v>60000</v>
      </c>
      <c r="E282" s="155" t="s">
        <v>125</v>
      </c>
      <c r="F282" s="156">
        <v>0</v>
      </c>
      <c r="G282" s="155" t="s">
        <v>125</v>
      </c>
      <c r="H282" s="154">
        <f>COUNTIF(Prefix!A:A,History_Purchase!A282)</f>
        <v>1</v>
      </c>
      <c r="I282" s="154" t="str">
        <f>IF(F282="Waiting","",IFERROR(VLOOKUP(A282,'Remaining stock'!$A$3:$C$1000,2,0),""))</f>
        <v/>
      </c>
      <c r="J282" s="154" t="str">
        <f>IF(F282="Waiting","",IFERROR(VLOOKUP(A282,'Remaining stock'!$A$3:$C$1000,3,0),""))</f>
        <v/>
      </c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 spans="1:26" ht="12" customHeight="1" x14ac:dyDescent="0.15">
      <c r="A283" s="152" t="s">
        <v>797</v>
      </c>
      <c r="B283" s="153" t="s">
        <v>798</v>
      </c>
      <c r="C283" s="153" t="s">
        <v>799</v>
      </c>
      <c r="D283" s="154">
        <f t="shared" si="0"/>
        <v>36000</v>
      </c>
      <c r="E283" s="155" t="s">
        <v>116</v>
      </c>
      <c r="F283" s="156">
        <v>1</v>
      </c>
      <c r="G283" s="155" t="s">
        <v>116</v>
      </c>
      <c r="H283" s="154">
        <f>COUNTIF(Prefix!A:A,History_Purchase!A283)</f>
        <v>1</v>
      </c>
      <c r="I283" s="154" t="str">
        <f>IF(F283="Waiting","",IFERROR(VLOOKUP(A283,'Remaining stock'!$A$3:$C$1000,2,0),""))</f>
        <v>39067000</v>
      </c>
      <c r="J283" s="154" t="str">
        <f>IF(F283="Waiting","",IFERROR(VLOOKUP(A283,'Remaining stock'!$A$3:$C$1000,3,0),""))</f>
        <v>39071999</v>
      </c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 spans="1:26" ht="12" customHeight="1" x14ac:dyDescent="0.15">
      <c r="A284" s="152" t="s">
        <v>797</v>
      </c>
      <c r="B284" s="153" t="s">
        <v>800</v>
      </c>
      <c r="C284" s="153" t="s">
        <v>801</v>
      </c>
      <c r="D284" s="154">
        <f t="shared" si="0"/>
        <v>36000</v>
      </c>
      <c r="E284" s="155" t="s">
        <v>119</v>
      </c>
      <c r="F284" s="156">
        <v>1</v>
      </c>
      <c r="G284" s="155" t="s">
        <v>119</v>
      </c>
      <c r="H284" s="154">
        <f>COUNTIF(Prefix!A:A,History_Purchase!A284)</f>
        <v>1</v>
      </c>
      <c r="I284" s="154" t="str">
        <f>IF(F284="Waiting","",IFERROR(VLOOKUP(A284,'Remaining stock'!$A$3:$C$1000,2,0),""))</f>
        <v>39067000</v>
      </c>
      <c r="J284" s="154" t="str">
        <f>IF(F284="Waiting","",IFERROR(VLOOKUP(A284,'Remaining stock'!$A$3:$C$1000,3,0),""))</f>
        <v>39071999</v>
      </c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 spans="1:26" ht="12" customHeight="1" x14ac:dyDescent="0.15">
      <c r="A285" s="152" t="s">
        <v>797</v>
      </c>
      <c r="B285" s="153" t="s">
        <v>802</v>
      </c>
      <c r="C285" s="153" t="s">
        <v>803</v>
      </c>
      <c r="D285" s="154">
        <f t="shared" si="0"/>
        <v>28000</v>
      </c>
      <c r="E285" s="155" t="s">
        <v>125</v>
      </c>
      <c r="F285" s="156">
        <v>0</v>
      </c>
      <c r="G285" s="155" t="s">
        <v>125</v>
      </c>
      <c r="H285" s="154">
        <f>COUNTIF(Prefix!A:A,History_Purchase!A285)</f>
        <v>1</v>
      </c>
      <c r="I285" s="154" t="str">
        <f>IF(F285="Waiting","",IFERROR(VLOOKUP(A285,'Remaining stock'!$A$3:$C$1000,2,0),""))</f>
        <v>39067000</v>
      </c>
      <c r="J285" s="154" t="str">
        <f>IF(F285="Waiting","",IFERROR(VLOOKUP(A285,'Remaining stock'!$A$3:$C$1000,3,0),""))</f>
        <v>39071999</v>
      </c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 spans="1:26" ht="12" customHeight="1" x14ac:dyDescent="0.15">
      <c r="A286" s="157" t="s">
        <v>804</v>
      </c>
      <c r="B286" s="154" t="s">
        <v>805</v>
      </c>
      <c r="C286" s="154" t="s">
        <v>806</v>
      </c>
      <c r="D286" s="154">
        <f t="shared" si="0"/>
        <v>44000</v>
      </c>
      <c r="E286" s="155" t="s">
        <v>125</v>
      </c>
      <c r="F286" s="156">
        <v>0</v>
      </c>
      <c r="G286" s="155" t="s">
        <v>125</v>
      </c>
      <c r="H286" s="154">
        <f>COUNTIF(Prefix!A:A,History_Purchase!A286)</f>
        <v>1</v>
      </c>
      <c r="I286" s="154" t="str">
        <f>IF(F286="Waiting","",IFERROR(VLOOKUP(A286,'Remaining stock'!$A$3:$C$1000,2,0),""))</f>
        <v/>
      </c>
      <c r="J286" s="154" t="str">
        <f>IF(F286="Waiting","",IFERROR(VLOOKUP(A286,'Remaining stock'!$A$3:$C$1000,3,0),""))</f>
        <v/>
      </c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 spans="1:26" ht="12" customHeight="1" x14ac:dyDescent="0.15">
      <c r="A287" s="152" t="s">
        <v>807</v>
      </c>
      <c r="B287" s="153" t="s">
        <v>808</v>
      </c>
      <c r="C287" s="153" t="s">
        <v>809</v>
      </c>
      <c r="D287" s="154">
        <f t="shared" si="0"/>
        <v>36000</v>
      </c>
      <c r="E287" s="155" t="s">
        <v>110</v>
      </c>
      <c r="F287" s="156">
        <v>1</v>
      </c>
      <c r="G287" s="155" t="s">
        <v>110</v>
      </c>
      <c r="H287" s="154">
        <f>COUNTIF(Prefix!A:A,History_Purchase!A287)</f>
        <v>1</v>
      </c>
      <c r="I287" s="154" t="str">
        <f>IF(F287="Waiting","",IFERROR(VLOOKUP(A287,'Remaining stock'!$A$3:$C$1000,2,0),""))</f>
        <v/>
      </c>
      <c r="J287" s="154" t="str">
        <f>IF(F287="Waiting","",IFERROR(VLOOKUP(A287,'Remaining stock'!$A$3:$C$1000,3,0),""))</f>
        <v/>
      </c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 spans="1:26" ht="12" customHeight="1" x14ac:dyDescent="0.15">
      <c r="A288" s="152" t="s">
        <v>807</v>
      </c>
      <c r="B288" s="153" t="s">
        <v>810</v>
      </c>
      <c r="C288" s="153" t="s">
        <v>811</v>
      </c>
      <c r="D288" s="154">
        <f t="shared" si="0"/>
        <v>36000</v>
      </c>
      <c r="E288" s="155" t="s">
        <v>116</v>
      </c>
      <c r="F288" s="156">
        <v>1</v>
      </c>
      <c r="G288" s="155" t="s">
        <v>116</v>
      </c>
      <c r="H288" s="154">
        <f>COUNTIF(Prefix!A:A,History_Purchase!A288)</f>
        <v>1</v>
      </c>
      <c r="I288" s="154" t="str">
        <f>IF(F288="Waiting","",IFERROR(VLOOKUP(A288,'Remaining stock'!$A$3:$C$1000,2,0),""))</f>
        <v/>
      </c>
      <c r="J288" s="154" t="str">
        <f>IF(F288="Waiting","",IFERROR(VLOOKUP(A288,'Remaining stock'!$A$3:$C$1000,3,0),""))</f>
        <v/>
      </c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 spans="1:26" ht="12" customHeight="1" x14ac:dyDescent="0.15">
      <c r="A289" s="152" t="s">
        <v>807</v>
      </c>
      <c r="B289" s="153" t="s">
        <v>812</v>
      </c>
      <c r="C289" s="153" t="s">
        <v>813</v>
      </c>
      <c r="D289" s="154">
        <f t="shared" si="0"/>
        <v>28000</v>
      </c>
      <c r="E289" s="155" t="s">
        <v>119</v>
      </c>
      <c r="F289" s="156">
        <v>1</v>
      </c>
      <c r="G289" s="155" t="s">
        <v>119</v>
      </c>
      <c r="H289" s="154">
        <f>COUNTIF(Prefix!A:A,History_Purchase!A289)</f>
        <v>1</v>
      </c>
      <c r="I289" s="154" t="str">
        <f>IF(F289="Waiting","",IFERROR(VLOOKUP(A289,'Remaining stock'!$A$3:$C$1000,2,0),""))</f>
        <v/>
      </c>
      <c r="J289" s="154" t="str">
        <f>IF(F289="Waiting","",IFERROR(VLOOKUP(A289,'Remaining stock'!$A$3:$C$1000,3,0),""))</f>
        <v/>
      </c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 spans="1:26" ht="12" customHeight="1" x14ac:dyDescent="0.15">
      <c r="A290" s="157" t="s">
        <v>814</v>
      </c>
      <c r="B290" s="154" t="s">
        <v>815</v>
      </c>
      <c r="C290" s="154" t="s">
        <v>816</v>
      </c>
      <c r="D290" s="154">
        <f t="shared" si="0"/>
        <v>44000</v>
      </c>
      <c r="E290" s="155" t="s">
        <v>119</v>
      </c>
      <c r="F290" s="156">
        <v>1</v>
      </c>
      <c r="G290" s="155" t="s">
        <v>119</v>
      </c>
      <c r="H290" s="154">
        <f>COUNTIF(Prefix!A:A,History_Purchase!A290)</f>
        <v>1</v>
      </c>
      <c r="I290" s="154" t="str">
        <f>IF(F290="Waiting","",IFERROR(VLOOKUP(A290,'Remaining stock'!$A$3:$C$1000,2,0),""))</f>
        <v>40108000</v>
      </c>
      <c r="J290" s="154" t="str">
        <f>IF(F290="Waiting","",IFERROR(VLOOKUP(A290,'Remaining stock'!$A$3:$C$1000,3,0),""))</f>
        <v>40143999</v>
      </c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 spans="1:26" ht="12" customHeight="1" x14ac:dyDescent="0.15">
      <c r="A291" s="152" t="s">
        <v>814</v>
      </c>
      <c r="B291" s="153" t="s">
        <v>817</v>
      </c>
      <c r="C291" s="153" t="s">
        <v>818</v>
      </c>
      <c r="D291" s="154">
        <f t="shared" si="0"/>
        <v>56000</v>
      </c>
      <c r="E291" s="155" t="s">
        <v>125</v>
      </c>
      <c r="F291" s="156">
        <v>0</v>
      </c>
      <c r="G291" s="155" t="s">
        <v>125</v>
      </c>
      <c r="H291" s="154">
        <f>COUNTIF(Prefix!A:A,History_Purchase!A291)</f>
        <v>1</v>
      </c>
      <c r="I291" s="154" t="str">
        <f>IF(F291="Waiting","",IFERROR(VLOOKUP(A291,'Remaining stock'!$A$3:$C$1000,2,0),""))</f>
        <v>40108000</v>
      </c>
      <c r="J291" s="154" t="str">
        <f>IF(F291="Waiting","",IFERROR(VLOOKUP(A291,'Remaining stock'!$A$3:$C$1000,3,0),""))</f>
        <v>40143999</v>
      </c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 spans="1:26" ht="12" customHeight="1" x14ac:dyDescent="0.15">
      <c r="A292" s="157" t="s">
        <v>819</v>
      </c>
      <c r="B292" s="154" t="s">
        <v>820</v>
      </c>
      <c r="C292" s="154" t="s">
        <v>821</v>
      </c>
      <c r="D292" s="154">
        <f t="shared" si="0"/>
        <v>16000</v>
      </c>
      <c r="E292" s="155" t="s">
        <v>125</v>
      </c>
      <c r="F292" s="156">
        <v>0</v>
      </c>
      <c r="G292" s="155" t="s">
        <v>125</v>
      </c>
      <c r="H292" s="154">
        <f>COUNTIF(Prefix!A:A,History_Purchase!A292)</f>
        <v>1</v>
      </c>
      <c r="I292" s="154" t="str">
        <f>IF(F292="Waiting","",IFERROR(VLOOKUP(A292,'Remaining stock'!$A$3:$C$1000,2,0),""))</f>
        <v/>
      </c>
      <c r="J292" s="154" t="str">
        <f>IF(F292="Waiting","",IFERROR(VLOOKUP(A292,'Remaining stock'!$A$3:$C$1000,3,0),""))</f>
        <v/>
      </c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 spans="1:26" ht="12" customHeight="1" x14ac:dyDescent="0.15">
      <c r="A293" s="152" t="s">
        <v>822</v>
      </c>
      <c r="B293" s="153" t="s">
        <v>823</v>
      </c>
      <c r="C293" s="153" t="s">
        <v>824</v>
      </c>
      <c r="D293" s="154">
        <f t="shared" si="0"/>
        <v>36000</v>
      </c>
      <c r="E293" s="155" t="s">
        <v>101</v>
      </c>
      <c r="F293" s="156">
        <v>1</v>
      </c>
      <c r="G293" s="155" t="s">
        <v>101</v>
      </c>
      <c r="H293" s="154">
        <f>COUNTIF(Prefix!A:A,History_Purchase!A293)</f>
        <v>0</v>
      </c>
      <c r="I293" s="154" t="str">
        <f>IF(F293="Waiting","",IFERROR(VLOOKUP(A293,'Remaining stock'!$A$3:$C$1000,2,0),""))</f>
        <v/>
      </c>
      <c r="J293" s="154" t="str">
        <f>IF(F293="Waiting","",IFERROR(VLOOKUP(A293,'Remaining stock'!$A$3:$C$1000,3,0),""))</f>
        <v/>
      </c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 spans="1:26" ht="12" customHeight="1" x14ac:dyDescent="0.15">
      <c r="A294" s="152" t="s">
        <v>822</v>
      </c>
      <c r="B294" s="153" t="s">
        <v>825</v>
      </c>
      <c r="C294" s="153" t="s">
        <v>826</v>
      </c>
      <c r="D294" s="154">
        <f t="shared" si="0"/>
        <v>36000</v>
      </c>
      <c r="E294" s="155" t="s">
        <v>107</v>
      </c>
      <c r="F294" s="156">
        <v>1</v>
      </c>
      <c r="G294" s="155" t="s">
        <v>107</v>
      </c>
      <c r="H294" s="154">
        <f>COUNTIF(Prefix!A:A,History_Purchase!A294)</f>
        <v>0</v>
      </c>
      <c r="I294" s="154" t="str">
        <f>IF(F294="Waiting","",IFERROR(VLOOKUP(A294,'Remaining stock'!$A$3:$C$1000,2,0),""))</f>
        <v/>
      </c>
      <c r="J294" s="154" t="str">
        <f>IF(F294="Waiting","",IFERROR(VLOOKUP(A294,'Remaining stock'!$A$3:$C$1000,3,0),""))</f>
        <v/>
      </c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 spans="1:26" ht="12" customHeight="1" x14ac:dyDescent="0.15">
      <c r="A295" s="152" t="s">
        <v>827</v>
      </c>
      <c r="B295" s="153" t="s">
        <v>828</v>
      </c>
      <c r="C295" s="153" t="s">
        <v>829</v>
      </c>
      <c r="D295" s="154">
        <f t="shared" si="0"/>
        <v>100000</v>
      </c>
      <c r="E295" s="155" t="s">
        <v>107</v>
      </c>
      <c r="F295" s="156">
        <v>1</v>
      </c>
      <c r="G295" s="155" t="s">
        <v>107</v>
      </c>
      <c r="H295" s="154">
        <f>COUNTIF(Prefix!A:A,History_Purchase!A295)</f>
        <v>1</v>
      </c>
      <c r="I295" s="154" t="str">
        <f>IF(F295="Waiting","",IFERROR(VLOOKUP(A295,'Remaining stock'!$A$3:$C$1000,2,0),""))</f>
        <v/>
      </c>
      <c r="J295" s="154" t="str">
        <f>IF(F295="Waiting","",IFERROR(VLOOKUP(A295,'Remaining stock'!$A$3:$C$1000,3,0),""))</f>
        <v/>
      </c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 spans="1:26" ht="12" customHeight="1" x14ac:dyDescent="0.15">
      <c r="A296" s="157" t="s">
        <v>830</v>
      </c>
      <c r="B296" s="154" t="s">
        <v>831</v>
      </c>
      <c r="C296" s="154" t="s">
        <v>832</v>
      </c>
      <c r="D296" s="154">
        <f t="shared" si="0"/>
        <v>8000</v>
      </c>
      <c r="E296" s="155" t="s">
        <v>107</v>
      </c>
      <c r="F296" s="156">
        <v>1</v>
      </c>
      <c r="G296" s="155" t="s">
        <v>107</v>
      </c>
      <c r="H296" s="154">
        <f>COUNTIF(Prefix!A:A,History_Purchase!A296)</f>
        <v>1</v>
      </c>
      <c r="I296" s="154" t="str">
        <f>IF(F296="Waiting","",IFERROR(VLOOKUP(A296,'Remaining stock'!$A$3:$C$1000,2,0),""))</f>
        <v/>
      </c>
      <c r="J296" s="154" t="str">
        <f>IF(F296="Waiting","",IFERROR(VLOOKUP(A296,'Remaining stock'!$A$3:$C$1000,3,0),""))</f>
        <v/>
      </c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 spans="1:26" ht="12" customHeight="1" x14ac:dyDescent="0.15">
      <c r="A297" s="152" t="s">
        <v>830</v>
      </c>
      <c r="B297" s="153" t="s">
        <v>833</v>
      </c>
      <c r="C297" s="153" t="s">
        <v>834</v>
      </c>
      <c r="D297" s="154">
        <f t="shared" si="0"/>
        <v>20000</v>
      </c>
      <c r="E297" s="155" t="s">
        <v>116</v>
      </c>
      <c r="F297" s="156">
        <v>1</v>
      </c>
      <c r="G297" s="155" t="s">
        <v>116</v>
      </c>
      <c r="H297" s="154">
        <f>COUNTIF(Prefix!A:A,History_Purchase!A297)</f>
        <v>1</v>
      </c>
      <c r="I297" s="154" t="str">
        <f>IF(F297="Waiting","",IFERROR(VLOOKUP(A297,'Remaining stock'!$A$3:$C$1000,2,0),""))</f>
        <v/>
      </c>
      <c r="J297" s="154" t="str">
        <f>IF(F297="Waiting","",IFERROR(VLOOKUP(A297,'Remaining stock'!$A$3:$C$1000,3,0),""))</f>
        <v/>
      </c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 spans="1:26" ht="12" customHeight="1" x14ac:dyDescent="0.15">
      <c r="A298" s="157" t="s">
        <v>835</v>
      </c>
      <c r="B298" s="154" t="s">
        <v>836</v>
      </c>
      <c r="C298" s="154" t="s">
        <v>837</v>
      </c>
      <c r="D298" s="154">
        <f t="shared" si="0"/>
        <v>52000</v>
      </c>
      <c r="E298" s="155" t="s">
        <v>116</v>
      </c>
      <c r="F298" s="156">
        <v>1</v>
      </c>
      <c r="G298" s="155" t="s">
        <v>116</v>
      </c>
      <c r="H298" s="154">
        <f>COUNTIF(Prefix!A:A,History_Purchase!A298)</f>
        <v>1</v>
      </c>
      <c r="I298" s="154" t="str">
        <f>IF(F298="Waiting","",IFERROR(VLOOKUP(A298,'Remaining stock'!$A$3:$C$1000,2,0),""))</f>
        <v/>
      </c>
      <c r="J298" s="154" t="str">
        <f>IF(F298="Waiting","",IFERROR(VLOOKUP(A298,'Remaining stock'!$A$3:$C$1000,3,0),""))</f>
        <v/>
      </c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 spans="1:26" ht="12" customHeight="1" x14ac:dyDescent="0.15">
      <c r="A299" s="152" t="s">
        <v>835</v>
      </c>
      <c r="B299" s="153" t="s">
        <v>838</v>
      </c>
      <c r="C299" s="153" t="s">
        <v>839</v>
      </c>
      <c r="D299" s="154">
        <f t="shared" si="0"/>
        <v>36000</v>
      </c>
      <c r="E299" s="155" t="s">
        <v>119</v>
      </c>
      <c r="F299" s="156">
        <v>1</v>
      </c>
      <c r="G299" s="155" t="s">
        <v>119</v>
      </c>
      <c r="H299" s="154">
        <f>COUNTIF(Prefix!A:A,History_Purchase!A299)</f>
        <v>1</v>
      </c>
      <c r="I299" s="154" t="str">
        <f>IF(F299="Waiting","",IFERROR(VLOOKUP(A299,'Remaining stock'!$A$3:$C$1000,2,0),""))</f>
        <v/>
      </c>
      <c r="J299" s="154" t="str">
        <f>IF(F299="Waiting","",IFERROR(VLOOKUP(A299,'Remaining stock'!$A$3:$C$1000,3,0),""))</f>
        <v/>
      </c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 spans="1:26" ht="12" customHeight="1" x14ac:dyDescent="0.15">
      <c r="A300" s="152" t="s">
        <v>835</v>
      </c>
      <c r="B300" s="153" t="s">
        <v>840</v>
      </c>
      <c r="C300" s="153" t="s">
        <v>841</v>
      </c>
      <c r="D300" s="154">
        <f t="shared" si="0"/>
        <v>12000</v>
      </c>
      <c r="E300" s="155" t="s">
        <v>125</v>
      </c>
      <c r="F300" s="156">
        <v>0</v>
      </c>
      <c r="G300" s="155" t="s">
        <v>125</v>
      </c>
      <c r="H300" s="154">
        <f>COUNTIF(Prefix!A:A,History_Purchase!A300)</f>
        <v>1</v>
      </c>
      <c r="I300" s="154" t="str">
        <f>IF(F300="Waiting","",IFERROR(VLOOKUP(A300,'Remaining stock'!$A$3:$C$1000,2,0),""))</f>
        <v/>
      </c>
      <c r="J300" s="154" t="str">
        <f>IF(F300="Waiting","",IFERROR(VLOOKUP(A300,'Remaining stock'!$A$3:$C$1000,3,0),""))</f>
        <v/>
      </c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 spans="1:26" ht="12" customHeight="1" x14ac:dyDescent="0.15">
      <c r="A301" s="157" t="s">
        <v>842</v>
      </c>
      <c r="B301" s="154" t="s">
        <v>843</v>
      </c>
      <c r="C301" s="154" t="s">
        <v>844</v>
      </c>
      <c r="D301" s="154">
        <f t="shared" si="0"/>
        <v>60000</v>
      </c>
      <c r="E301" s="155" t="s">
        <v>125</v>
      </c>
      <c r="F301" s="156">
        <v>0</v>
      </c>
      <c r="G301" s="155" t="s">
        <v>125</v>
      </c>
      <c r="H301" s="154">
        <f>COUNTIF(Prefix!A:A,History_Purchase!A301)</f>
        <v>1</v>
      </c>
      <c r="I301" s="154" t="str">
        <f>IF(F301="Waiting","",IFERROR(VLOOKUP(A301,'Remaining stock'!$A$3:$C$1000,2,0),""))</f>
        <v/>
      </c>
      <c r="J301" s="154" t="str">
        <f>IF(F301="Waiting","",IFERROR(VLOOKUP(A301,'Remaining stock'!$A$3:$C$1000,3,0),""))</f>
        <v/>
      </c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 spans="1:26" ht="12" customHeight="1" x14ac:dyDescent="0.15">
      <c r="A302" s="152" t="s">
        <v>845</v>
      </c>
      <c r="B302" s="153" t="s">
        <v>846</v>
      </c>
      <c r="C302" s="153" t="s">
        <v>847</v>
      </c>
      <c r="D302" s="154">
        <f t="shared" si="0"/>
        <v>72000</v>
      </c>
      <c r="E302" s="155" t="s">
        <v>107</v>
      </c>
      <c r="F302" s="156">
        <v>1</v>
      </c>
      <c r="G302" s="155" t="s">
        <v>107</v>
      </c>
      <c r="H302" s="154">
        <f>COUNTIF(Prefix!A:A,History_Purchase!A302)</f>
        <v>1</v>
      </c>
      <c r="I302" s="154" t="str">
        <f>IF(F302="Waiting","",IFERROR(VLOOKUP(A302,'Remaining stock'!$A$3:$C$1000,2,0),""))</f>
        <v/>
      </c>
      <c r="J302" s="154" t="str">
        <f>IF(F302="Waiting","",IFERROR(VLOOKUP(A302,'Remaining stock'!$A$3:$C$1000,3,0),""))</f>
        <v/>
      </c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 spans="1:26" ht="12" customHeight="1" x14ac:dyDescent="0.15">
      <c r="A303" s="152" t="s">
        <v>845</v>
      </c>
      <c r="B303" s="153" t="s">
        <v>848</v>
      </c>
      <c r="C303" s="153" t="s">
        <v>849</v>
      </c>
      <c r="D303" s="154">
        <f t="shared" si="0"/>
        <v>28000</v>
      </c>
      <c r="E303" s="155" t="s">
        <v>110</v>
      </c>
      <c r="F303" s="156">
        <v>1</v>
      </c>
      <c r="G303" s="155" t="s">
        <v>110</v>
      </c>
      <c r="H303" s="154">
        <f>COUNTIF(Prefix!A:A,History_Purchase!A303)</f>
        <v>1</v>
      </c>
      <c r="I303" s="154" t="str">
        <f>IF(F303="Waiting","",IFERROR(VLOOKUP(A303,'Remaining stock'!$A$3:$C$1000,2,0),""))</f>
        <v/>
      </c>
      <c r="J303" s="154" t="str">
        <f>IF(F303="Waiting","",IFERROR(VLOOKUP(A303,'Remaining stock'!$A$3:$C$1000,3,0),""))</f>
        <v/>
      </c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 spans="1:26" ht="12" customHeight="1" x14ac:dyDescent="0.15">
      <c r="A304" s="157" t="s">
        <v>850</v>
      </c>
      <c r="B304" s="154" t="s">
        <v>851</v>
      </c>
      <c r="C304" s="154" t="s">
        <v>852</v>
      </c>
      <c r="D304" s="154">
        <f t="shared" si="0"/>
        <v>44000</v>
      </c>
      <c r="E304" s="155" t="s">
        <v>110</v>
      </c>
      <c r="F304" s="156">
        <v>1</v>
      </c>
      <c r="G304" s="155" t="s">
        <v>110</v>
      </c>
      <c r="H304" s="154">
        <f>COUNTIF(Prefix!A:A,History_Purchase!A304)</f>
        <v>1</v>
      </c>
      <c r="I304" s="154" t="str">
        <f>IF(F304="Waiting","",IFERROR(VLOOKUP(A304,'Remaining stock'!$A$3:$C$1000,2,0),""))</f>
        <v>42166000</v>
      </c>
      <c r="J304" s="154" t="str">
        <f>IF(F304="Waiting","",IFERROR(VLOOKUP(A304,'Remaining stock'!$A$3:$C$1000,3,0),""))</f>
        <v>42179999</v>
      </c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 spans="1:26" ht="12" customHeight="1" x14ac:dyDescent="0.15">
      <c r="A305" s="152" t="s">
        <v>850</v>
      </c>
      <c r="B305" s="153" t="s">
        <v>853</v>
      </c>
      <c r="C305" s="153" t="s">
        <v>852</v>
      </c>
      <c r="D305" s="154">
        <f t="shared" si="0"/>
        <v>36000</v>
      </c>
      <c r="E305" s="155" t="s">
        <v>116</v>
      </c>
      <c r="F305" s="156">
        <v>1</v>
      </c>
      <c r="G305" s="155" t="s">
        <v>116</v>
      </c>
      <c r="H305" s="154">
        <f>COUNTIF(Prefix!A:A,History_Purchase!A305)</f>
        <v>1</v>
      </c>
      <c r="I305" s="154" t="str">
        <f>IF(F305="Waiting","",IFERROR(VLOOKUP(A305,'Remaining stock'!$A$3:$C$1000,2,0),""))</f>
        <v>42166000</v>
      </c>
      <c r="J305" s="154" t="str">
        <f>IF(F305="Waiting","",IFERROR(VLOOKUP(A305,'Remaining stock'!$A$3:$C$1000,3,0),""))</f>
        <v>42179999</v>
      </c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 spans="1:26" ht="12" customHeight="1" x14ac:dyDescent="0.15">
      <c r="A306" s="152" t="s">
        <v>850</v>
      </c>
      <c r="B306" s="153" t="s">
        <v>854</v>
      </c>
      <c r="C306" s="153" t="s">
        <v>855</v>
      </c>
      <c r="D306" s="154">
        <f t="shared" si="0"/>
        <v>36000</v>
      </c>
      <c r="E306" s="155" t="s">
        <v>119</v>
      </c>
      <c r="F306" s="156">
        <v>1</v>
      </c>
      <c r="G306" s="155" t="s">
        <v>119</v>
      </c>
      <c r="H306" s="154">
        <f>COUNTIF(Prefix!A:A,History_Purchase!A306)</f>
        <v>1</v>
      </c>
      <c r="I306" s="154" t="str">
        <f>IF(F306="Waiting","",IFERROR(VLOOKUP(A306,'Remaining stock'!$A$3:$C$1000,2,0),""))</f>
        <v>42166000</v>
      </c>
      <c r="J306" s="154" t="str">
        <f>IF(F306="Waiting","",IFERROR(VLOOKUP(A306,'Remaining stock'!$A$3:$C$1000,3,0),""))</f>
        <v>42179999</v>
      </c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 spans="1:26" ht="12" customHeight="1" x14ac:dyDescent="0.15">
      <c r="A307" s="152" t="s">
        <v>850</v>
      </c>
      <c r="B307" s="153" t="s">
        <v>856</v>
      </c>
      <c r="C307" s="153" t="s">
        <v>857</v>
      </c>
      <c r="D307" s="154">
        <f t="shared" si="0"/>
        <v>20000</v>
      </c>
      <c r="E307" s="155" t="s">
        <v>125</v>
      </c>
      <c r="F307" s="156">
        <v>0</v>
      </c>
      <c r="G307" s="155" t="s">
        <v>125</v>
      </c>
      <c r="H307" s="154">
        <f>COUNTIF(Prefix!A:A,History_Purchase!A307)</f>
        <v>1</v>
      </c>
      <c r="I307" s="154" t="str">
        <f>IF(F307="Waiting","",IFERROR(VLOOKUP(A307,'Remaining stock'!$A$3:$C$1000,2,0),""))</f>
        <v>42166000</v>
      </c>
      <c r="J307" s="154" t="str">
        <f>IF(F307="Waiting","",IFERROR(VLOOKUP(A307,'Remaining stock'!$A$3:$C$1000,3,0),""))</f>
        <v>42179999</v>
      </c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 spans="1:26" ht="12" customHeight="1" x14ac:dyDescent="0.15">
      <c r="A308" s="157" t="s">
        <v>858</v>
      </c>
      <c r="B308" s="154" t="s">
        <v>859</v>
      </c>
      <c r="C308" s="154" t="s">
        <v>860</v>
      </c>
      <c r="D308" s="154">
        <f t="shared" si="0"/>
        <v>52000</v>
      </c>
      <c r="E308" s="155" t="s">
        <v>125</v>
      </c>
      <c r="F308" s="156">
        <v>0</v>
      </c>
      <c r="G308" s="155" t="s">
        <v>125</v>
      </c>
      <c r="H308" s="154">
        <f>COUNTIF(Prefix!A:A,History_Purchase!A308)</f>
        <v>1</v>
      </c>
      <c r="I308" s="154" t="str">
        <f>IF(F308="Waiting","",IFERROR(VLOOKUP(A308,'Remaining stock'!$A$3:$C$1000,2,0),""))</f>
        <v/>
      </c>
      <c r="J308" s="154" t="str">
        <f>IF(F308="Waiting","",IFERROR(VLOOKUP(A308,'Remaining stock'!$A$3:$C$1000,3,0),""))</f>
        <v/>
      </c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 spans="1:26" ht="12" customHeight="1" x14ac:dyDescent="0.15">
      <c r="A309" s="152" t="s">
        <v>861</v>
      </c>
      <c r="B309" s="153" t="s">
        <v>862</v>
      </c>
      <c r="C309" s="153" t="s">
        <v>863</v>
      </c>
      <c r="D309" s="154">
        <f t="shared" si="0"/>
        <v>36000</v>
      </c>
      <c r="E309" s="155" t="s">
        <v>101</v>
      </c>
      <c r="F309" s="156">
        <v>1</v>
      </c>
      <c r="G309" s="155" t="s">
        <v>101</v>
      </c>
      <c r="H309" s="154">
        <f>COUNTIF(Prefix!A:A,History_Purchase!A309)</f>
        <v>1</v>
      </c>
      <c r="I309" s="154" t="str">
        <f>IF(F309="Waiting","",IFERROR(VLOOKUP(A309,'Remaining stock'!$A$3:$C$1000,2,0),""))</f>
        <v/>
      </c>
      <c r="J309" s="154" t="str">
        <f>IF(F309="Waiting","",IFERROR(VLOOKUP(A309,'Remaining stock'!$A$3:$C$1000,3,0),""))</f>
        <v/>
      </c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 spans="1:26" ht="12" customHeight="1" x14ac:dyDescent="0.15">
      <c r="A310" s="152" t="s">
        <v>861</v>
      </c>
      <c r="B310" s="153" t="s">
        <v>864</v>
      </c>
      <c r="C310" s="153" t="s">
        <v>865</v>
      </c>
      <c r="D310" s="154">
        <f t="shared" si="0"/>
        <v>36000</v>
      </c>
      <c r="E310" s="155" t="s">
        <v>107</v>
      </c>
      <c r="F310" s="156">
        <v>1</v>
      </c>
      <c r="G310" s="155" t="s">
        <v>107</v>
      </c>
      <c r="H310" s="154">
        <f>COUNTIF(Prefix!A:A,History_Purchase!A310)</f>
        <v>1</v>
      </c>
      <c r="I310" s="154" t="str">
        <f>IF(F310="Waiting","",IFERROR(VLOOKUP(A310,'Remaining stock'!$A$3:$C$1000,2,0),""))</f>
        <v/>
      </c>
      <c r="J310" s="154" t="str">
        <f>IF(F310="Waiting","",IFERROR(VLOOKUP(A310,'Remaining stock'!$A$3:$C$1000,3,0),""))</f>
        <v/>
      </c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 spans="1:26" ht="12" customHeight="1" x14ac:dyDescent="0.15">
      <c r="A311" s="152" t="s">
        <v>861</v>
      </c>
      <c r="B311" s="153" t="s">
        <v>866</v>
      </c>
      <c r="C311" s="153" t="s">
        <v>867</v>
      </c>
      <c r="D311" s="154">
        <f t="shared" si="0"/>
        <v>28000</v>
      </c>
      <c r="E311" s="155" t="s">
        <v>110</v>
      </c>
      <c r="F311" s="156">
        <v>1</v>
      </c>
      <c r="G311" s="155" t="s">
        <v>110</v>
      </c>
      <c r="H311" s="154">
        <f>COUNTIF(Prefix!A:A,History_Purchase!A311)</f>
        <v>1</v>
      </c>
      <c r="I311" s="154" t="str">
        <f>IF(F311="Waiting","",IFERROR(VLOOKUP(A311,'Remaining stock'!$A$3:$C$1000,2,0),""))</f>
        <v/>
      </c>
      <c r="J311" s="154" t="str">
        <f>IF(F311="Waiting","",IFERROR(VLOOKUP(A311,'Remaining stock'!$A$3:$C$1000,3,0),""))</f>
        <v/>
      </c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 spans="1:26" ht="12" customHeight="1" x14ac:dyDescent="0.15">
      <c r="A312" s="157" t="s">
        <v>868</v>
      </c>
      <c r="B312" s="154" t="s">
        <v>869</v>
      </c>
      <c r="C312" s="154" t="s">
        <v>870</v>
      </c>
      <c r="D312" s="154">
        <f t="shared" si="0"/>
        <v>8000</v>
      </c>
      <c r="E312" s="155" t="s">
        <v>110</v>
      </c>
      <c r="F312" s="156">
        <v>1</v>
      </c>
      <c r="G312" s="155" t="s">
        <v>110</v>
      </c>
      <c r="H312" s="154">
        <f>COUNTIF(Prefix!A:A,History_Purchase!A312)</f>
        <v>1</v>
      </c>
      <c r="I312" s="154" t="str">
        <f>IF(F312="Waiting","",IFERROR(VLOOKUP(A312,'Remaining stock'!$A$3:$C$1000,2,0),""))</f>
        <v>43173000</v>
      </c>
      <c r="J312" s="154" t="str">
        <f>IF(F312="Waiting","",IFERROR(VLOOKUP(A312,'Remaining stock'!$A$3:$C$1000,3,0),""))</f>
        <v>43199999</v>
      </c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 spans="1:26" ht="12" customHeight="1" x14ac:dyDescent="0.15">
      <c r="A313" s="152" t="s">
        <v>868</v>
      </c>
      <c r="B313" s="153" t="s">
        <v>871</v>
      </c>
      <c r="C313" s="153" t="s">
        <v>872</v>
      </c>
      <c r="D313" s="154">
        <f t="shared" si="0"/>
        <v>72000</v>
      </c>
      <c r="E313" s="155" t="s">
        <v>116</v>
      </c>
      <c r="F313" s="156">
        <v>1</v>
      </c>
      <c r="G313" s="155" t="s">
        <v>116</v>
      </c>
      <c r="H313" s="154">
        <f>COUNTIF(Prefix!A:A,History_Purchase!A313)</f>
        <v>1</v>
      </c>
      <c r="I313" s="154" t="str">
        <f>IF(F313="Waiting","",IFERROR(VLOOKUP(A313,'Remaining stock'!$A$3:$C$1000,2,0),""))</f>
        <v>43173000</v>
      </c>
      <c r="J313" s="154" t="str">
        <f>IF(F313="Waiting","",IFERROR(VLOOKUP(A313,'Remaining stock'!$A$3:$C$1000,3,0),""))</f>
        <v>43199999</v>
      </c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 spans="1:26" ht="12" customHeight="1" x14ac:dyDescent="0.15">
      <c r="A314" s="152" t="s">
        <v>868</v>
      </c>
      <c r="B314" s="153" t="s">
        <v>873</v>
      </c>
      <c r="C314" s="153" t="s">
        <v>874</v>
      </c>
      <c r="D314" s="154">
        <f t="shared" si="0"/>
        <v>20000</v>
      </c>
      <c r="E314" s="155" t="s">
        <v>119</v>
      </c>
      <c r="F314" s="156">
        <v>1</v>
      </c>
      <c r="G314" s="155" t="s">
        <v>119</v>
      </c>
      <c r="H314" s="154">
        <f>COUNTIF(Prefix!A:A,History_Purchase!A314)</f>
        <v>1</v>
      </c>
      <c r="I314" s="154" t="str">
        <f>IF(F314="Waiting","",IFERROR(VLOOKUP(A314,'Remaining stock'!$A$3:$C$1000,2,0),""))</f>
        <v>43173000</v>
      </c>
      <c r="J314" s="154" t="str">
        <f>IF(F314="Waiting","",IFERROR(VLOOKUP(A314,'Remaining stock'!$A$3:$C$1000,3,0),""))</f>
        <v>43199999</v>
      </c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 spans="1:26" ht="12" customHeight="1" x14ac:dyDescent="0.15">
      <c r="A315" s="157" t="s">
        <v>875</v>
      </c>
      <c r="B315" s="154" t="s">
        <v>876</v>
      </c>
      <c r="C315" s="154" t="s">
        <v>877</v>
      </c>
      <c r="D315" s="154">
        <f t="shared" si="0"/>
        <v>16000</v>
      </c>
      <c r="E315" s="155" t="s">
        <v>119</v>
      </c>
      <c r="F315" s="156">
        <v>1</v>
      </c>
      <c r="G315" s="155" t="s">
        <v>119</v>
      </c>
      <c r="H315" s="154">
        <f>COUNTIF(Prefix!A:A,History_Purchase!A315)</f>
        <v>1</v>
      </c>
      <c r="I315" s="154" t="str">
        <f>IF(F315="Waiting","",IFERROR(VLOOKUP(A315,'Remaining stock'!$A$3:$C$1000,2,0),""))</f>
        <v>43200000</v>
      </c>
      <c r="J315" s="154" t="str">
        <f>IF(F315="Waiting","",IFERROR(VLOOKUP(A315,'Remaining stock'!$A$3:$C$1000,3,0),""))</f>
        <v>43215999</v>
      </c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 spans="1:26" ht="12" customHeight="1" x14ac:dyDescent="0.15">
      <c r="A316" s="152" t="s">
        <v>875</v>
      </c>
      <c r="B316" s="153" t="s">
        <v>878</v>
      </c>
      <c r="C316" s="153" t="s">
        <v>879</v>
      </c>
      <c r="D316" s="154">
        <f t="shared" si="0"/>
        <v>72000</v>
      </c>
      <c r="E316" s="155" t="s">
        <v>125</v>
      </c>
      <c r="F316" s="156">
        <v>0</v>
      </c>
      <c r="G316" s="155" t="s">
        <v>125</v>
      </c>
      <c r="H316" s="154">
        <f>COUNTIF(Prefix!A:A,History_Purchase!A316)</f>
        <v>1</v>
      </c>
      <c r="I316" s="154" t="str">
        <f>IF(F316="Waiting","",IFERROR(VLOOKUP(A316,'Remaining stock'!$A$3:$C$1000,2,0),""))</f>
        <v>43200000</v>
      </c>
      <c r="J316" s="154" t="str">
        <f>IF(F316="Waiting","",IFERROR(VLOOKUP(A316,'Remaining stock'!$A$3:$C$1000,3,0),""))</f>
        <v>43215999</v>
      </c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 spans="1:26" ht="12" customHeight="1" x14ac:dyDescent="0.15">
      <c r="A317" s="152" t="s">
        <v>880</v>
      </c>
      <c r="B317" s="153" t="s">
        <v>881</v>
      </c>
      <c r="C317" s="153" t="s">
        <v>882</v>
      </c>
      <c r="D317" s="154">
        <f t="shared" si="0"/>
        <v>36000</v>
      </c>
      <c r="E317" s="155" t="s">
        <v>101</v>
      </c>
      <c r="F317" s="156">
        <v>1</v>
      </c>
      <c r="G317" s="155" t="s">
        <v>101</v>
      </c>
      <c r="H317" s="154">
        <f>COUNTIF(Prefix!A:A,History_Purchase!A317)</f>
        <v>1</v>
      </c>
      <c r="I317" s="154" t="str">
        <f>IF(F317="Waiting","",IFERROR(VLOOKUP(A317,'Remaining stock'!$A$3:$C$1000,2,0),""))</f>
        <v/>
      </c>
      <c r="J317" s="154" t="str">
        <f>IF(F317="Waiting","",IFERROR(VLOOKUP(A317,'Remaining stock'!$A$3:$C$1000,3,0),""))</f>
        <v/>
      </c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 spans="1:26" ht="12" customHeight="1" x14ac:dyDescent="0.15">
      <c r="A318" s="152" t="s">
        <v>880</v>
      </c>
      <c r="B318" s="153" t="s">
        <v>883</v>
      </c>
      <c r="C318" s="153" t="s">
        <v>884</v>
      </c>
      <c r="D318" s="154">
        <f t="shared" si="0"/>
        <v>36000</v>
      </c>
      <c r="E318" s="155" t="s">
        <v>107</v>
      </c>
      <c r="F318" s="156">
        <v>1</v>
      </c>
      <c r="G318" s="155" t="s">
        <v>107</v>
      </c>
      <c r="H318" s="154">
        <f>COUNTIF(Prefix!A:A,History_Purchase!A318)</f>
        <v>1</v>
      </c>
      <c r="I318" s="154" t="str">
        <f>IF(F318="Waiting","",IFERROR(VLOOKUP(A318,'Remaining stock'!$A$3:$C$1000,2,0),""))</f>
        <v/>
      </c>
      <c r="J318" s="154" t="str">
        <f>IF(F318="Waiting","",IFERROR(VLOOKUP(A318,'Remaining stock'!$A$3:$C$1000,3,0),""))</f>
        <v/>
      </c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 spans="1:26" ht="12" customHeight="1" x14ac:dyDescent="0.15">
      <c r="A319" s="152" t="s">
        <v>880</v>
      </c>
      <c r="B319" s="153" t="s">
        <v>885</v>
      </c>
      <c r="C319" s="153" t="s">
        <v>886</v>
      </c>
      <c r="D319" s="154">
        <f t="shared" si="0"/>
        <v>28000</v>
      </c>
      <c r="E319" s="155" t="s">
        <v>110</v>
      </c>
      <c r="F319" s="156">
        <v>1</v>
      </c>
      <c r="G319" s="155" t="s">
        <v>110</v>
      </c>
      <c r="H319" s="154">
        <f>COUNTIF(Prefix!A:A,History_Purchase!A319)</f>
        <v>1</v>
      </c>
      <c r="I319" s="154" t="str">
        <f>IF(F319="Waiting","",IFERROR(VLOOKUP(A319,'Remaining stock'!$A$3:$C$1000,2,0),""))</f>
        <v/>
      </c>
      <c r="J319" s="154" t="str">
        <f>IF(F319="Waiting","",IFERROR(VLOOKUP(A319,'Remaining stock'!$A$3:$C$1000,3,0),""))</f>
        <v/>
      </c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 spans="1:26" ht="12" customHeight="1" x14ac:dyDescent="0.15">
      <c r="A320" s="157" t="s">
        <v>887</v>
      </c>
      <c r="B320" s="154" t="s">
        <v>888</v>
      </c>
      <c r="C320" s="154" t="s">
        <v>889</v>
      </c>
      <c r="D320" s="154">
        <f t="shared" si="0"/>
        <v>8000</v>
      </c>
      <c r="E320" s="155" t="s">
        <v>110</v>
      </c>
      <c r="F320" s="156">
        <v>1</v>
      </c>
      <c r="G320" s="155" t="s">
        <v>110</v>
      </c>
      <c r="H320" s="154">
        <f>COUNTIF(Prefix!A:A,History_Purchase!A320)</f>
        <v>1</v>
      </c>
      <c r="I320" s="154" t="str">
        <f>IF(F320="Waiting","",IFERROR(VLOOKUP(A320,'Remaining stock'!$A$3:$C$1000,2,0),""))</f>
        <v>44170000</v>
      </c>
      <c r="J320" s="154" t="str">
        <f>IF(F320="Waiting","",IFERROR(VLOOKUP(A320,'Remaining stock'!$A$3:$C$1000,3,0),""))</f>
        <v>44199999</v>
      </c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 spans="1:26" ht="12" customHeight="1" x14ac:dyDescent="0.15">
      <c r="A321" s="152" t="s">
        <v>887</v>
      </c>
      <c r="B321" s="153" t="s">
        <v>890</v>
      </c>
      <c r="C321" s="153" t="s">
        <v>891</v>
      </c>
      <c r="D321" s="154">
        <f t="shared" si="0"/>
        <v>72000</v>
      </c>
      <c r="E321" s="155" t="s">
        <v>116</v>
      </c>
      <c r="F321" s="156">
        <v>1</v>
      </c>
      <c r="G321" s="155" t="s">
        <v>116</v>
      </c>
      <c r="H321" s="154">
        <f>COUNTIF(Prefix!A:A,History_Purchase!A321)</f>
        <v>1</v>
      </c>
      <c r="I321" s="154" t="str">
        <f>IF(F321="Waiting","",IFERROR(VLOOKUP(A321,'Remaining stock'!$A$3:$C$1000,2,0),""))</f>
        <v>44170000</v>
      </c>
      <c r="J321" s="154" t="str">
        <f>IF(F321="Waiting","",IFERROR(VLOOKUP(A321,'Remaining stock'!$A$3:$C$1000,3,0),""))</f>
        <v>44199999</v>
      </c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 spans="1:26" ht="12" customHeight="1" x14ac:dyDescent="0.15">
      <c r="A322" s="152" t="s">
        <v>887</v>
      </c>
      <c r="B322" s="153" t="s">
        <v>892</v>
      </c>
      <c r="C322" s="153" t="s">
        <v>893</v>
      </c>
      <c r="D322" s="154">
        <f t="shared" si="0"/>
        <v>20000</v>
      </c>
      <c r="E322" s="155" t="s">
        <v>119</v>
      </c>
      <c r="F322" s="156">
        <v>1</v>
      </c>
      <c r="G322" s="155" t="s">
        <v>119</v>
      </c>
      <c r="H322" s="154">
        <f>COUNTIF(Prefix!A:A,History_Purchase!A322)</f>
        <v>1</v>
      </c>
      <c r="I322" s="154" t="str">
        <f>IF(F322="Waiting","",IFERROR(VLOOKUP(A322,'Remaining stock'!$A$3:$C$1000,2,0),""))</f>
        <v>44170000</v>
      </c>
      <c r="J322" s="154" t="str">
        <f>IF(F322="Waiting","",IFERROR(VLOOKUP(A322,'Remaining stock'!$A$3:$C$1000,3,0),""))</f>
        <v>44199999</v>
      </c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 spans="1:26" ht="12" customHeight="1" x14ac:dyDescent="0.15">
      <c r="A323" s="157" t="s">
        <v>894</v>
      </c>
      <c r="B323" s="154" t="s">
        <v>895</v>
      </c>
      <c r="C323" s="154" t="s">
        <v>896</v>
      </c>
      <c r="D323" s="154">
        <f t="shared" si="0"/>
        <v>16000</v>
      </c>
      <c r="E323" s="155" t="s">
        <v>119</v>
      </c>
      <c r="F323" s="156">
        <v>1</v>
      </c>
      <c r="G323" s="155" t="s">
        <v>119</v>
      </c>
      <c r="H323" s="154">
        <f>COUNTIF(Prefix!A:A,History_Purchase!A323)</f>
        <v>1</v>
      </c>
      <c r="I323" s="154" t="str">
        <f>IF(F323="Waiting","",IFERROR(VLOOKUP(A323,'Remaining stock'!$A$3:$C$1000,2,0),""))</f>
        <v>44200000</v>
      </c>
      <c r="J323" s="154" t="str">
        <f>IF(F323="Waiting","",IFERROR(VLOOKUP(A323,'Remaining stock'!$A$3:$C$1000,3,0),""))</f>
        <v>44215999</v>
      </c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 spans="1:26" ht="12" customHeight="1" x14ac:dyDescent="0.15">
      <c r="A324" s="152" t="s">
        <v>894</v>
      </c>
      <c r="B324" s="153" t="s">
        <v>897</v>
      </c>
      <c r="C324" s="153" t="s">
        <v>898</v>
      </c>
      <c r="D324" s="154">
        <f t="shared" si="0"/>
        <v>72000</v>
      </c>
      <c r="E324" s="155" t="s">
        <v>125</v>
      </c>
      <c r="F324" s="156">
        <v>0</v>
      </c>
      <c r="G324" s="155" t="s">
        <v>125</v>
      </c>
      <c r="H324" s="154">
        <f>COUNTIF(Prefix!A:A,History_Purchase!A324)</f>
        <v>1</v>
      </c>
      <c r="I324" s="154" t="str">
        <f>IF(F324="Waiting","",IFERROR(VLOOKUP(A324,'Remaining stock'!$A$3:$C$1000,2,0),""))</f>
        <v>44200000</v>
      </c>
      <c r="J324" s="154" t="str">
        <f>IF(F324="Waiting","",IFERROR(VLOOKUP(A324,'Remaining stock'!$A$3:$C$1000,3,0),""))</f>
        <v>44215999</v>
      </c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 spans="1:26" ht="12" customHeight="1" x14ac:dyDescent="0.15">
      <c r="A325" s="152" t="s">
        <v>899</v>
      </c>
      <c r="B325" s="153" t="s">
        <v>900</v>
      </c>
      <c r="C325" s="153" t="s">
        <v>901</v>
      </c>
      <c r="D325" s="154">
        <f t="shared" si="0"/>
        <v>36000</v>
      </c>
      <c r="E325" s="155" t="s">
        <v>101</v>
      </c>
      <c r="F325" s="156">
        <v>1</v>
      </c>
      <c r="G325" s="155" t="s">
        <v>101</v>
      </c>
      <c r="H325" s="154">
        <f>COUNTIF(Prefix!A:A,History_Purchase!A325)</f>
        <v>1</v>
      </c>
      <c r="I325" s="154" t="str">
        <f>IF(F325="Waiting","",IFERROR(VLOOKUP(A325,'Remaining stock'!$A$3:$C$1000,2,0),""))</f>
        <v/>
      </c>
      <c r="J325" s="154" t="str">
        <f>IF(F325="Waiting","",IFERROR(VLOOKUP(A325,'Remaining stock'!$A$3:$C$1000,3,0),""))</f>
        <v/>
      </c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 spans="1:26" ht="12" customHeight="1" x14ac:dyDescent="0.15">
      <c r="A326" s="152" t="s">
        <v>899</v>
      </c>
      <c r="B326" s="153" t="s">
        <v>902</v>
      </c>
      <c r="C326" s="153" t="s">
        <v>903</v>
      </c>
      <c r="D326" s="154">
        <f t="shared" si="0"/>
        <v>28000</v>
      </c>
      <c r="E326" s="155" t="s">
        <v>107</v>
      </c>
      <c r="F326" s="156">
        <v>1</v>
      </c>
      <c r="G326" s="155" t="s">
        <v>107</v>
      </c>
      <c r="H326" s="154">
        <f>COUNTIF(Prefix!A:A,History_Purchase!A326)</f>
        <v>1</v>
      </c>
      <c r="I326" s="154" t="str">
        <f>IF(F326="Waiting","",IFERROR(VLOOKUP(A326,'Remaining stock'!$A$3:$C$1000,2,0),""))</f>
        <v/>
      </c>
      <c r="J326" s="154" t="str">
        <f>IF(F326="Waiting","",IFERROR(VLOOKUP(A326,'Remaining stock'!$A$3:$C$1000,3,0),""))</f>
        <v/>
      </c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 spans="1:26" ht="12" customHeight="1" x14ac:dyDescent="0.15">
      <c r="A327" s="157" t="s">
        <v>904</v>
      </c>
      <c r="B327" s="154" t="s">
        <v>905</v>
      </c>
      <c r="C327" s="154" t="s">
        <v>906</v>
      </c>
      <c r="D327" s="154">
        <f t="shared" si="0"/>
        <v>44000</v>
      </c>
      <c r="E327" s="155" t="s">
        <v>107</v>
      </c>
      <c r="F327" s="156">
        <v>1</v>
      </c>
      <c r="G327" s="155" t="s">
        <v>107</v>
      </c>
      <c r="H327" s="154">
        <f>COUNTIF(Prefix!A:A,History_Purchase!A327)</f>
        <v>1</v>
      </c>
      <c r="I327" s="154" t="str">
        <f>IF(F327="Waiting","",IFERROR(VLOOKUP(A327,'Remaining stock'!$A$3:$C$1000,2,0),""))</f>
        <v>45192000</v>
      </c>
      <c r="J327" s="154" t="str">
        <f>IF(F327="Waiting","",IFERROR(VLOOKUP(A327,'Remaining stock'!$A$3:$C$1000,3,0),""))</f>
        <v>45199999</v>
      </c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 spans="1:26" ht="12" customHeight="1" x14ac:dyDescent="0.15">
      <c r="A328" s="152" t="s">
        <v>904</v>
      </c>
      <c r="B328" s="153" t="s">
        <v>907</v>
      </c>
      <c r="C328" s="153" t="s">
        <v>908</v>
      </c>
      <c r="D328" s="154">
        <f t="shared" si="0"/>
        <v>56000</v>
      </c>
      <c r="E328" s="155" t="s">
        <v>110</v>
      </c>
      <c r="F328" s="156">
        <v>1</v>
      </c>
      <c r="G328" s="155" t="s">
        <v>110</v>
      </c>
      <c r="H328" s="154">
        <f>COUNTIF(Prefix!A:A,History_Purchase!A328)</f>
        <v>1</v>
      </c>
      <c r="I328" s="154" t="str">
        <f>IF(F328="Waiting","",IFERROR(VLOOKUP(A328,'Remaining stock'!$A$3:$C$1000,2,0),""))</f>
        <v>45192000</v>
      </c>
      <c r="J328" s="154" t="str">
        <f>IF(F328="Waiting","",IFERROR(VLOOKUP(A328,'Remaining stock'!$A$3:$C$1000,3,0),""))</f>
        <v>45199999</v>
      </c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 spans="1:26" ht="12" customHeight="1" x14ac:dyDescent="0.15">
      <c r="A329" s="152" t="s">
        <v>904</v>
      </c>
      <c r="B329" s="153" t="s">
        <v>909</v>
      </c>
      <c r="C329" s="153" t="s">
        <v>908</v>
      </c>
      <c r="D329" s="154">
        <f t="shared" si="0"/>
        <v>20000</v>
      </c>
      <c r="E329" s="155" t="s">
        <v>116</v>
      </c>
      <c r="F329" s="156">
        <v>1</v>
      </c>
      <c r="G329" s="155" t="s">
        <v>116</v>
      </c>
      <c r="H329" s="154">
        <f>COUNTIF(Prefix!A:A,History_Purchase!A329)</f>
        <v>1</v>
      </c>
      <c r="I329" s="154" t="str">
        <f>IF(F329="Waiting","",IFERROR(VLOOKUP(A329,'Remaining stock'!$A$3:$C$1000,2,0),""))</f>
        <v>45192000</v>
      </c>
      <c r="J329" s="154" t="str">
        <f>IF(F329="Waiting","",IFERROR(VLOOKUP(A329,'Remaining stock'!$A$3:$C$1000,3,0),""))</f>
        <v>45199999</v>
      </c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 spans="1:26" ht="12" customHeight="1" x14ac:dyDescent="0.15">
      <c r="A330" s="157" t="s">
        <v>910</v>
      </c>
      <c r="B330" s="154" t="s">
        <v>911</v>
      </c>
      <c r="C330" s="154" t="s">
        <v>912</v>
      </c>
      <c r="D330" s="154">
        <f t="shared" si="0"/>
        <v>16000</v>
      </c>
      <c r="E330" s="155" t="s">
        <v>116</v>
      </c>
      <c r="F330" s="156">
        <v>1</v>
      </c>
      <c r="G330" s="155" t="s">
        <v>116</v>
      </c>
      <c r="H330" s="154">
        <f>COUNTIF(Prefix!A:A,History_Purchase!A330)</f>
        <v>1</v>
      </c>
      <c r="I330" s="154" t="str">
        <f>IF(F330="Waiting","",IFERROR(VLOOKUP(A330,'Remaining stock'!$A$3:$C$1000,2,0),""))</f>
        <v>45200000</v>
      </c>
      <c r="J330" s="154" t="str">
        <f>IF(F330="Waiting","",IFERROR(VLOOKUP(A330,'Remaining stock'!$A$3:$C$1000,3,0),""))</f>
        <v>45251999</v>
      </c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 spans="1:26" ht="12" customHeight="1" x14ac:dyDescent="0.15">
      <c r="A331" s="152" t="s">
        <v>910</v>
      </c>
      <c r="B331" s="153" t="s">
        <v>913</v>
      </c>
      <c r="C331" s="153" t="s">
        <v>914</v>
      </c>
      <c r="D331" s="154">
        <f t="shared" si="0"/>
        <v>36000</v>
      </c>
      <c r="E331" s="155" t="s">
        <v>119</v>
      </c>
      <c r="F331" s="156">
        <v>1</v>
      </c>
      <c r="G331" s="155" t="s">
        <v>119</v>
      </c>
      <c r="H331" s="154">
        <f>COUNTIF(Prefix!A:A,History_Purchase!A331)</f>
        <v>1</v>
      </c>
      <c r="I331" s="154" t="str">
        <f>IF(F331="Waiting","",IFERROR(VLOOKUP(A331,'Remaining stock'!$A$3:$C$1000,2,0),""))</f>
        <v>45200000</v>
      </c>
      <c r="J331" s="154" t="str">
        <f>IF(F331="Waiting","",IFERROR(VLOOKUP(A331,'Remaining stock'!$A$3:$C$1000,3,0),""))</f>
        <v>45251999</v>
      </c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 spans="1:26" ht="12" customHeight="1" x14ac:dyDescent="0.15">
      <c r="A332" s="152" t="s">
        <v>910</v>
      </c>
      <c r="B332" s="153" t="s">
        <v>915</v>
      </c>
      <c r="C332" s="153" t="s">
        <v>916</v>
      </c>
      <c r="D332" s="154">
        <f t="shared" si="0"/>
        <v>36000</v>
      </c>
      <c r="E332" s="155" t="s">
        <v>125</v>
      </c>
      <c r="F332" s="156">
        <v>0</v>
      </c>
      <c r="G332" s="155" t="s">
        <v>125</v>
      </c>
      <c r="H332" s="154">
        <f>COUNTIF(Prefix!A:A,History_Purchase!A332)</f>
        <v>1</v>
      </c>
      <c r="I332" s="154" t="str">
        <f>IF(F332="Waiting","",IFERROR(VLOOKUP(A332,'Remaining stock'!$A$3:$C$1000,2,0),""))</f>
        <v>45200000</v>
      </c>
      <c r="J332" s="154" t="str">
        <f>IF(F332="Waiting","",IFERROR(VLOOKUP(A332,'Remaining stock'!$A$3:$C$1000,3,0),""))</f>
        <v>45251999</v>
      </c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 spans="1:26" ht="12" customHeight="1" x14ac:dyDescent="0.15">
      <c r="A333" s="152" t="s">
        <v>917</v>
      </c>
      <c r="B333" s="153" t="s">
        <v>918</v>
      </c>
      <c r="C333" s="153" t="s">
        <v>919</v>
      </c>
      <c r="D333" s="154">
        <f t="shared" si="0"/>
        <v>36000</v>
      </c>
      <c r="E333" s="155" t="s">
        <v>101</v>
      </c>
      <c r="F333" s="156">
        <v>1</v>
      </c>
      <c r="G333" s="155" t="s">
        <v>101</v>
      </c>
      <c r="H333" s="154">
        <f>COUNTIF(Prefix!A:A,History_Purchase!A333)</f>
        <v>1</v>
      </c>
      <c r="I333" s="154" t="str">
        <f>IF(F333="Waiting","",IFERROR(VLOOKUP(A333,'Remaining stock'!$A$3:$C$1000,2,0),""))</f>
        <v/>
      </c>
      <c r="J333" s="154" t="str">
        <f>IF(F333="Waiting","",IFERROR(VLOOKUP(A333,'Remaining stock'!$A$3:$C$1000,3,0),""))</f>
        <v/>
      </c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 spans="1:26" ht="12" customHeight="1" x14ac:dyDescent="0.15">
      <c r="A334" s="152" t="s">
        <v>917</v>
      </c>
      <c r="B334" s="153" t="s">
        <v>920</v>
      </c>
      <c r="C334" s="153" t="s">
        <v>921</v>
      </c>
      <c r="D334" s="154">
        <f t="shared" si="0"/>
        <v>20000</v>
      </c>
      <c r="E334" s="155" t="s">
        <v>107</v>
      </c>
      <c r="F334" s="156">
        <v>1</v>
      </c>
      <c r="G334" s="155" t="s">
        <v>107</v>
      </c>
      <c r="H334" s="154">
        <f>COUNTIF(Prefix!A:A,History_Purchase!A334)</f>
        <v>1</v>
      </c>
      <c r="I334" s="154" t="str">
        <f>IF(F334="Waiting","",IFERROR(VLOOKUP(A334,'Remaining stock'!$A$3:$C$1000,2,0),""))</f>
        <v/>
      </c>
      <c r="J334" s="154" t="str">
        <f>IF(F334="Waiting","",IFERROR(VLOOKUP(A334,'Remaining stock'!$A$3:$C$1000,3,0),""))</f>
        <v/>
      </c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 spans="1:26" ht="12" customHeight="1" x14ac:dyDescent="0.15">
      <c r="A335" s="157" t="s">
        <v>922</v>
      </c>
      <c r="B335" s="154" t="s">
        <v>923</v>
      </c>
      <c r="C335" s="154" t="s">
        <v>924</v>
      </c>
      <c r="D335" s="154">
        <f t="shared" si="0"/>
        <v>52000</v>
      </c>
      <c r="E335" s="155" t="s">
        <v>107</v>
      </c>
      <c r="F335" s="156">
        <v>1</v>
      </c>
      <c r="G335" s="155" t="s">
        <v>107</v>
      </c>
      <c r="H335" s="154">
        <f>COUNTIF(Prefix!A:A,History_Purchase!A335)</f>
        <v>1</v>
      </c>
      <c r="I335" s="154" t="str">
        <f>IF(F335="Waiting","",IFERROR(VLOOKUP(A335,'Remaining stock'!$A$3:$C$1000,2,0),""))</f>
        <v/>
      </c>
      <c r="J335" s="154" t="str">
        <f>IF(F335="Waiting","",IFERROR(VLOOKUP(A335,'Remaining stock'!$A$3:$C$1000,3,0),""))</f>
        <v/>
      </c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 spans="1:26" ht="12" customHeight="1" x14ac:dyDescent="0.15">
      <c r="A336" s="152" t="s">
        <v>922</v>
      </c>
      <c r="B336" s="153" t="s">
        <v>925</v>
      </c>
      <c r="C336" s="153" t="s">
        <v>926</v>
      </c>
      <c r="D336" s="154">
        <f t="shared" si="0"/>
        <v>36000</v>
      </c>
      <c r="E336" s="155" t="s">
        <v>110</v>
      </c>
      <c r="F336" s="156">
        <v>1</v>
      </c>
      <c r="G336" s="155" t="s">
        <v>110</v>
      </c>
      <c r="H336" s="154">
        <f>COUNTIF(Prefix!A:A,History_Purchase!A336)</f>
        <v>1</v>
      </c>
      <c r="I336" s="154" t="str">
        <f>IF(F336="Waiting","",IFERROR(VLOOKUP(A336,'Remaining stock'!$A$3:$C$1000,2,0),""))</f>
        <v/>
      </c>
      <c r="J336" s="154" t="str">
        <f>IF(F336="Waiting","",IFERROR(VLOOKUP(A336,'Remaining stock'!$A$3:$C$1000,3,0),""))</f>
        <v/>
      </c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 spans="1:26" ht="12" customHeight="1" x14ac:dyDescent="0.15">
      <c r="A337" s="152" t="s">
        <v>922</v>
      </c>
      <c r="B337" s="153" t="s">
        <v>927</v>
      </c>
      <c r="C337" s="153" t="s">
        <v>928</v>
      </c>
      <c r="D337" s="154">
        <f t="shared" si="0"/>
        <v>12000</v>
      </c>
      <c r="E337" s="155" t="s">
        <v>116</v>
      </c>
      <c r="F337" s="156">
        <v>1</v>
      </c>
      <c r="G337" s="155" t="s">
        <v>116</v>
      </c>
      <c r="H337" s="154">
        <f>COUNTIF(Prefix!A:A,History_Purchase!A337)</f>
        <v>1</v>
      </c>
      <c r="I337" s="154" t="str">
        <f>IF(F337="Waiting","",IFERROR(VLOOKUP(A337,'Remaining stock'!$A$3:$C$1000,2,0),""))</f>
        <v/>
      </c>
      <c r="J337" s="154" t="str">
        <f>IF(F337="Waiting","",IFERROR(VLOOKUP(A337,'Remaining stock'!$A$3:$C$1000,3,0),""))</f>
        <v/>
      </c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 spans="1:26" ht="12" customHeight="1" x14ac:dyDescent="0.15">
      <c r="A338" s="157" t="s">
        <v>929</v>
      </c>
      <c r="B338" s="154" t="s">
        <v>930</v>
      </c>
      <c r="C338" s="154" t="s">
        <v>931</v>
      </c>
      <c r="D338" s="154">
        <f t="shared" si="0"/>
        <v>24000</v>
      </c>
      <c r="E338" s="155" t="s">
        <v>116</v>
      </c>
      <c r="F338" s="156">
        <v>1</v>
      </c>
      <c r="G338" s="155" t="s">
        <v>116</v>
      </c>
      <c r="H338" s="154">
        <f>COUNTIF(Prefix!A:A,History_Purchase!A338)</f>
        <v>1</v>
      </c>
      <c r="I338" s="154" t="str">
        <f>IF(F338="Waiting","",IFERROR(VLOOKUP(A338,'Remaining stock'!$A$3:$C$1000,2,0),""))</f>
        <v>46317000</v>
      </c>
      <c r="J338" s="154" t="str">
        <f>IF(F338="Waiting","",IFERROR(VLOOKUP(A338,'Remaining stock'!$A$3:$C$1000,3,0),""))</f>
        <v>46359999</v>
      </c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 spans="1:26" ht="12" customHeight="1" x14ac:dyDescent="0.15">
      <c r="A339" s="152" t="s">
        <v>929</v>
      </c>
      <c r="B339" s="153" t="s">
        <v>932</v>
      </c>
      <c r="C339" s="153" t="s">
        <v>933</v>
      </c>
      <c r="D339" s="154">
        <f t="shared" si="0"/>
        <v>36000</v>
      </c>
      <c r="E339" s="155" t="s">
        <v>119</v>
      </c>
      <c r="F339" s="156">
        <v>1</v>
      </c>
      <c r="G339" s="155" t="s">
        <v>119</v>
      </c>
      <c r="H339" s="154">
        <f>COUNTIF(Prefix!A:A,History_Purchase!A339)</f>
        <v>1</v>
      </c>
      <c r="I339" s="154" t="str">
        <f>IF(F339="Waiting","",IFERROR(VLOOKUP(A339,'Remaining stock'!$A$3:$C$1000,2,0),""))</f>
        <v>46317000</v>
      </c>
      <c r="J339" s="154" t="str">
        <f>IF(F339="Waiting","",IFERROR(VLOOKUP(A339,'Remaining stock'!$A$3:$C$1000,3,0),""))</f>
        <v>46359999</v>
      </c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 spans="1:26" ht="12" customHeight="1" x14ac:dyDescent="0.15">
      <c r="A340" s="152" t="s">
        <v>929</v>
      </c>
      <c r="B340" s="153" t="s">
        <v>934</v>
      </c>
      <c r="C340" s="153" t="s">
        <v>935</v>
      </c>
      <c r="D340" s="154">
        <f t="shared" si="0"/>
        <v>36000</v>
      </c>
      <c r="E340" s="155" t="s">
        <v>125</v>
      </c>
      <c r="F340" s="156">
        <v>0</v>
      </c>
      <c r="G340" s="155" t="s">
        <v>125</v>
      </c>
      <c r="H340" s="154">
        <f>COUNTIF(Prefix!A:A,History_Purchase!A340)</f>
        <v>1</v>
      </c>
      <c r="I340" s="154" t="str">
        <f>IF(F340="Waiting","",IFERROR(VLOOKUP(A340,'Remaining stock'!$A$3:$C$1000,2,0),""))</f>
        <v>46317000</v>
      </c>
      <c r="J340" s="154" t="str">
        <f>IF(F340="Waiting","",IFERROR(VLOOKUP(A340,'Remaining stock'!$A$3:$C$1000,3,0),""))</f>
        <v>46359999</v>
      </c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 spans="1:26" ht="12" customHeight="1" x14ac:dyDescent="0.15">
      <c r="A341" s="152" t="s">
        <v>936</v>
      </c>
      <c r="B341" s="153" t="s">
        <v>937</v>
      </c>
      <c r="C341" s="153" t="s">
        <v>938</v>
      </c>
      <c r="D341" s="154">
        <f t="shared" si="0"/>
        <v>28000</v>
      </c>
      <c r="E341" s="155" t="s">
        <v>101</v>
      </c>
      <c r="F341" s="156">
        <v>1</v>
      </c>
      <c r="G341" s="155" t="s">
        <v>101</v>
      </c>
      <c r="H341" s="154">
        <f>COUNTIF(Prefix!A:A,History_Purchase!A341)</f>
        <v>1</v>
      </c>
      <c r="I341" s="154" t="str">
        <f>IF(F341="Waiting","",IFERROR(VLOOKUP(A341,'Remaining stock'!$A$3:$C$1000,2,0),""))</f>
        <v/>
      </c>
      <c r="J341" s="154" t="str">
        <f>IF(F341="Waiting","",IFERROR(VLOOKUP(A341,'Remaining stock'!$A$3:$C$1000,3,0),""))</f>
        <v/>
      </c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 spans="1:26" ht="12" customHeight="1" x14ac:dyDescent="0.15">
      <c r="A342" s="157" t="s">
        <v>939</v>
      </c>
      <c r="B342" s="154" t="s">
        <v>940</v>
      </c>
      <c r="C342" s="154" t="s">
        <v>941</v>
      </c>
      <c r="D342" s="154">
        <f t="shared" si="0"/>
        <v>8000</v>
      </c>
      <c r="E342" s="155" t="s">
        <v>101</v>
      </c>
      <c r="F342" s="156">
        <v>1</v>
      </c>
      <c r="G342" s="155" t="s">
        <v>101</v>
      </c>
      <c r="H342" s="154">
        <f>COUNTIF(Prefix!A:A,History_Purchase!A342)</f>
        <v>1</v>
      </c>
      <c r="I342" s="154" t="str">
        <f>IF(F342="Waiting","",IFERROR(VLOOKUP(A342,'Remaining stock'!$A$3:$C$1000,2,0),""))</f>
        <v>47192000</v>
      </c>
      <c r="J342" s="154" t="str">
        <f>IF(F342="Waiting","",IFERROR(VLOOKUP(A342,'Remaining stock'!$A$3:$C$1000,3,0),""))</f>
        <v>47199999</v>
      </c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 spans="1:26" ht="12" customHeight="1" x14ac:dyDescent="0.15">
      <c r="A343" s="152" t="s">
        <v>939</v>
      </c>
      <c r="B343" s="153" t="s">
        <v>942</v>
      </c>
      <c r="C343" s="153" t="s">
        <v>943</v>
      </c>
      <c r="D343" s="154">
        <f t="shared" si="0"/>
        <v>36000</v>
      </c>
      <c r="E343" s="155" t="s">
        <v>107</v>
      </c>
      <c r="F343" s="156">
        <v>1</v>
      </c>
      <c r="G343" s="155" t="s">
        <v>107</v>
      </c>
      <c r="H343" s="154">
        <f>COUNTIF(Prefix!A:A,History_Purchase!A343)</f>
        <v>1</v>
      </c>
      <c r="I343" s="154" t="str">
        <f>IF(F343="Waiting","",IFERROR(VLOOKUP(A343,'Remaining stock'!$A$3:$C$1000,2,0),""))</f>
        <v>47192000</v>
      </c>
      <c r="J343" s="154" t="str">
        <f>IF(F343="Waiting","",IFERROR(VLOOKUP(A343,'Remaining stock'!$A$3:$C$1000,3,0),""))</f>
        <v>47199999</v>
      </c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 spans="1:26" ht="12" customHeight="1" x14ac:dyDescent="0.15">
      <c r="A344" s="152" t="s">
        <v>939</v>
      </c>
      <c r="B344" s="153" t="s">
        <v>944</v>
      </c>
      <c r="C344" s="153" t="s">
        <v>945</v>
      </c>
      <c r="D344" s="154">
        <f t="shared" si="0"/>
        <v>36000</v>
      </c>
      <c r="E344" s="155" t="s">
        <v>110</v>
      </c>
      <c r="F344" s="156">
        <v>1</v>
      </c>
      <c r="G344" s="155" t="s">
        <v>110</v>
      </c>
      <c r="H344" s="154">
        <f>COUNTIF(Prefix!A:A,History_Purchase!A344)</f>
        <v>1</v>
      </c>
      <c r="I344" s="154" t="str">
        <f>IF(F344="Waiting","",IFERROR(VLOOKUP(A344,'Remaining stock'!$A$3:$C$1000,2,0),""))</f>
        <v>47192000</v>
      </c>
      <c r="J344" s="154" t="str">
        <f>IF(F344="Waiting","",IFERROR(VLOOKUP(A344,'Remaining stock'!$A$3:$C$1000,3,0),""))</f>
        <v>47199999</v>
      </c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 spans="1:26" ht="12" customHeight="1" x14ac:dyDescent="0.15">
      <c r="A345" s="152" t="s">
        <v>939</v>
      </c>
      <c r="B345" s="153" t="s">
        <v>946</v>
      </c>
      <c r="C345" s="153" t="s">
        <v>947</v>
      </c>
      <c r="D345" s="154">
        <f t="shared" si="0"/>
        <v>20000</v>
      </c>
      <c r="E345" s="155" t="s">
        <v>116</v>
      </c>
      <c r="F345" s="156">
        <v>1</v>
      </c>
      <c r="G345" s="155" t="s">
        <v>116</v>
      </c>
      <c r="H345" s="154">
        <f>COUNTIF(Prefix!A:A,History_Purchase!A345)</f>
        <v>1</v>
      </c>
      <c r="I345" s="154" t="str">
        <f>IF(F345="Waiting","",IFERROR(VLOOKUP(A345,'Remaining stock'!$A$3:$C$1000,2,0),""))</f>
        <v>47192000</v>
      </c>
      <c r="J345" s="154" t="str">
        <f>IF(F345="Waiting","",IFERROR(VLOOKUP(A345,'Remaining stock'!$A$3:$C$1000,3,0),""))</f>
        <v>47199999</v>
      </c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 spans="1:26" ht="12" customHeight="1" x14ac:dyDescent="0.15">
      <c r="A346" s="157" t="s">
        <v>948</v>
      </c>
      <c r="B346" s="154" t="s">
        <v>949</v>
      </c>
      <c r="C346" s="154" t="s">
        <v>950</v>
      </c>
      <c r="D346" s="154">
        <f t="shared" si="0"/>
        <v>16000</v>
      </c>
      <c r="E346" s="155" t="s">
        <v>116</v>
      </c>
      <c r="F346" s="156">
        <v>1</v>
      </c>
      <c r="G346" s="155" t="s">
        <v>116</v>
      </c>
      <c r="H346" s="154">
        <f>COUNTIF(Prefix!A:A,History_Purchase!A346)</f>
        <v>1</v>
      </c>
      <c r="I346" s="154" t="str">
        <f>IF(F346="Waiting","",IFERROR(VLOOKUP(A346,'Remaining stock'!$A$3:$C$1000,2,0),""))</f>
        <v>47200000</v>
      </c>
      <c r="J346" s="154" t="str">
        <f>IF(F346="Waiting","",IFERROR(VLOOKUP(A346,'Remaining stock'!$A$3:$C$1000,3,0),""))</f>
        <v>47251999</v>
      </c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 spans="1:26" ht="12" customHeight="1" x14ac:dyDescent="0.15">
      <c r="A347" s="152" t="s">
        <v>948</v>
      </c>
      <c r="B347" s="153" t="s">
        <v>951</v>
      </c>
      <c r="C347" s="153" t="s">
        <v>952</v>
      </c>
      <c r="D347" s="154">
        <f t="shared" si="0"/>
        <v>36000</v>
      </c>
      <c r="E347" s="155" t="s">
        <v>119</v>
      </c>
      <c r="F347" s="156">
        <v>1</v>
      </c>
      <c r="G347" s="155" t="s">
        <v>119</v>
      </c>
      <c r="H347" s="154">
        <f>COUNTIF(Prefix!A:A,History_Purchase!A347)</f>
        <v>1</v>
      </c>
      <c r="I347" s="154" t="str">
        <f>IF(F347="Waiting","",IFERROR(VLOOKUP(A347,'Remaining stock'!$A$3:$C$1000,2,0),""))</f>
        <v>47200000</v>
      </c>
      <c r="J347" s="154" t="str">
        <f>IF(F347="Waiting","",IFERROR(VLOOKUP(A347,'Remaining stock'!$A$3:$C$1000,3,0),""))</f>
        <v>47251999</v>
      </c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 spans="1:26" ht="12" customHeight="1" x14ac:dyDescent="0.15">
      <c r="A348" s="152" t="s">
        <v>948</v>
      </c>
      <c r="B348" s="153" t="s">
        <v>953</v>
      </c>
      <c r="C348" s="153" t="s">
        <v>954</v>
      </c>
      <c r="D348" s="154">
        <f t="shared" si="0"/>
        <v>36000</v>
      </c>
      <c r="E348" s="155" t="s">
        <v>125</v>
      </c>
      <c r="F348" s="156">
        <v>0</v>
      </c>
      <c r="G348" s="155" t="s">
        <v>125</v>
      </c>
      <c r="H348" s="154">
        <f>COUNTIF(Prefix!A:A,History_Purchase!A348)</f>
        <v>1</v>
      </c>
      <c r="I348" s="154" t="str">
        <f>IF(F348="Waiting","",IFERROR(VLOOKUP(A348,'Remaining stock'!$A$3:$C$1000,2,0),""))</f>
        <v>47200000</v>
      </c>
      <c r="J348" s="154" t="str">
        <f>IF(F348="Waiting","",IFERROR(VLOOKUP(A348,'Remaining stock'!$A$3:$C$1000,3,0),""))</f>
        <v>47251999</v>
      </c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 spans="1:26" ht="12" customHeight="1" x14ac:dyDescent="0.15">
      <c r="A349" s="152" t="s">
        <v>955</v>
      </c>
      <c r="B349" s="153" t="s">
        <v>956</v>
      </c>
      <c r="C349" s="153" t="s">
        <v>957</v>
      </c>
      <c r="D349" s="154">
        <f t="shared" si="0"/>
        <v>36000</v>
      </c>
      <c r="E349" s="155" t="s">
        <v>116</v>
      </c>
      <c r="F349" s="156">
        <v>1</v>
      </c>
      <c r="G349" s="155" t="s">
        <v>116</v>
      </c>
      <c r="H349" s="154">
        <f>COUNTIF(Prefix!A:A,History_Purchase!A349)</f>
        <v>1</v>
      </c>
      <c r="I349" s="154" t="str">
        <f>IF(F349="Waiting","",IFERROR(VLOOKUP(A349,'Remaining stock'!$A$3:$C$1000,2,0),""))</f>
        <v>48023000</v>
      </c>
      <c r="J349" s="154" t="str">
        <f>IF(F349="Waiting","",IFERROR(VLOOKUP(A349,'Remaining stock'!$A$3:$C$1000,3,0),""))</f>
        <v>48071999</v>
      </c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 spans="1:26" ht="12" customHeight="1" x14ac:dyDescent="0.15">
      <c r="A350" s="152" t="s">
        <v>955</v>
      </c>
      <c r="B350" s="153" t="s">
        <v>958</v>
      </c>
      <c r="C350" s="153" t="s">
        <v>959</v>
      </c>
      <c r="D350" s="154">
        <f t="shared" si="0"/>
        <v>36000</v>
      </c>
      <c r="E350" s="155" t="s">
        <v>119</v>
      </c>
      <c r="F350" s="156">
        <v>1</v>
      </c>
      <c r="G350" s="155" t="s">
        <v>119</v>
      </c>
      <c r="H350" s="154">
        <f>COUNTIF(Prefix!A:A,History_Purchase!A350)</f>
        <v>1</v>
      </c>
      <c r="I350" s="154" t="str">
        <f>IF(F350="Waiting","",IFERROR(VLOOKUP(A350,'Remaining stock'!$A$3:$C$1000,2,0),""))</f>
        <v>48023000</v>
      </c>
      <c r="J350" s="154" t="str">
        <f>IF(F350="Waiting","",IFERROR(VLOOKUP(A350,'Remaining stock'!$A$3:$C$1000,3,0),""))</f>
        <v>48071999</v>
      </c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 spans="1:26" ht="12" customHeight="1" x14ac:dyDescent="0.15">
      <c r="A351" s="152" t="s">
        <v>955</v>
      </c>
      <c r="B351" s="153" t="s">
        <v>960</v>
      </c>
      <c r="C351" s="153" t="s">
        <v>961</v>
      </c>
      <c r="D351" s="154">
        <f t="shared" si="0"/>
        <v>28000</v>
      </c>
      <c r="E351" s="155" t="s">
        <v>125</v>
      </c>
      <c r="F351" s="156">
        <v>0</v>
      </c>
      <c r="G351" s="155" t="s">
        <v>125</v>
      </c>
      <c r="H351" s="154">
        <f>COUNTIF(Prefix!A:A,History_Purchase!A351)</f>
        <v>1</v>
      </c>
      <c r="I351" s="154" t="str">
        <f>IF(F351="Waiting","",IFERROR(VLOOKUP(A351,'Remaining stock'!$A$3:$C$1000,2,0),""))</f>
        <v>48023000</v>
      </c>
      <c r="J351" s="154" t="str">
        <f>IF(F351="Waiting","",IFERROR(VLOOKUP(A351,'Remaining stock'!$A$3:$C$1000,3,0),""))</f>
        <v>48071999</v>
      </c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 spans="1:26" ht="12" customHeight="1" x14ac:dyDescent="0.15">
      <c r="A352" s="157" t="s">
        <v>962</v>
      </c>
      <c r="B352" s="154" t="s">
        <v>963</v>
      </c>
      <c r="C352" s="154" t="s">
        <v>964</v>
      </c>
      <c r="D352" s="154">
        <f t="shared" si="0"/>
        <v>44000</v>
      </c>
      <c r="E352" s="155" t="s">
        <v>125</v>
      </c>
      <c r="F352" s="156">
        <v>0</v>
      </c>
      <c r="G352" s="155" t="s">
        <v>125</v>
      </c>
      <c r="H352" s="154">
        <f>COUNTIF(Prefix!A:A,History_Purchase!A352)</f>
        <v>1</v>
      </c>
      <c r="I352" s="154" t="str">
        <f>IF(F352="Waiting","",IFERROR(VLOOKUP(A352,'Remaining stock'!$A$3:$C$1000,2,0),""))</f>
        <v/>
      </c>
      <c r="J352" s="154" t="str">
        <f>IF(F352="Waiting","",IFERROR(VLOOKUP(A352,'Remaining stock'!$A$3:$C$1000,3,0),""))</f>
        <v/>
      </c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 spans="1:26" ht="12" customHeight="1" x14ac:dyDescent="0.15">
      <c r="A353" s="152" t="s">
        <v>965</v>
      </c>
      <c r="B353" s="153" t="s">
        <v>966</v>
      </c>
      <c r="C353" s="153" t="s">
        <v>967</v>
      </c>
      <c r="D353" s="154">
        <f t="shared" si="0"/>
        <v>19000</v>
      </c>
      <c r="E353" s="155">
        <v>42991</v>
      </c>
      <c r="F353" s="156">
        <v>1</v>
      </c>
      <c r="G353" s="155">
        <v>42991</v>
      </c>
      <c r="H353" s="154">
        <f>COUNTIF(Prefix!A:A,History_Purchase!A353)</f>
        <v>0</v>
      </c>
      <c r="I353" s="154" t="str">
        <f>IF(F353="Waiting","",IFERROR(VLOOKUP(A353,'Remaining stock'!$A$3:$C$1000,2,0),""))</f>
        <v/>
      </c>
      <c r="J353" s="154" t="str">
        <f>IF(F353="Waiting","",IFERROR(VLOOKUP(A353,'Remaining stock'!$A$3:$C$1000,3,0),""))</f>
        <v/>
      </c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 spans="1:26" ht="12" customHeight="1" x14ac:dyDescent="0.15">
      <c r="A354" s="157" t="s">
        <v>968</v>
      </c>
      <c r="B354" s="154" t="s">
        <v>969</v>
      </c>
      <c r="C354" s="154" t="s">
        <v>970</v>
      </c>
      <c r="D354" s="154">
        <f t="shared" si="0"/>
        <v>17000</v>
      </c>
      <c r="E354" s="155">
        <v>42991</v>
      </c>
      <c r="F354" s="156">
        <v>1</v>
      </c>
      <c r="G354" s="155">
        <v>42991</v>
      </c>
      <c r="H354" s="154">
        <f>COUNTIF(Prefix!A:A,History_Purchase!A354)</f>
        <v>0</v>
      </c>
      <c r="I354" s="154" t="str">
        <f>IF(F354="Waiting","",IFERROR(VLOOKUP(A354,'Remaining stock'!$A$3:$C$1000,2,0),""))</f>
        <v/>
      </c>
      <c r="J354" s="154" t="str">
        <f>IF(F354="Waiting","",IFERROR(VLOOKUP(A354,'Remaining stock'!$A$3:$C$1000,3,0),""))</f>
        <v/>
      </c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 spans="1:26" ht="12" customHeight="1" x14ac:dyDescent="0.15">
      <c r="A355" s="152" t="s">
        <v>968</v>
      </c>
      <c r="B355" s="153" t="s">
        <v>971</v>
      </c>
      <c r="C355" s="153" t="s">
        <v>972</v>
      </c>
      <c r="D355" s="154">
        <f t="shared" si="0"/>
        <v>36000</v>
      </c>
      <c r="E355" s="155">
        <v>43119</v>
      </c>
      <c r="F355" s="156">
        <v>1</v>
      </c>
      <c r="G355" s="155">
        <v>43119</v>
      </c>
      <c r="H355" s="154">
        <f>COUNTIF(Prefix!A:A,History_Purchase!A355)</f>
        <v>0</v>
      </c>
      <c r="I355" s="154" t="str">
        <f>IF(F355="Waiting","",IFERROR(VLOOKUP(A355,'Remaining stock'!$A$3:$C$1000,2,0),""))</f>
        <v/>
      </c>
      <c r="J355" s="154" t="str">
        <f>IF(F355="Waiting","",IFERROR(VLOOKUP(A355,'Remaining stock'!$A$3:$C$1000,3,0),""))</f>
        <v/>
      </c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 spans="1:26" ht="12" customHeight="1" x14ac:dyDescent="0.15">
      <c r="A356" s="152" t="s">
        <v>968</v>
      </c>
      <c r="B356" s="153" t="s">
        <v>973</v>
      </c>
      <c r="C356" s="153" t="s">
        <v>974</v>
      </c>
      <c r="D356" s="154">
        <f t="shared" si="0"/>
        <v>36000</v>
      </c>
      <c r="E356" s="155">
        <v>43227</v>
      </c>
      <c r="F356" s="156">
        <v>1</v>
      </c>
      <c r="G356" s="155">
        <v>43227</v>
      </c>
      <c r="H356" s="154">
        <f>COUNTIF(Prefix!A:A,History_Purchase!A356)</f>
        <v>0</v>
      </c>
      <c r="I356" s="154" t="str">
        <f>IF(F356="Waiting","",IFERROR(VLOOKUP(A356,'Remaining stock'!$A$3:$C$1000,2,0),""))</f>
        <v/>
      </c>
      <c r="J356" s="154" t="str">
        <f>IF(F356="Waiting","",IFERROR(VLOOKUP(A356,'Remaining stock'!$A$3:$C$1000,3,0),""))</f>
        <v/>
      </c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 spans="1:26" ht="12" customHeight="1" x14ac:dyDescent="0.15">
      <c r="A357" s="152" t="s">
        <v>975</v>
      </c>
      <c r="B357" s="153" t="s">
        <v>976</v>
      </c>
      <c r="C357" s="153" t="s">
        <v>977</v>
      </c>
      <c r="D357" s="154">
        <f t="shared" si="0"/>
        <v>36000</v>
      </c>
      <c r="E357" s="155">
        <v>42991</v>
      </c>
      <c r="F357" s="156">
        <v>1</v>
      </c>
      <c r="G357" s="155">
        <v>42991</v>
      </c>
      <c r="H357" s="154">
        <f>COUNTIF(Prefix!A:A,History_Purchase!A357)</f>
        <v>1</v>
      </c>
      <c r="I357" s="154" t="str">
        <f>IF(F357="Waiting","",IFERROR(VLOOKUP(A357,'Remaining stock'!$A$3:$C$1000,2,0),""))</f>
        <v/>
      </c>
      <c r="J357" s="154" t="str">
        <f>IF(F357="Waiting","",IFERROR(VLOOKUP(A357,'Remaining stock'!$A$3:$C$1000,3,0),""))</f>
        <v/>
      </c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 spans="1:26" ht="12" customHeight="1" x14ac:dyDescent="0.15">
      <c r="A358" s="152" t="s">
        <v>975</v>
      </c>
      <c r="B358" s="153" t="s">
        <v>978</v>
      </c>
      <c r="C358" s="153" t="s">
        <v>979</v>
      </c>
      <c r="D358" s="154">
        <f t="shared" si="0"/>
        <v>28000</v>
      </c>
      <c r="E358" s="155">
        <v>43119</v>
      </c>
      <c r="F358" s="156">
        <v>1</v>
      </c>
      <c r="G358" s="155">
        <v>43119</v>
      </c>
      <c r="H358" s="154">
        <f>COUNTIF(Prefix!A:A,History_Purchase!A358)</f>
        <v>1</v>
      </c>
      <c r="I358" s="154" t="str">
        <f>IF(F358="Waiting","",IFERROR(VLOOKUP(A358,'Remaining stock'!$A$3:$C$1000,2,0),""))</f>
        <v/>
      </c>
      <c r="J358" s="154" t="str">
        <f>IF(F358="Waiting","",IFERROR(VLOOKUP(A358,'Remaining stock'!$A$3:$C$1000,3,0),""))</f>
        <v/>
      </c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 spans="1:26" ht="12" customHeight="1" x14ac:dyDescent="0.15">
      <c r="A359" s="157" t="s">
        <v>980</v>
      </c>
      <c r="B359" s="154" t="s">
        <v>981</v>
      </c>
      <c r="C359" s="154" t="s">
        <v>982</v>
      </c>
      <c r="D359" s="154">
        <f t="shared" si="0"/>
        <v>8000</v>
      </c>
      <c r="E359" s="155">
        <v>43119</v>
      </c>
      <c r="F359" s="156">
        <v>1</v>
      </c>
      <c r="G359" s="155">
        <v>43119</v>
      </c>
      <c r="H359" s="154">
        <f>COUNTIF(Prefix!A:A,History_Purchase!A359)</f>
        <v>1</v>
      </c>
      <c r="I359" s="154" t="str">
        <f>IF(F359="Waiting","",IFERROR(VLOOKUP(A359,'Remaining stock'!$A$3:$C$1000,2,0),""))</f>
        <v/>
      </c>
      <c r="J359" s="154" t="str">
        <f>IF(F359="Waiting","",IFERROR(VLOOKUP(A359,'Remaining stock'!$A$3:$C$1000,3,0),""))</f>
        <v/>
      </c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 spans="1:26" ht="12" customHeight="1" x14ac:dyDescent="0.15">
      <c r="A360" s="152" t="s">
        <v>980</v>
      </c>
      <c r="B360" s="153" t="s">
        <v>983</v>
      </c>
      <c r="C360" s="153" t="s">
        <v>984</v>
      </c>
      <c r="D360" s="154">
        <f t="shared" si="0"/>
        <v>36000</v>
      </c>
      <c r="E360" s="155">
        <v>43227</v>
      </c>
      <c r="F360" s="156">
        <v>1</v>
      </c>
      <c r="G360" s="155">
        <v>43227</v>
      </c>
      <c r="H360" s="154">
        <f>COUNTIF(Prefix!A:A,History_Purchase!A360)</f>
        <v>1</v>
      </c>
      <c r="I360" s="154" t="str">
        <f>IF(F360="Waiting","",IFERROR(VLOOKUP(A360,'Remaining stock'!$A$3:$C$1000,2,0),""))</f>
        <v/>
      </c>
      <c r="J360" s="154" t="str">
        <f>IF(F360="Waiting","",IFERROR(VLOOKUP(A360,'Remaining stock'!$A$3:$C$1000,3,0),""))</f>
        <v/>
      </c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 spans="1:26" ht="12" customHeight="1" x14ac:dyDescent="0.15">
      <c r="A361" s="152" t="s">
        <v>980</v>
      </c>
      <c r="B361" s="153" t="s">
        <v>985</v>
      </c>
      <c r="C361" s="153" t="s">
        <v>986</v>
      </c>
      <c r="D361" s="154">
        <f t="shared" si="0"/>
        <v>20000</v>
      </c>
      <c r="E361" s="155">
        <v>43608</v>
      </c>
      <c r="F361" s="156">
        <v>1</v>
      </c>
      <c r="G361" s="155">
        <v>43608</v>
      </c>
      <c r="H361" s="154">
        <f>COUNTIF(Prefix!A:A,History_Purchase!A361)</f>
        <v>1</v>
      </c>
      <c r="I361" s="154" t="str">
        <f>IF(F361="Waiting","",IFERROR(VLOOKUP(A361,'Remaining stock'!$A$3:$C$1000,2,0),""))</f>
        <v/>
      </c>
      <c r="J361" s="154" t="str">
        <f>IF(F361="Waiting","",IFERROR(VLOOKUP(A361,'Remaining stock'!$A$3:$C$1000,3,0),""))</f>
        <v/>
      </c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 spans="1:26" ht="12" customHeight="1" x14ac:dyDescent="0.15">
      <c r="A362" s="157" t="s">
        <v>987</v>
      </c>
      <c r="B362" s="154" t="s">
        <v>988</v>
      </c>
      <c r="C362" s="154" t="s">
        <v>989</v>
      </c>
      <c r="D362" s="154">
        <f t="shared" si="0"/>
        <v>16000</v>
      </c>
      <c r="E362" s="155">
        <v>43608</v>
      </c>
      <c r="F362" s="156">
        <v>1</v>
      </c>
      <c r="G362" s="155">
        <v>43608</v>
      </c>
      <c r="H362" s="154">
        <f>COUNTIF(Prefix!A:A,History_Purchase!A362)</f>
        <v>1</v>
      </c>
      <c r="I362" s="154" t="str">
        <f>IF(F362="Waiting","",IFERROR(VLOOKUP(A362,'Remaining stock'!$A$3:$C$1000,2,0),""))</f>
        <v>49207000</v>
      </c>
      <c r="J362" s="154" t="str">
        <f>IF(F362="Waiting","",IFERROR(VLOOKUP(A362,'Remaining stock'!$A$3:$C$1000,3,0),""))</f>
        <v>49251999</v>
      </c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 spans="1:26" ht="12" customHeight="1" x14ac:dyDescent="0.15">
      <c r="A363" s="152" t="s">
        <v>987</v>
      </c>
      <c r="B363" s="153" t="s">
        <v>990</v>
      </c>
      <c r="C363" s="153" t="s">
        <v>991</v>
      </c>
      <c r="D363" s="154">
        <f t="shared" si="0"/>
        <v>36000</v>
      </c>
      <c r="E363" s="155">
        <v>43773</v>
      </c>
      <c r="F363" s="156">
        <v>1</v>
      </c>
      <c r="G363" s="155">
        <v>43773</v>
      </c>
      <c r="H363" s="154">
        <f>COUNTIF(Prefix!A:A,History_Purchase!A363)</f>
        <v>1</v>
      </c>
      <c r="I363" s="154" t="str">
        <f>IF(F363="Waiting","",IFERROR(VLOOKUP(A363,'Remaining stock'!$A$3:$C$1000,2,0),""))</f>
        <v>49207000</v>
      </c>
      <c r="J363" s="154" t="str">
        <f>IF(F363="Waiting","",IFERROR(VLOOKUP(A363,'Remaining stock'!$A$3:$C$1000,3,0),""))</f>
        <v>49251999</v>
      </c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 spans="1:26" ht="12" customHeight="1" x14ac:dyDescent="0.15">
      <c r="A364" s="152" t="s">
        <v>987</v>
      </c>
      <c r="B364" s="153" t="s">
        <v>992</v>
      </c>
      <c r="C364" s="153" t="s">
        <v>993</v>
      </c>
      <c r="D364" s="154">
        <f t="shared" si="0"/>
        <v>48000</v>
      </c>
      <c r="E364" s="155">
        <v>44090</v>
      </c>
      <c r="F364" s="156">
        <v>0</v>
      </c>
      <c r="G364" s="155">
        <v>44090</v>
      </c>
      <c r="H364" s="154">
        <f>COUNTIF(Prefix!A:A,History_Purchase!A364)</f>
        <v>1</v>
      </c>
      <c r="I364" s="154" t="str">
        <f>IF(F364="Waiting","",IFERROR(VLOOKUP(A364,'Remaining stock'!$A$3:$C$1000,2,0),""))</f>
        <v>49207000</v>
      </c>
      <c r="J364" s="154" t="str">
        <f>IF(F364="Waiting","",IFERROR(VLOOKUP(A364,'Remaining stock'!$A$3:$C$1000,3,0),""))</f>
        <v>49251999</v>
      </c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 spans="1:26" ht="12" customHeight="1" x14ac:dyDescent="0.15">
      <c r="A365" s="157" t="s">
        <v>994</v>
      </c>
      <c r="B365" s="154" t="s">
        <v>995</v>
      </c>
      <c r="C365" s="154" t="s">
        <v>996</v>
      </c>
      <c r="D365" s="154">
        <f t="shared" si="0"/>
        <v>24000</v>
      </c>
      <c r="E365" s="155">
        <v>44090</v>
      </c>
      <c r="F365" s="156">
        <v>0</v>
      </c>
      <c r="G365" s="155">
        <v>44090</v>
      </c>
      <c r="H365" s="154">
        <f>COUNTIF(Prefix!A:A,History_Purchase!A365)</f>
        <v>1</v>
      </c>
      <c r="I365" s="154" t="str">
        <f>IF(F365="Waiting","",IFERROR(VLOOKUP(A365,'Remaining stock'!$A$3:$C$1000,2,0),""))</f>
        <v/>
      </c>
      <c r="J365" s="154" t="str">
        <f>IF(F365="Waiting","",IFERROR(VLOOKUP(A365,'Remaining stock'!$A$3:$C$1000,3,0),""))</f>
        <v/>
      </c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 spans="1:26" ht="12" customHeight="1" x14ac:dyDescent="0.15">
      <c r="A366" s="152" t="s">
        <v>997</v>
      </c>
      <c r="B366" s="153" t="s">
        <v>998</v>
      </c>
      <c r="C366" s="153" t="s">
        <v>999</v>
      </c>
      <c r="D366" s="154">
        <f t="shared" si="0"/>
        <v>36000</v>
      </c>
      <c r="E366" s="155">
        <v>42991</v>
      </c>
      <c r="F366" s="156">
        <v>1</v>
      </c>
      <c r="G366" s="155">
        <v>42991</v>
      </c>
      <c r="H366" s="154">
        <f>COUNTIF(Prefix!A:A,History_Purchase!A366)</f>
        <v>1</v>
      </c>
      <c r="I366" s="154" t="str">
        <f>IF(F366="Waiting","",IFERROR(VLOOKUP(A366,'Remaining stock'!$A$3:$C$1000,2,0),""))</f>
        <v>50415000</v>
      </c>
      <c r="J366" s="154" t="str">
        <f>IF(F366="Waiting","",IFERROR(VLOOKUP(A366,'Remaining stock'!$A$3:$C$1000,3,0),""))</f>
        <v>50476999</v>
      </c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 spans="1:26" ht="12" customHeight="1" x14ac:dyDescent="0.15">
      <c r="A367" s="152" t="s">
        <v>1000</v>
      </c>
      <c r="B367" s="153" t="s">
        <v>1001</v>
      </c>
      <c r="C367" s="153" t="s">
        <v>1002</v>
      </c>
      <c r="D367" s="154">
        <f t="shared" si="0"/>
        <v>28000</v>
      </c>
      <c r="E367" s="155">
        <v>42991</v>
      </c>
      <c r="F367" s="156">
        <v>1</v>
      </c>
      <c r="G367" s="155">
        <v>42991</v>
      </c>
      <c r="H367" s="154">
        <f>COUNTIF(Prefix!A:A,History_Purchase!A367)</f>
        <v>1</v>
      </c>
      <c r="I367" s="154" t="str">
        <f>IF(F367="Waiting","",IFERROR(VLOOKUP(A367,'Remaining stock'!$A$3:$C$1000,2,0),""))</f>
        <v/>
      </c>
      <c r="J367" s="154" t="str">
        <f>IF(F367="Waiting","",IFERROR(VLOOKUP(A367,'Remaining stock'!$A$3:$C$1000,3,0),""))</f>
        <v/>
      </c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 spans="1:26" ht="12" customHeight="1" x14ac:dyDescent="0.15">
      <c r="A368" s="157" t="s">
        <v>1003</v>
      </c>
      <c r="B368" s="154" t="s">
        <v>1004</v>
      </c>
      <c r="C368" s="154" t="s">
        <v>1005</v>
      </c>
      <c r="D368" s="154">
        <f t="shared" si="0"/>
        <v>8000</v>
      </c>
      <c r="E368" s="155">
        <v>42991</v>
      </c>
      <c r="F368" s="156">
        <v>1</v>
      </c>
      <c r="G368" s="155">
        <v>42991</v>
      </c>
      <c r="H368" s="154">
        <f>COUNTIF(Prefix!A:A,History_Purchase!A368)</f>
        <v>1</v>
      </c>
      <c r="I368" s="154" t="str">
        <f>IF(F368="Waiting","",IFERROR(VLOOKUP(A368,'Remaining stock'!$A$3:$C$1000,2,0),""))</f>
        <v>51184000</v>
      </c>
      <c r="J368" s="154" t="str">
        <f>IF(F368="Waiting","",IFERROR(VLOOKUP(A368,'Remaining stock'!$A$3:$C$1000,3,0),""))</f>
        <v>51199999</v>
      </c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 spans="1:26" ht="12" customHeight="1" x14ac:dyDescent="0.15">
      <c r="A369" s="152" t="s">
        <v>1003</v>
      </c>
      <c r="B369" s="153" t="s">
        <v>1006</v>
      </c>
      <c r="C369" s="153" t="s">
        <v>1007</v>
      </c>
      <c r="D369" s="154">
        <f t="shared" si="0"/>
        <v>36000</v>
      </c>
      <c r="E369" s="155">
        <v>43119</v>
      </c>
      <c r="F369" s="156">
        <v>1</v>
      </c>
      <c r="G369" s="155">
        <v>43119</v>
      </c>
      <c r="H369" s="154">
        <f>COUNTIF(Prefix!A:A,History_Purchase!A369)</f>
        <v>1</v>
      </c>
      <c r="I369" s="154" t="str">
        <f>IF(F369="Waiting","",IFERROR(VLOOKUP(A369,'Remaining stock'!$A$3:$C$1000,2,0),""))</f>
        <v>51184000</v>
      </c>
      <c r="J369" s="154" t="str">
        <f>IF(F369="Waiting","",IFERROR(VLOOKUP(A369,'Remaining stock'!$A$3:$C$1000,3,0),""))</f>
        <v>51199999</v>
      </c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 spans="1:26" ht="12" customHeight="1" x14ac:dyDescent="0.15">
      <c r="A370" s="152" t="s">
        <v>1003</v>
      </c>
      <c r="B370" s="153" t="s">
        <v>1008</v>
      </c>
      <c r="C370" s="153" t="s">
        <v>1009</v>
      </c>
      <c r="D370" s="154">
        <f t="shared" si="0"/>
        <v>36000</v>
      </c>
      <c r="E370" s="155">
        <v>43227</v>
      </c>
      <c r="F370" s="156">
        <v>1</v>
      </c>
      <c r="G370" s="155">
        <v>43227</v>
      </c>
      <c r="H370" s="154">
        <f>COUNTIF(Prefix!A:A,History_Purchase!A370)</f>
        <v>1</v>
      </c>
      <c r="I370" s="154" t="str">
        <f>IF(F370="Waiting","",IFERROR(VLOOKUP(A370,'Remaining stock'!$A$3:$C$1000,2,0),""))</f>
        <v>51184000</v>
      </c>
      <c r="J370" s="154" t="str">
        <f>IF(F370="Waiting","",IFERROR(VLOOKUP(A370,'Remaining stock'!$A$3:$C$1000,3,0),""))</f>
        <v>51199999</v>
      </c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 spans="1:26" ht="12" customHeight="1" x14ac:dyDescent="0.15">
      <c r="A371" s="152" t="s">
        <v>1003</v>
      </c>
      <c r="B371" s="153" t="s">
        <v>1010</v>
      </c>
      <c r="C371" s="153" t="s">
        <v>1011</v>
      </c>
      <c r="D371" s="154">
        <f t="shared" si="0"/>
        <v>20000</v>
      </c>
      <c r="E371" s="155">
        <v>43608</v>
      </c>
      <c r="F371" s="156">
        <v>1</v>
      </c>
      <c r="G371" s="155">
        <v>43608</v>
      </c>
      <c r="H371" s="154">
        <f>COUNTIF(Prefix!A:A,History_Purchase!A371)</f>
        <v>1</v>
      </c>
      <c r="I371" s="154" t="str">
        <f>IF(F371="Waiting","",IFERROR(VLOOKUP(A371,'Remaining stock'!$A$3:$C$1000,2,0),""))</f>
        <v>51184000</v>
      </c>
      <c r="J371" s="154" t="str">
        <f>IF(F371="Waiting","",IFERROR(VLOOKUP(A371,'Remaining stock'!$A$3:$C$1000,3,0),""))</f>
        <v>51199999</v>
      </c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 spans="1:26" ht="12" customHeight="1" x14ac:dyDescent="0.15">
      <c r="A372" s="157" t="s">
        <v>1012</v>
      </c>
      <c r="B372" s="154" t="s">
        <v>1013</v>
      </c>
      <c r="C372" s="154" t="s">
        <v>1014</v>
      </c>
      <c r="D372" s="154">
        <f t="shared" si="0"/>
        <v>16000</v>
      </c>
      <c r="E372" s="155">
        <v>43608</v>
      </c>
      <c r="F372" s="156">
        <v>1</v>
      </c>
      <c r="G372" s="155">
        <v>43608</v>
      </c>
      <c r="H372" s="154">
        <f>COUNTIF(Prefix!A:A,History_Purchase!A372)</f>
        <v>1</v>
      </c>
      <c r="I372" s="154" t="str">
        <f>IF(F372="Waiting","",IFERROR(VLOOKUP(A372,'Remaining stock'!$A$3:$C$1000,2,0),""))</f>
        <v>51200000</v>
      </c>
      <c r="J372" s="154" t="str">
        <f>IF(F372="Waiting","",IFERROR(VLOOKUP(A372,'Remaining stock'!$A$3:$C$1000,3,0),""))</f>
        <v>51251999</v>
      </c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 spans="1:26" ht="12" customHeight="1" x14ac:dyDescent="0.15">
      <c r="A373" s="152" t="s">
        <v>1012</v>
      </c>
      <c r="B373" s="153" t="s">
        <v>1015</v>
      </c>
      <c r="C373" s="153" t="s">
        <v>1016</v>
      </c>
      <c r="D373" s="154">
        <f t="shared" si="0"/>
        <v>36000</v>
      </c>
      <c r="E373" s="155">
        <v>43773</v>
      </c>
      <c r="F373" s="156">
        <v>1</v>
      </c>
      <c r="G373" s="155">
        <v>43773</v>
      </c>
      <c r="H373" s="154">
        <f>COUNTIF(Prefix!A:A,History_Purchase!A373)</f>
        <v>1</v>
      </c>
      <c r="I373" s="154" t="str">
        <f>IF(F373="Waiting","",IFERROR(VLOOKUP(A373,'Remaining stock'!$A$3:$C$1000,2,0),""))</f>
        <v>51200000</v>
      </c>
      <c r="J373" s="154" t="str">
        <f>IF(F373="Waiting","",IFERROR(VLOOKUP(A373,'Remaining stock'!$A$3:$C$1000,3,0),""))</f>
        <v>51251999</v>
      </c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 spans="1:26" ht="12" customHeight="1" x14ac:dyDescent="0.15">
      <c r="A374" s="152" t="s">
        <v>1012</v>
      </c>
      <c r="B374" s="153" t="s">
        <v>1017</v>
      </c>
      <c r="C374" s="153" t="s">
        <v>1018</v>
      </c>
      <c r="D374" s="154">
        <f t="shared" si="0"/>
        <v>36000</v>
      </c>
      <c r="E374" s="155">
        <v>44090</v>
      </c>
      <c r="F374" s="156">
        <v>0</v>
      </c>
      <c r="G374" s="155">
        <v>44090</v>
      </c>
      <c r="H374" s="154">
        <f>COUNTIF(Prefix!A:A,History_Purchase!A374)</f>
        <v>1</v>
      </c>
      <c r="I374" s="154" t="str">
        <f>IF(F374="Waiting","",IFERROR(VLOOKUP(A374,'Remaining stock'!$A$3:$C$1000,2,0),""))</f>
        <v>51200000</v>
      </c>
      <c r="J374" s="154" t="str">
        <f>IF(F374="Waiting","",IFERROR(VLOOKUP(A374,'Remaining stock'!$A$3:$C$1000,3,0),""))</f>
        <v>51251999</v>
      </c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 spans="1:26" ht="12" customHeight="1" x14ac:dyDescent="0.15">
      <c r="A375" s="152" t="s">
        <v>1019</v>
      </c>
      <c r="B375" s="153" t="s">
        <v>1020</v>
      </c>
      <c r="C375" s="153" t="s">
        <v>1021</v>
      </c>
      <c r="D375" s="154">
        <f t="shared" si="0"/>
        <v>36000</v>
      </c>
      <c r="E375" s="155">
        <v>43608</v>
      </c>
      <c r="F375" s="156">
        <v>1</v>
      </c>
      <c r="G375" s="155">
        <v>43608</v>
      </c>
      <c r="H375" s="154">
        <f>COUNTIF(Prefix!A:A,History_Purchase!A375)</f>
        <v>1</v>
      </c>
      <c r="I375" s="154" t="str">
        <f>IF(F375="Waiting","",IFERROR(VLOOKUP(A375,'Remaining stock'!$A$3:$C$1000,2,0),""))</f>
        <v>52028000</v>
      </c>
      <c r="J375" s="154" t="str">
        <f>IF(F375="Waiting","",IFERROR(VLOOKUP(A375,'Remaining stock'!$A$3:$C$1000,3,0),""))</f>
        <v>52071999</v>
      </c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 spans="1:26" ht="12" customHeight="1" x14ac:dyDescent="0.15">
      <c r="A376" s="152" t="s">
        <v>1019</v>
      </c>
      <c r="B376" s="153" t="s">
        <v>1022</v>
      </c>
      <c r="C376" s="153" t="s">
        <v>1023</v>
      </c>
      <c r="D376" s="154">
        <f t="shared" si="0"/>
        <v>36000</v>
      </c>
      <c r="E376" s="155">
        <v>43773</v>
      </c>
      <c r="F376" s="156">
        <v>1</v>
      </c>
      <c r="G376" s="155">
        <v>43773</v>
      </c>
      <c r="H376" s="154">
        <f>COUNTIF(Prefix!A:A,History_Purchase!A376)</f>
        <v>1</v>
      </c>
      <c r="I376" s="154" t="str">
        <f>IF(F376="Waiting","",IFERROR(VLOOKUP(A376,'Remaining stock'!$A$3:$C$1000,2,0),""))</f>
        <v>52028000</v>
      </c>
      <c r="J376" s="154" t="str">
        <f>IF(F376="Waiting","",IFERROR(VLOOKUP(A376,'Remaining stock'!$A$3:$C$1000,3,0),""))</f>
        <v>52071999</v>
      </c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 spans="1:26" ht="12" customHeight="1" x14ac:dyDescent="0.15">
      <c r="A377" s="152" t="s">
        <v>1019</v>
      </c>
      <c r="B377" s="153" t="s">
        <v>1024</v>
      </c>
      <c r="C377" s="153" t="s">
        <v>1025</v>
      </c>
      <c r="D377" s="154">
        <f t="shared" si="0"/>
        <v>28000</v>
      </c>
      <c r="E377" s="155">
        <v>44090</v>
      </c>
      <c r="F377" s="156">
        <v>0</v>
      </c>
      <c r="G377" s="155">
        <v>44090</v>
      </c>
      <c r="H377" s="154">
        <f>COUNTIF(Prefix!A:A,History_Purchase!A377)</f>
        <v>1</v>
      </c>
      <c r="I377" s="154" t="str">
        <f>IF(F377="Waiting","",IFERROR(VLOOKUP(A377,'Remaining stock'!$A$3:$C$1000,2,0),""))</f>
        <v>52028000</v>
      </c>
      <c r="J377" s="154" t="str">
        <f>IF(F377="Waiting","",IFERROR(VLOOKUP(A377,'Remaining stock'!$A$3:$C$1000,3,0),""))</f>
        <v>52071999</v>
      </c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 spans="1:26" ht="12" customHeight="1" x14ac:dyDescent="0.15">
      <c r="A378" s="157" t="s">
        <v>1026</v>
      </c>
      <c r="B378" s="154" t="s">
        <v>1027</v>
      </c>
      <c r="C378" s="154" t="s">
        <v>1028</v>
      </c>
      <c r="D378" s="154">
        <f t="shared" si="0"/>
        <v>44000</v>
      </c>
      <c r="E378" s="155">
        <v>44090</v>
      </c>
      <c r="F378" s="156">
        <v>0</v>
      </c>
      <c r="G378" s="155">
        <v>44090</v>
      </c>
      <c r="H378" s="154">
        <f>COUNTIF(Prefix!A:A,History_Purchase!A378)</f>
        <v>1</v>
      </c>
      <c r="I378" s="154" t="str">
        <f>IF(F378="Waiting","",IFERROR(VLOOKUP(A378,'Remaining stock'!$A$3:$C$1000,2,0),""))</f>
        <v/>
      </c>
      <c r="J378" s="154" t="str">
        <f>IF(F378="Waiting","",IFERROR(VLOOKUP(A378,'Remaining stock'!$A$3:$C$1000,3,0),""))</f>
        <v/>
      </c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 spans="1:26" ht="12" customHeight="1" x14ac:dyDescent="0.15">
      <c r="A379" s="152" t="s">
        <v>1029</v>
      </c>
      <c r="B379" s="153" t="s">
        <v>1030</v>
      </c>
      <c r="C379" s="153" t="s">
        <v>1031</v>
      </c>
      <c r="D379" s="154">
        <f t="shared" si="0"/>
        <v>36000</v>
      </c>
      <c r="E379" s="155">
        <v>43119</v>
      </c>
      <c r="F379" s="156">
        <v>1</v>
      </c>
      <c r="G379" s="155">
        <v>43119</v>
      </c>
      <c r="H379" s="154">
        <f>COUNTIF(Prefix!A:A,History_Purchase!A379)</f>
        <v>0</v>
      </c>
      <c r="I379" s="154" t="str">
        <f>IF(F379="Waiting","",IFERROR(VLOOKUP(A379,'Remaining stock'!$A$3:$C$1000,2,0),""))</f>
        <v/>
      </c>
      <c r="J379" s="154" t="str">
        <f>IF(F379="Waiting","",IFERROR(VLOOKUP(A379,'Remaining stock'!$A$3:$C$1000,3,0),""))</f>
        <v/>
      </c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 spans="1:26" ht="12" customHeight="1" x14ac:dyDescent="0.15">
      <c r="A380" s="152" t="s">
        <v>1029</v>
      </c>
      <c r="B380" s="153" t="s">
        <v>1032</v>
      </c>
      <c r="C380" s="153" t="s">
        <v>1033</v>
      </c>
      <c r="D380" s="154">
        <f t="shared" si="0"/>
        <v>36000</v>
      </c>
      <c r="E380" s="155">
        <v>43227</v>
      </c>
      <c r="F380" s="156">
        <v>1</v>
      </c>
      <c r="G380" s="155">
        <v>43227</v>
      </c>
      <c r="H380" s="154">
        <f>COUNTIF(Prefix!A:A,History_Purchase!A380)</f>
        <v>0</v>
      </c>
      <c r="I380" s="154" t="str">
        <f>IF(F380="Waiting","",IFERROR(VLOOKUP(A380,'Remaining stock'!$A$3:$C$1000,2,0),""))</f>
        <v/>
      </c>
      <c r="J380" s="154" t="str">
        <f>IF(F380="Waiting","",IFERROR(VLOOKUP(A380,'Remaining stock'!$A$3:$C$1000,3,0),""))</f>
        <v/>
      </c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 spans="1:26" ht="12" customHeight="1" x14ac:dyDescent="0.15">
      <c r="A381" s="152" t="s">
        <v>1034</v>
      </c>
      <c r="B381" s="153" t="s">
        <v>1035</v>
      </c>
      <c r="C381" s="153" t="s">
        <v>1036</v>
      </c>
      <c r="D381" s="154">
        <f t="shared" si="0"/>
        <v>36000</v>
      </c>
      <c r="E381" s="155">
        <v>42991</v>
      </c>
      <c r="F381" s="156">
        <v>1</v>
      </c>
      <c r="G381" s="155">
        <v>42991</v>
      </c>
      <c r="H381" s="154">
        <f>COUNTIF(Prefix!A:A,History_Purchase!A381)</f>
        <v>1</v>
      </c>
      <c r="I381" s="154" t="str">
        <f>IF(F381="Waiting","",IFERROR(VLOOKUP(A381,'Remaining stock'!$A$3:$C$1000,2,0),""))</f>
        <v/>
      </c>
      <c r="J381" s="154" t="str">
        <f>IF(F381="Waiting","",IFERROR(VLOOKUP(A381,'Remaining stock'!$A$3:$C$1000,3,0),""))</f>
        <v/>
      </c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 spans="1:26" ht="12" customHeight="1" x14ac:dyDescent="0.15">
      <c r="A382" s="152" t="s">
        <v>1034</v>
      </c>
      <c r="B382" s="153" t="s">
        <v>1037</v>
      </c>
      <c r="C382" s="153" t="s">
        <v>1038</v>
      </c>
      <c r="D382" s="154">
        <f t="shared" si="0"/>
        <v>36000</v>
      </c>
      <c r="E382" s="155">
        <v>43119</v>
      </c>
      <c r="F382" s="156">
        <v>1</v>
      </c>
      <c r="G382" s="155">
        <v>43119</v>
      </c>
      <c r="H382" s="154">
        <f>COUNTIF(Prefix!A:A,History_Purchase!A382)</f>
        <v>1</v>
      </c>
      <c r="I382" s="154" t="str">
        <f>IF(F382="Waiting","",IFERROR(VLOOKUP(A382,'Remaining stock'!$A$3:$C$1000,2,0),""))</f>
        <v/>
      </c>
      <c r="J382" s="154" t="str">
        <f>IF(F382="Waiting","",IFERROR(VLOOKUP(A382,'Remaining stock'!$A$3:$C$1000,3,0),""))</f>
        <v/>
      </c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 spans="1:26" ht="12" customHeight="1" x14ac:dyDescent="0.15">
      <c r="A383" s="152" t="s">
        <v>1039</v>
      </c>
      <c r="B383" s="153" t="s">
        <v>1040</v>
      </c>
      <c r="C383" s="153" t="s">
        <v>1041</v>
      </c>
      <c r="D383" s="154">
        <f t="shared" si="0"/>
        <v>72000</v>
      </c>
      <c r="E383" s="155">
        <v>43608</v>
      </c>
      <c r="F383" s="156">
        <v>1</v>
      </c>
      <c r="G383" s="155">
        <v>43608</v>
      </c>
      <c r="H383" s="154">
        <f>COUNTIF(Prefix!A:A,History_Purchase!A383)</f>
        <v>1</v>
      </c>
      <c r="I383" s="154" t="str">
        <f>IF(F383="Waiting","",IFERROR(VLOOKUP(A383,'Remaining stock'!$A$3:$C$1000,2,0),""))</f>
        <v/>
      </c>
      <c r="J383" s="154" t="str">
        <f>IF(F383="Waiting","",IFERROR(VLOOKUP(A383,'Remaining stock'!$A$3:$C$1000,3,0),""))</f>
        <v/>
      </c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 spans="1:26" ht="12" customHeight="1" x14ac:dyDescent="0.15">
      <c r="A384" s="152" t="s">
        <v>1039</v>
      </c>
      <c r="B384" s="153" t="s">
        <v>1042</v>
      </c>
      <c r="C384" s="153" t="s">
        <v>1043</v>
      </c>
      <c r="D384" s="154">
        <f t="shared" si="0"/>
        <v>20000</v>
      </c>
      <c r="E384" s="155">
        <v>43773</v>
      </c>
      <c r="F384" s="156">
        <v>1</v>
      </c>
      <c r="G384" s="155">
        <v>43773</v>
      </c>
      <c r="H384" s="154">
        <f>COUNTIF(Prefix!A:A,History_Purchase!A384)</f>
        <v>1</v>
      </c>
      <c r="I384" s="154" t="str">
        <f>IF(F384="Waiting","",IFERROR(VLOOKUP(A384,'Remaining stock'!$A$3:$C$1000,2,0),""))</f>
        <v/>
      </c>
      <c r="J384" s="154" t="str">
        <f>IF(F384="Waiting","",IFERROR(VLOOKUP(A384,'Remaining stock'!$A$3:$C$1000,3,0),""))</f>
        <v/>
      </c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 spans="1:26" ht="12" customHeight="1" x14ac:dyDescent="0.15">
      <c r="A385" s="157" t="s">
        <v>1044</v>
      </c>
      <c r="B385" s="154" t="s">
        <v>1045</v>
      </c>
      <c r="C385" s="154" t="s">
        <v>1046</v>
      </c>
      <c r="D385" s="154">
        <f t="shared" si="0"/>
        <v>16000</v>
      </c>
      <c r="E385" s="155">
        <v>43773</v>
      </c>
      <c r="F385" s="156">
        <v>1</v>
      </c>
      <c r="G385" s="155">
        <v>43773</v>
      </c>
      <c r="H385" s="154">
        <f>COUNTIF(Prefix!A:A,History_Purchase!A385)</f>
        <v>1</v>
      </c>
      <c r="I385" s="154" t="str">
        <f>IF(F385="Waiting","",IFERROR(VLOOKUP(A385,'Remaining stock'!$A$3:$C$1000,2,0),""))</f>
        <v/>
      </c>
      <c r="J385" s="154" t="str">
        <f>IF(F385="Waiting","",IFERROR(VLOOKUP(A385,'Remaining stock'!$A$3:$C$1000,3,0),""))</f>
        <v/>
      </c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 spans="1:26" ht="12" customHeight="1" x14ac:dyDescent="0.15">
      <c r="A386" s="152" t="s">
        <v>1044</v>
      </c>
      <c r="B386" s="153" t="s">
        <v>1047</v>
      </c>
      <c r="C386" s="153" t="s">
        <v>1048</v>
      </c>
      <c r="D386" s="154">
        <f t="shared" si="0"/>
        <v>72000</v>
      </c>
      <c r="E386" s="155">
        <v>44090</v>
      </c>
      <c r="F386" s="156">
        <v>0</v>
      </c>
      <c r="G386" s="155">
        <v>44090</v>
      </c>
      <c r="H386" s="154">
        <f>COUNTIF(Prefix!A:A,History_Purchase!A386)</f>
        <v>1</v>
      </c>
      <c r="I386" s="154" t="str">
        <f>IF(F386="Waiting","",IFERROR(VLOOKUP(A386,'Remaining stock'!$A$3:$C$1000,2,0),""))</f>
        <v/>
      </c>
      <c r="J386" s="154" t="str">
        <f>IF(F386="Waiting","",IFERROR(VLOOKUP(A386,'Remaining stock'!$A$3:$C$1000,3,0),""))</f>
        <v/>
      </c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 spans="1:26" ht="12" customHeight="1" x14ac:dyDescent="0.15">
      <c r="A387" s="152" t="s">
        <v>1049</v>
      </c>
      <c r="B387" s="153" t="s">
        <v>1050</v>
      </c>
      <c r="C387" s="153" t="s">
        <v>1051</v>
      </c>
      <c r="D387" s="154">
        <f t="shared" si="0"/>
        <v>36000</v>
      </c>
      <c r="E387" s="155">
        <v>42991</v>
      </c>
      <c r="F387" s="156">
        <v>1</v>
      </c>
      <c r="G387" s="155">
        <v>42991</v>
      </c>
      <c r="H387" s="154">
        <f>COUNTIF(Prefix!A:A,History_Purchase!A387)</f>
        <v>1</v>
      </c>
      <c r="I387" s="154" t="str">
        <f>IF(F387="Waiting","",IFERROR(VLOOKUP(A387,'Remaining stock'!$A$3:$C$1000,2,0),""))</f>
        <v/>
      </c>
      <c r="J387" s="154" t="str">
        <f>IF(F387="Waiting","",IFERROR(VLOOKUP(A387,'Remaining stock'!$A$3:$C$1000,3,0),""))</f>
        <v/>
      </c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 spans="1:26" ht="12" customHeight="1" x14ac:dyDescent="0.15">
      <c r="A388" s="152" t="s">
        <v>1049</v>
      </c>
      <c r="B388" s="153" t="s">
        <v>1052</v>
      </c>
      <c r="C388" s="153" t="s">
        <v>1053</v>
      </c>
      <c r="D388" s="154">
        <f t="shared" si="0"/>
        <v>36000</v>
      </c>
      <c r="E388" s="155">
        <v>43119</v>
      </c>
      <c r="F388" s="156">
        <v>1</v>
      </c>
      <c r="G388" s="155">
        <v>43119</v>
      </c>
      <c r="H388" s="154">
        <f>COUNTIF(Prefix!A:A,History_Purchase!A388)</f>
        <v>1</v>
      </c>
      <c r="I388" s="154" t="str">
        <f>IF(F388="Waiting","",IFERROR(VLOOKUP(A388,'Remaining stock'!$A$3:$C$1000,2,0),""))</f>
        <v/>
      </c>
      <c r="J388" s="154" t="str">
        <f>IF(F388="Waiting","",IFERROR(VLOOKUP(A388,'Remaining stock'!$A$3:$C$1000,3,0),""))</f>
        <v/>
      </c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 spans="1:26" ht="12" customHeight="1" x14ac:dyDescent="0.15">
      <c r="A389" s="152" t="s">
        <v>1049</v>
      </c>
      <c r="B389" s="153" t="s">
        <v>1054</v>
      </c>
      <c r="C389" s="153" t="s">
        <v>1055</v>
      </c>
      <c r="D389" s="154">
        <f t="shared" si="0"/>
        <v>12000</v>
      </c>
      <c r="E389" s="155">
        <v>43227</v>
      </c>
      <c r="F389" s="156">
        <v>1</v>
      </c>
      <c r="G389" s="155">
        <v>43227</v>
      </c>
      <c r="H389" s="154">
        <f>COUNTIF(Prefix!A:A,History_Purchase!A389)</f>
        <v>1</v>
      </c>
      <c r="I389" s="154" t="str">
        <f>IF(F389="Waiting","",IFERROR(VLOOKUP(A389,'Remaining stock'!$A$3:$C$1000,2,0),""))</f>
        <v/>
      </c>
      <c r="J389" s="154" t="str">
        <f>IF(F389="Waiting","",IFERROR(VLOOKUP(A389,'Remaining stock'!$A$3:$C$1000,3,0),""))</f>
        <v/>
      </c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 spans="1:26" ht="12" customHeight="1" x14ac:dyDescent="0.15">
      <c r="A390" s="157" t="s">
        <v>1056</v>
      </c>
      <c r="B390" s="154" t="s">
        <v>1057</v>
      </c>
      <c r="C390" s="154" t="s">
        <v>1058</v>
      </c>
      <c r="D390" s="154">
        <f t="shared" si="0"/>
        <v>24000</v>
      </c>
      <c r="E390" s="155">
        <v>43227</v>
      </c>
      <c r="F390" s="156">
        <v>1</v>
      </c>
      <c r="G390" s="155">
        <v>43227</v>
      </c>
      <c r="H390" s="154">
        <f>COUNTIF(Prefix!A:A,History_Purchase!A390)</f>
        <v>1</v>
      </c>
      <c r="I390" s="154" t="str">
        <f>IF(F390="Waiting","",IFERROR(VLOOKUP(A390,'Remaining stock'!$A$3:$C$1000,2,0),""))</f>
        <v/>
      </c>
      <c r="J390" s="154" t="str">
        <f>IF(F390="Waiting","",IFERROR(VLOOKUP(A390,'Remaining stock'!$A$3:$C$1000,3,0),""))</f>
        <v/>
      </c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 spans="1:26" ht="12" customHeight="1" x14ac:dyDescent="0.15">
      <c r="A391" s="152" t="s">
        <v>1056</v>
      </c>
      <c r="B391" s="153" t="s">
        <v>1059</v>
      </c>
      <c r="C391" s="153" t="s">
        <v>1060</v>
      </c>
      <c r="D391" s="154">
        <f t="shared" si="0"/>
        <v>72000</v>
      </c>
      <c r="E391" s="155">
        <v>43608</v>
      </c>
      <c r="F391" s="156">
        <v>1</v>
      </c>
      <c r="G391" s="155">
        <v>43608</v>
      </c>
      <c r="H391" s="154">
        <f>COUNTIF(Prefix!A:A,History_Purchase!A391)</f>
        <v>1</v>
      </c>
      <c r="I391" s="154" t="str">
        <f>IF(F391="Waiting","",IFERROR(VLOOKUP(A391,'Remaining stock'!$A$3:$C$1000,2,0),""))</f>
        <v/>
      </c>
      <c r="J391" s="154" t="str">
        <f>IF(F391="Waiting","",IFERROR(VLOOKUP(A391,'Remaining stock'!$A$3:$C$1000,3,0),""))</f>
        <v/>
      </c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 spans="1:26" ht="12" customHeight="1" x14ac:dyDescent="0.15">
      <c r="A392" s="152" t="s">
        <v>1056</v>
      </c>
      <c r="B392" s="153" t="s">
        <v>1061</v>
      </c>
      <c r="C392" s="153" t="s">
        <v>1062</v>
      </c>
      <c r="D392" s="154">
        <f t="shared" si="0"/>
        <v>4000</v>
      </c>
      <c r="E392" s="155">
        <v>43773</v>
      </c>
      <c r="F392" s="156">
        <v>1</v>
      </c>
      <c r="G392" s="155">
        <v>43773</v>
      </c>
      <c r="H392" s="154">
        <f>COUNTIF(Prefix!A:A,History_Purchase!A392)</f>
        <v>1</v>
      </c>
      <c r="I392" s="154" t="str">
        <f>IF(F392="Waiting","",IFERROR(VLOOKUP(A392,'Remaining stock'!$A$3:$C$1000,2,0),""))</f>
        <v/>
      </c>
      <c r="J392" s="154" t="str">
        <f>IF(F392="Waiting","",IFERROR(VLOOKUP(A392,'Remaining stock'!$A$3:$C$1000,3,0),""))</f>
        <v/>
      </c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 spans="1:26" ht="12" customHeight="1" x14ac:dyDescent="0.15">
      <c r="A393" s="157" t="s">
        <v>1063</v>
      </c>
      <c r="B393" s="154" t="s">
        <v>1064</v>
      </c>
      <c r="C393" s="154" t="s">
        <v>1065</v>
      </c>
      <c r="D393" s="154">
        <f t="shared" si="0"/>
        <v>68000</v>
      </c>
      <c r="E393" s="155">
        <v>43773</v>
      </c>
      <c r="F393" s="156">
        <v>1</v>
      </c>
      <c r="G393" s="155">
        <v>43773</v>
      </c>
      <c r="H393" s="154">
        <f>COUNTIF(Prefix!A:A,History_Purchase!A393)</f>
        <v>1</v>
      </c>
      <c r="I393" s="154" t="str">
        <f>IF(F393="Waiting","",IFERROR(VLOOKUP(A393,'Remaining stock'!$A$3:$C$1000,2,0),""))</f>
        <v>54364000</v>
      </c>
      <c r="J393" s="154" t="str">
        <f>IF(F393="Waiting","",IFERROR(VLOOKUP(A393,'Remaining stock'!$A$3:$C$1000,3,0),""))</f>
        <v>54367999</v>
      </c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 spans="1:26" ht="12" customHeight="1" x14ac:dyDescent="0.15">
      <c r="A394" s="152" t="s">
        <v>1063</v>
      </c>
      <c r="B394" s="153" t="s">
        <v>1066</v>
      </c>
      <c r="C394" s="153" t="s">
        <v>1067</v>
      </c>
      <c r="D394" s="154">
        <f t="shared" si="0"/>
        <v>32000</v>
      </c>
      <c r="E394" s="155">
        <v>44090</v>
      </c>
      <c r="F394" s="156">
        <v>0</v>
      </c>
      <c r="G394" s="155">
        <v>44090</v>
      </c>
      <c r="H394" s="154">
        <f>COUNTIF(Prefix!A:A,History_Purchase!A394)</f>
        <v>1</v>
      </c>
      <c r="I394" s="154" t="str">
        <f>IF(F394="Waiting","",IFERROR(VLOOKUP(A394,'Remaining stock'!$A$3:$C$1000,2,0),""))</f>
        <v>54364000</v>
      </c>
      <c r="J394" s="154" t="str">
        <f>IF(F394="Waiting","",IFERROR(VLOOKUP(A394,'Remaining stock'!$A$3:$C$1000,3,0),""))</f>
        <v>54367999</v>
      </c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 spans="1:26" ht="12" customHeight="1" x14ac:dyDescent="0.15">
      <c r="A395" s="157" t="s">
        <v>1068</v>
      </c>
      <c r="B395" s="154" t="s">
        <v>1069</v>
      </c>
      <c r="C395" s="154" t="s">
        <v>1070</v>
      </c>
      <c r="D395" s="154">
        <f t="shared" si="0"/>
        <v>40000</v>
      </c>
      <c r="E395" s="155">
        <v>44090</v>
      </c>
      <c r="F395" s="156">
        <v>0</v>
      </c>
      <c r="G395" s="155">
        <v>44090</v>
      </c>
      <c r="H395" s="154">
        <f>COUNTIF(Prefix!A:A,History_Purchase!A395)</f>
        <v>1</v>
      </c>
      <c r="I395" s="154" t="str">
        <f>IF(F395="Waiting","",IFERROR(VLOOKUP(A395,'Remaining stock'!$A$3:$C$1000,2,0),""))</f>
        <v/>
      </c>
      <c r="J395" s="154" t="str">
        <f>IF(F395="Waiting","",IFERROR(VLOOKUP(A395,'Remaining stock'!$A$3:$C$1000,3,0),""))</f>
        <v/>
      </c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 spans="1:26" ht="12" customHeight="1" x14ac:dyDescent="0.15">
      <c r="A396" s="152" t="s">
        <v>1071</v>
      </c>
      <c r="B396" s="153" t="s">
        <v>1072</v>
      </c>
      <c r="C396" s="153" t="s">
        <v>1073</v>
      </c>
      <c r="D396" s="154">
        <f t="shared" si="0"/>
        <v>20000</v>
      </c>
      <c r="E396" s="155">
        <v>43119</v>
      </c>
      <c r="F396" s="156">
        <v>1</v>
      </c>
      <c r="G396" s="155">
        <v>43119</v>
      </c>
      <c r="H396" s="154">
        <f>COUNTIF(Prefix!A:A,History_Purchase!A396)</f>
        <v>1</v>
      </c>
      <c r="I396" s="154" t="str">
        <f>IF(F396="Waiting","",IFERROR(VLOOKUP(A396,'Remaining stock'!$A$3:$C$1000,2,0),""))</f>
        <v>55156000</v>
      </c>
      <c r="J396" s="154" t="str">
        <f>IF(F396="Waiting","",IFERROR(VLOOKUP(A396,'Remaining stock'!$A$3:$C$1000,3,0),""))</f>
        <v>55199999</v>
      </c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 spans="1:26" ht="12" customHeight="1" x14ac:dyDescent="0.15">
      <c r="A397" s="157" t="s">
        <v>1074</v>
      </c>
      <c r="B397" s="154" t="s">
        <v>1075</v>
      </c>
      <c r="C397" s="154" t="s">
        <v>1076</v>
      </c>
      <c r="D397" s="154">
        <f t="shared" si="0"/>
        <v>16000</v>
      </c>
      <c r="E397" s="155">
        <v>43119</v>
      </c>
      <c r="F397" s="156">
        <v>1</v>
      </c>
      <c r="G397" s="155">
        <v>43119</v>
      </c>
      <c r="H397" s="154">
        <f>COUNTIF(Prefix!A:A,History_Purchase!A397)</f>
        <v>1</v>
      </c>
      <c r="I397" s="154" t="str">
        <f>IF(F397="Waiting","",IFERROR(VLOOKUP(A397,'Remaining stock'!$A$3:$C$1000,2,0),""))</f>
        <v>55200000</v>
      </c>
      <c r="J397" s="154" t="str">
        <f>IF(F397="Waiting","",IFERROR(VLOOKUP(A397,'Remaining stock'!$A$3:$C$1000,3,0),""))</f>
        <v>55215999</v>
      </c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 spans="1:26" ht="12" customHeight="1" x14ac:dyDescent="0.15">
      <c r="A398" s="152" t="s">
        <v>1077</v>
      </c>
      <c r="B398" s="153" t="s">
        <v>1078</v>
      </c>
      <c r="C398" s="153" t="s">
        <v>1079</v>
      </c>
      <c r="D398" s="154">
        <f t="shared" si="0"/>
        <v>36000</v>
      </c>
      <c r="E398" s="155">
        <v>42991</v>
      </c>
      <c r="F398" s="156">
        <v>1</v>
      </c>
      <c r="G398" s="155">
        <v>42991</v>
      </c>
      <c r="H398" s="154">
        <f>COUNTIF(Prefix!A:A,History_Purchase!A398)</f>
        <v>1</v>
      </c>
      <c r="I398" s="154" t="str">
        <f>IF(F398="Waiting","",IFERROR(VLOOKUP(A398,'Remaining stock'!$A$3:$C$1000,2,0),""))</f>
        <v/>
      </c>
      <c r="J398" s="154" t="str">
        <f>IF(F398="Waiting","",IFERROR(VLOOKUP(A398,'Remaining stock'!$A$3:$C$1000,3,0),""))</f>
        <v/>
      </c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 spans="1:26" ht="12" customHeight="1" x14ac:dyDescent="0.15">
      <c r="A399" s="152" t="s">
        <v>1077</v>
      </c>
      <c r="B399" s="153" t="s">
        <v>1080</v>
      </c>
      <c r="C399" s="153" t="s">
        <v>1081</v>
      </c>
      <c r="D399" s="154">
        <f t="shared" si="0"/>
        <v>28000</v>
      </c>
      <c r="E399" s="155">
        <v>43119</v>
      </c>
      <c r="F399" s="156">
        <v>1</v>
      </c>
      <c r="G399" s="155">
        <v>43119</v>
      </c>
      <c r="H399" s="154">
        <f>COUNTIF(Prefix!A:A,History_Purchase!A399)</f>
        <v>1</v>
      </c>
      <c r="I399" s="154" t="str">
        <f>IF(F399="Waiting","",IFERROR(VLOOKUP(A399,'Remaining stock'!$A$3:$C$1000,2,0),""))</f>
        <v/>
      </c>
      <c r="J399" s="154" t="str">
        <f>IF(F399="Waiting","",IFERROR(VLOOKUP(A399,'Remaining stock'!$A$3:$C$1000,3,0),""))</f>
        <v/>
      </c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 spans="1:26" ht="12" customHeight="1" x14ac:dyDescent="0.15">
      <c r="A400" s="157" t="s">
        <v>1082</v>
      </c>
      <c r="B400" s="154" t="s">
        <v>1083</v>
      </c>
      <c r="C400" s="154" t="s">
        <v>1084</v>
      </c>
      <c r="D400" s="154">
        <f t="shared" si="0"/>
        <v>8000</v>
      </c>
      <c r="E400" s="155">
        <v>43119</v>
      </c>
      <c r="F400" s="156">
        <v>1</v>
      </c>
      <c r="G400" s="155">
        <v>43119</v>
      </c>
      <c r="H400" s="154">
        <f>COUNTIF(Prefix!A:A,History_Purchase!A400)</f>
        <v>1</v>
      </c>
      <c r="I400" s="154" t="str">
        <f>IF(F400="Waiting","",IFERROR(VLOOKUP(A400,'Remaining stock'!$A$3:$C$1000,2,0),""))</f>
        <v/>
      </c>
      <c r="J400" s="154" t="str">
        <f>IF(F400="Waiting","",IFERROR(VLOOKUP(A400,'Remaining stock'!$A$3:$C$1000,3,0),""))</f>
        <v/>
      </c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 spans="1:26" ht="12" customHeight="1" x14ac:dyDescent="0.15">
      <c r="A401" s="152" t="s">
        <v>1082</v>
      </c>
      <c r="B401" s="153" t="s">
        <v>1085</v>
      </c>
      <c r="C401" s="153" t="s">
        <v>1086</v>
      </c>
      <c r="D401" s="154">
        <f t="shared" si="0"/>
        <v>36000</v>
      </c>
      <c r="E401" s="155">
        <v>43227</v>
      </c>
      <c r="F401" s="156">
        <v>1</v>
      </c>
      <c r="G401" s="155">
        <v>43227</v>
      </c>
      <c r="H401" s="154">
        <f>COUNTIF(Prefix!A:A,History_Purchase!A401)</f>
        <v>1</v>
      </c>
      <c r="I401" s="154" t="str">
        <f>IF(F401="Waiting","",IFERROR(VLOOKUP(A401,'Remaining stock'!$A$3:$C$1000,2,0),""))</f>
        <v/>
      </c>
      <c r="J401" s="154" t="str">
        <f>IF(F401="Waiting","",IFERROR(VLOOKUP(A401,'Remaining stock'!$A$3:$C$1000,3,0),""))</f>
        <v/>
      </c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 spans="1:26" ht="12" customHeight="1" x14ac:dyDescent="0.15">
      <c r="A402" s="152" t="s">
        <v>1082</v>
      </c>
      <c r="B402" s="153" t="s">
        <v>1087</v>
      </c>
      <c r="C402" s="153" t="s">
        <v>1088</v>
      </c>
      <c r="D402" s="154">
        <f t="shared" si="0"/>
        <v>56000</v>
      </c>
      <c r="E402" s="155">
        <v>43608</v>
      </c>
      <c r="F402" s="156">
        <v>1</v>
      </c>
      <c r="G402" s="155">
        <v>43608</v>
      </c>
      <c r="H402" s="154">
        <f>COUNTIF(Prefix!A:A,History_Purchase!A402)</f>
        <v>1</v>
      </c>
      <c r="I402" s="154" t="str">
        <f>IF(F402="Waiting","",IFERROR(VLOOKUP(A402,'Remaining stock'!$A$3:$C$1000,2,0),""))</f>
        <v/>
      </c>
      <c r="J402" s="154" t="str">
        <f>IF(F402="Waiting","",IFERROR(VLOOKUP(A402,'Remaining stock'!$A$3:$C$1000,3,0),""))</f>
        <v/>
      </c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 spans="1:26" ht="12" customHeight="1" x14ac:dyDescent="0.15">
      <c r="A403" s="157" t="s">
        <v>1089</v>
      </c>
      <c r="B403" s="154" t="s">
        <v>1090</v>
      </c>
      <c r="C403" s="154" t="s">
        <v>1091</v>
      </c>
      <c r="D403" s="154">
        <f t="shared" si="0"/>
        <v>16000</v>
      </c>
      <c r="E403" s="155">
        <v>43608</v>
      </c>
      <c r="F403" s="156">
        <v>1</v>
      </c>
      <c r="G403" s="155">
        <v>43608</v>
      </c>
      <c r="H403" s="154">
        <f>COUNTIF(Prefix!A:A,History_Purchase!A403)</f>
        <v>1</v>
      </c>
      <c r="I403" s="154" t="str">
        <f>IF(F403="Waiting","",IFERROR(VLOOKUP(A403,'Remaining stock'!$A$3:$C$1000,2,0),""))</f>
        <v>56243000</v>
      </c>
      <c r="J403" s="154" t="str">
        <f>IF(F403="Waiting","",IFERROR(VLOOKUP(A403,'Remaining stock'!$A$3:$C$1000,3,0),""))</f>
        <v>56287999</v>
      </c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 spans="1:26" ht="12" customHeight="1" x14ac:dyDescent="0.15">
      <c r="A404" s="152" t="s">
        <v>1089</v>
      </c>
      <c r="B404" s="153" t="s">
        <v>1092</v>
      </c>
      <c r="C404" s="153" t="s">
        <v>1093</v>
      </c>
      <c r="D404" s="154">
        <f t="shared" si="0"/>
        <v>72000</v>
      </c>
      <c r="E404" s="155">
        <v>43773</v>
      </c>
      <c r="F404" s="156">
        <v>1</v>
      </c>
      <c r="G404" s="155">
        <v>43773</v>
      </c>
      <c r="H404" s="154">
        <f>COUNTIF(Prefix!A:A,History_Purchase!A404)</f>
        <v>1</v>
      </c>
      <c r="I404" s="154" t="str">
        <f>IF(F404="Waiting","",IFERROR(VLOOKUP(A404,'Remaining stock'!$A$3:$C$1000,2,0),""))</f>
        <v>56243000</v>
      </c>
      <c r="J404" s="154" t="str">
        <f>IF(F404="Waiting","",IFERROR(VLOOKUP(A404,'Remaining stock'!$A$3:$C$1000,3,0),""))</f>
        <v>56287999</v>
      </c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 spans="1:26" ht="12" customHeight="1" x14ac:dyDescent="0.15">
      <c r="A405" s="152" t="s">
        <v>1089</v>
      </c>
      <c r="B405" s="153" t="s">
        <v>1094</v>
      </c>
      <c r="C405" s="153" t="s">
        <v>1095</v>
      </c>
      <c r="D405" s="154">
        <f t="shared" si="0"/>
        <v>12000</v>
      </c>
      <c r="E405" s="155">
        <v>44090</v>
      </c>
      <c r="F405" s="156">
        <v>0</v>
      </c>
      <c r="G405" s="155">
        <v>44090</v>
      </c>
      <c r="H405" s="154">
        <f>COUNTIF(Prefix!A:A,History_Purchase!A405)</f>
        <v>1</v>
      </c>
      <c r="I405" s="154" t="str">
        <f>IF(F405="Waiting","",IFERROR(VLOOKUP(A405,'Remaining stock'!$A$3:$C$1000,2,0),""))</f>
        <v>56243000</v>
      </c>
      <c r="J405" s="154" t="str">
        <f>IF(F405="Waiting","",IFERROR(VLOOKUP(A405,'Remaining stock'!$A$3:$C$1000,3,0),""))</f>
        <v>56287999</v>
      </c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 spans="1:26" ht="12" customHeight="1" x14ac:dyDescent="0.15">
      <c r="A406" s="157" t="s">
        <v>1096</v>
      </c>
      <c r="B406" s="154" t="s">
        <v>1097</v>
      </c>
      <c r="C406" s="154" t="s">
        <v>1098</v>
      </c>
      <c r="D406" s="154">
        <f t="shared" si="0"/>
        <v>24000</v>
      </c>
      <c r="E406" s="155">
        <v>44090</v>
      </c>
      <c r="F406" s="156">
        <v>0</v>
      </c>
      <c r="G406" s="155">
        <v>44090</v>
      </c>
      <c r="H406" s="154">
        <f>COUNTIF(Prefix!A:A,History_Purchase!A406)</f>
        <v>1</v>
      </c>
      <c r="I406" s="154" t="str">
        <f>IF(F406="Waiting","",IFERROR(VLOOKUP(A406,'Remaining stock'!$A$3:$C$1000,2,0),""))</f>
        <v/>
      </c>
      <c r="J406" s="154" t="str">
        <f>IF(F406="Waiting","",IFERROR(VLOOKUP(A406,'Remaining stock'!$A$3:$C$1000,3,0),""))</f>
        <v/>
      </c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 spans="1:26" ht="12" customHeight="1" x14ac:dyDescent="0.15">
      <c r="A407" s="152" t="s">
        <v>1099</v>
      </c>
      <c r="B407" s="153" t="s">
        <v>1100</v>
      </c>
      <c r="C407" s="153" t="s">
        <v>1101</v>
      </c>
      <c r="D407" s="154">
        <f t="shared" si="0"/>
        <v>72000</v>
      </c>
      <c r="E407" s="155">
        <v>43119</v>
      </c>
      <c r="F407" s="156">
        <v>1</v>
      </c>
      <c r="G407" s="155">
        <v>43119</v>
      </c>
      <c r="H407" s="154">
        <f>COUNTIF(Prefix!A:A,History_Purchase!A407)</f>
        <v>1</v>
      </c>
      <c r="I407" s="154" t="str">
        <f>IF(F407="Waiting","",IFERROR(VLOOKUP(A407,'Remaining stock'!$A$3:$C$1000,2,0),""))</f>
        <v/>
      </c>
      <c r="J407" s="154" t="str">
        <f>IF(F407="Waiting","",IFERROR(VLOOKUP(A407,'Remaining stock'!$A$3:$C$1000,3,0),""))</f>
        <v/>
      </c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 spans="1:26" ht="12" customHeight="1" x14ac:dyDescent="0.15">
      <c r="A408" s="152" t="s">
        <v>1099</v>
      </c>
      <c r="B408" s="153" t="s">
        <v>1102</v>
      </c>
      <c r="C408" s="153" t="s">
        <v>1103</v>
      </c>
      <c r="D408" s="154">
        <f t="shared" si="0"/>
        <v>28000</v>
      </c>
      <c r="E408" s="155">
        <v>43227</v>
      </c>
      <c r="F408" s="156">
        <v>1</v>
      </c>
      <c r="G408" s="155">
        <v>43227</v>
      </c>
      <c r="H408" s="154">
        <f>COUNTIF(Prefix!A:A,History_Purchase!A408)</f>
        <v>1</v>
      </c>
      <c r="I408" s="154" t="str">
        <f>IF(F408="Waiting","",IFERROR(VLOOKUP(A408,'Remaining stock'!$A$3:$C$1000,2,0),""))</f>
        <v/>
      </c>
      <c r="J408" s="154" t="str">
        <f>IF(F408="Waiting","",IFERROR(VLOOKUP(A408,'Remaining stock'!$A$3:$C$1000,3,0),""))</f>
        <v/>
      </c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 spans="1:26" ht="12" customHeight="1" x14ac:dyDescent="0.15">
      <c r="A409" s="157" t="s">
        <v>1104</v>
      </c>
      <c r="B409" s="154" t="s">
        <v>1105</v>
      </c>
      <c r="C409" s="154" t="s">
        <v>1106</v>
      </c>
      <c r="D409" s="154">
        <f t="shared" si="0"/>
        <v>8000</v>
      </c>
      <c r="E409" s="155">
        <v>43227</v>
      </c>
      <c r="F409" s="156">
        <v>1</v>
      </c>
      <c r="G409" s="155">
        <v>43227</v>
      </c>
      <c r="H409" s="154">
        <f>COUNTIF(Prefix!A:A,History_Purchase!A409)</f>
        <v>1</v>
      </c>
      <c r="I409" s="154" t="str">
        <f>IF(F409="Waiting","",IFERROR(VLOOKUP(A409,'Remaining stock'!$A$3:$C$1000,2,0),""))</f>
        <v>57164000</v>
      </c>
      <c r="J409" s="154" t="str">
        <f>IF(F409="Waiting","",IFERROR(VLOOKUP(A409,'Remaining stock'!$A$3:$C$1000,3,0),""))</f>
        <v>57179999</v>
      </c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 spans="1:26" ht="12" customHeight="1" x14ac:dyDescent="0.15">
      <c r="A410" s="152" t="s">
        <v>1104</v>
      </c>
      <c r="B410" s="153" t="s">
        <v>1107</v>
      </c>
      <c r="C410" s="153" t="s">
        <v>1108</v>
      </c>
      <c r="D410" s="154">
        <f t="shared" si="0"/>
        <v>36000</v>
      </c>
      <c r="E410" s="155">
        <v>43608</v>
      </c>
      <c r="F410" s="156">
        <v>1</v>
      </c>
      <c r="G410" s="155">
        <v>43608</v>
      </c>
      <c r="H410" s="154">
        <f>COUNTIF(Prefix!A:A,History_Purchase!A410)</f>
        <v>1</v>
      </c>
      <c r="I410" s="154" t="str">
        <f>IF(F410="Waiting","",IFERROR(VLOOKUP(A410,'Remaining stock'!$A$3:$C$1000,2,0),""))</f>
        <v>57164000</v>
      </c>
      <c r="J410" s="154" t="str">
        <f>IF(F410="Waiting","",IFERROR(VLOOKUP(A410,'Remaining stock'!$A$3:$C$1000,3,0),""))</f>
        <v>57179999</v>
      </c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 spans="1:26" ht="12" customHeight="1" x14ac:dyDescent="0.15">
      <c r="A411" s="152" t="s">
        <v>1104</v>
      </c>
      <c r="B411" s="153" t="s">
        <v>1109</v>
      </c>
      <c r="C411" s="153" t="s">
        <v>1110</v>
      </c>
      <c r="D411" s="154">
        <f t="shared" si="0"/>
        <v>36000</v>
      </c>
      <c r="E411" s="155">
        <v>43773</v>
      </c>
      <c r="F411" s="156">
        <v>1</v>
      </c>
      <c r="G411" s="155">
        <v>43773</v>
      </c>
      <c r="H411" s="154">
        <f>COUNTIF(Prefix!A:A,History_Purchase!A411)</f>
        <v>1</v>
      </c>
      <c r="I411" s="154" t="str">
        <f>IF(F411="Waiting","",IFERROR(VLOOKUP(A411,'Remaining stock'!$A$3:$C$1000,2,0),""))</f>
        <v>57164000</v>
      </c>
      <c r="J411" s="154" t="str">
        <f>IF(F411="Waiting","",IFERROR(VLOOKUP(A411,'Remaining stock'!$A$3:$C$1000,3,0),""))</f>
        <v>57179999</v>
      </c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 spans="1:26" ht="12" customHeight="1" x14ac:dyDescent="0.15">
      <c r="A412" s="152" t="s">
        <v>1104</v>
      </c>
      <c r="B412" s="153" t="s">
        <v>1111</v>
      </c>
      <c r="C412" s="153" t="s">
        <v>1112</v>
      </c>
      <c r="D412" s="154">
        <f t="shared" si="0"/>
        <v>20000</v>
      </c>
      <c r="E412" s="155">
        <v>44090</v>
      </c>
      <c r="F412" s="156">
        <v>0</v>
      </c>
      <c r="G412" s="155">
        <v>44090</v>
      </c>
      <c r="H412" s="154">
        <f>COUNTIF(Prefix!A:A,History_Purchase!A412)</f>
        <v>1</v>
      </c>
      <c r="I412" s="154" t="str">
        <f>IF(F412="Waiting","",IFERROR(VLOOKUP(A412,'Remaining stock'!$A$3:$C$1000,2,0),""))</f>
        <v>57164000</v>
      </c>
      <c r="J412" s="154" t="str">
        <f>IF(F412="Waiting","",IFERROR(VLOOKUP(A412,'Remaining stock'!$A$3:$C$1000,3,0),""))</f>
        <v>57179999</v>
      </c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 spans="1:26" ht="12" customHeight="1" x14ac:dyDescent="0.15">
      <c r="A413" s="157" t="s">
        <v>1113</v>
      </c>
      <c r="B413" s="154" t="s">
        <v>1114</v>
      </c>
      <c r="C413" s="154" t="s">
        <v>1115</v>
      </c>
      <c r="D413" s="154">
        <f t="shared" si="0"/>
        <v>52000</v>
      </c>
      <c r="E413" s="155">
        <v>44090</v>
      </c>
      <c r="F413" s="156">
        <v>0</v>
      </c>
      <c r="G413" s="155">
        <v>44090</v>
      </c>
      <c r="H413" s="154">
        <f>COUNTIF(Prefix!A:A,History_Purchase!A413)</f>
        <v>1</v>
      </c>
      <c r="I413" s="154" t="str">
        <f>IF(F413="Waiting","",IFERROR(VLOOKUP(A413,'Remaining stock'!$A$3:$C$1000,2,0),""))</f>
        <v/>
      </c>
      <c r="J413" s="154" t="str">
        <f>IF(F413="Waiting","",IFERROR(VLOOKUP(A413,'Remaining stock'!$A$3:$C$1000,3,0),""))</f>
        <v/>
      </c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 spans="1:26" ht="12" customHeight="1" x14ac:dyDescent="0.15">
      <c r="A414" s="152" t="s">
        <v>1116</v>
      </c>
      <c r="B414" s="153" t="s">
        <v>1117</v>
      </c>
      <c r="C414" s="153" t="s">
        <v>1118</v>
      </c>
      <c r="D414" s="154">
        <f t="shared" si="0"/>
        <v>36000</v>
      </c>
      <c r="E414" s="155">
        <v>42991</v>
      </c>
      <c r="F414" s="156">
        <v>1</v>
      </c>
      <c r="G414" s="155">
        <v>42991</v>
      </c>
      <c r="H414" s="154">
        <f>COUNTIF(Prefix!A:A,History_Purchase!A414)</f>
        <v>0</v>
      </c>
      <c r="I414" s="154" t="str">
        <f>IF(F414="Waiting","",IFERROR(VLOOKUP(A414,'Remaining stock'!$A$3:$C$1000,2,0),""))</f>
        <v/>
      </c>
      <c r="J414" s="154" t="str">
        <f>IF(F414="Waiting","",IFERROR(VLOOKUP(A414,'Remaining stock'!$A$3:$C$1000,3,0),""))</f>
        <v/>
      </c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 spans="1:26" ht="12" customHeight="1" x14ac:dyDescent="0.15">
      <c r="A415" s="152" t="s">
        <v>1119</v>
      </c>
      <c r="B415" s="153" t="s">
        <v>1120</v>
      </c>
      <c r="C415" s="153" t="s">
        <v>1121</v>
      </c>
      <c r="D415" s="154">
        <f t="shared" si="0"/>
        <v>36000</v>
      </c>
      <c r="E415" s="155">
        <v>42991</v>
      </c>
      <c r="F415" s="156">
        <v>1</v>
      </c>
      <c r="G415" s="155">
        <v>42991</v>
      </c>
      <c r="H415" s="154">
        <f>COUNTIF(Prefix!A:A,History_Purchase!A415)</f>
        <v>1</v>
      </c>
      <c r="I415" s="154" t="str">
        <f>IF(F415="Waiting","",IFERROR(VLOOKUP(A415,'Remaining stock'!$A$3:$C$1000,2,0),""))</f>
        <v/>
      </c>
      <c r="J415" s="154" t="str">
        <f>IF(F415="Waiting","",IFERROR(VLOOKUP(A415,'Remaining stock'!$A$3:$C$1000,3,0),""))</f>
        <v/>
      </c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 spans="1:26" ht="12" customHeight="1" x14ac:dyDescent="0.15">
      <c r="A416" s="152" t="s">
        <v>1119</v>
      </c>
      <c r="B416" s="153" t="s">
        <v>1122</v>
      </c>
      <c r="C416" s="153" t="s">
        <v>1123</v>
      </c>
      <c r="D416" s="154">
        <f t="shared" si="0"/>
        <v>36000</v>
      </c>
      <c r="E416" s="155">
        <v>43119</v>
      </c>
      <c r="F416" s="156">
        <v>1</v>
      </c>
      <c r="G416" s="155">
        <v>43119</v>
      </c>
      <c r="H416" s="154">
        <f>COUNTIF(Prefix!A:A,History_Purchase!A416)</f>
        <v>1</v>
      </c>
      <c r="I416" s="154" t="str">
        <f>IF(F416="Waiting","",IFERROR(VLOOKUP(A416,'Remaining stock'!$A$3:$C$1000,2,0),""))</f>
        <v/>
      </c>
      <c r="J416" s="154" t="str">
        <f>IF(F416="Waiting","",IFERROR(VLOOKUP(A416,'Remaining stock'!$A$3:$C$1000,3,0),""))</f>
        <v/>
      </c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 spans="1:26" ht="12" customHeight="1" x14ac:dyDescent="0.15">
      <c r="A417" s="152" t="s">
        <v>1124</v>
      </c>
      <c r="B417" s="153" t="s">
        <v>1125</v>
      </c>
      <c r="C417" s="153" t="s">
        <v>1126</v>
      </c>
      <c r="D417" s="154">
        <f t="shared" si="0"/>
        <v>72000</v>
      </c>
      <c r="E417" s="155">
        <v>43608</v>
      </c>
      <c r="F417" s="156">
        <v>1</v>
      </c>
      <c r="G417" s="155">
        <v>43608</v>
      </c>
      <c r="H417" s="154">
        <f>COUNTIF(Prefix!A:A,History_Purchase!A417)</f>
        <v>1</v>
      </c>
      <c r="I417" s="154" t="str">
        <f>IF(F417="Waiting","",IFERROR(VLOOKUP(A417,'Remaining stock'!$A$3:$C$1000,2,0),""))</f>
        <v>58265000</v>
      </c>
      <c r="J417" s="154" t="str">
        <f>IF(F417="Waiting","",IFERROR(VLOOKUP(A417,'Remaining stock'!$A$3:$C$1000,3,0),""))</f>
        <v>58299999</v>
      </c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 spans="1:26" ht="12" customHeight="1" x14ac:dyDescent="0.15">
      <c r="A418" s="152" t="s">
        <v>1124</v>
      </c>
      <c r="B418" s="153" t="s">
        <v>1127</v>
      </c>
      <c r="C418" s="153" t="s">
        <v>1128</v>
      </c>
      <c r="D418" s="154">
        <f t="shared" si="0"/>
        <v>12000</v>
      </c>
      <c r="E418" s="155">
        <v>43773</v>
      </c>
      <c r="F418" s="156">
        <v>1</v>
      </c>
      <c r="G418" s="155">
        <v>43773</v>
      </c>
      <c r="H418" s="154">
        <f>COUNTIF(Prefix!A:A,History_Purchase!A418)</f>
        <v>1</v>
      </c>
      <c r="I418" s="154" t="str">
        <f>IF(F418="Waiting","",IFERROR(VLOOKUP(A418,'Remaining stock'!$A$3:$C$1000,2,0),""))</f>
        <v>58265000</v>
      </c>
      <c r="J418" s="154" t="str">
        <f>IF(F418="Waiting","",IFERROR(VLOOKUP(A418,'Remaining stock'!$A$3:$C$1000,3,0),""))</f>
        <v>58299999</v>
      </c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 spans="1:26" ht="12" customHeight="1" x14ac:dyDescent="0.15">
      <c r="A419" s="157" t="s">
        <v>1129</v>
      </c>
      <c r="B419" s="154" t="s">
        <v>1130</v>
      </c>
      <c r="C419" s="154" t="s">
        <v>1131</v>
      </c>
      <c r="D419" s="154">
        <f t="shared" si="0"/>
        <v>24000</v>
      </c>
      <c r="E419" s="155">
        <v>43773</v>
      </c>
      <c r="F419" s="156">
        <v>1</v>
      </c>
      <c r="G419" s="155">
        <v>43773</v>
      </c>
      <c r="H419" s="154">
        <f>COUNTIF(Prefix!A:A,History_Purchase!A419)</f>
        <v>1</v>
      </c>
      <c r="I419" s="154" t="str">
        <f>IF(F419="Waiting","",IFERROR(VLOOKUP(A419,'Remaining stock'!$A$3:$C$1000,2,0),""))</f>
        <v>58300000</v>
      </c>
      <c r="J419" s="154" t="str">
        <f>IF(F419="Waiting","",IFERROR(VLOOKUP(A419,'Remaining stock'!$A$3:$C$1000,3,0),""))</f>
        <v>58323999</v>
      </c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 spans="1:26" ht="12" customHeight="1" x14ac:dyDescent="0.15">
      <c r="A420" s="152" t="s">
        <v>1129</v>
      </c>
      <c r="B420" s="153" t="s">
        <v>1132</v>
      </c>
      <c r="C420" s="153" t="s">
        <v>1133</v>
      </c>
      <c r="D420" s="154">
        <f t="shared" si="0"/>
        <v>36000</v>
      </c>
      <c r="E420" s="155">
        <v>44090</v>
      </c>
      <c r="F420" s="156">
        <v>0</v>
      </c>
      <c r="G420" s="155">
        <v>44090</v>
      </c>
      <c r="H420" s="154">
        <f>COUNTIF(Prefix!A:A,History_Purchase!A420)</f>
        <v>1</v>
      </c>
      <c r="I420" s="154" t="str">
        <f>IF(F420="Waiting","",IFERROR(VLOOKUP(A420,'Remaining stock'!$A$3:$C$1000,2,0),""))</f>
        <v>58300000</v>
      </c>
      <c r="J420" s="154" t="str">
        <f>IF(F420="Waiting","",IFERROR(VLOOKUP(A420,'Remaining stock'!$A$3:$C$1000,3,0),""))</f>
        <v>58323999</v>
      </c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 spans="1:26" ht="12" customHeight="1" x14ac:dyDescent="0.15">
      <c r="A421" s="152" t="s">
        <v>1134</v>
      </c>
      <c r="B421" s="153" t="s">
        <v>1135</v>
      </c>
      <c r="C421" s="153" t="s">
        <v>1136</v>
      </c>
      <c r="D421" s="154">
        <f t="shared" si="0"/>
        <v>36000</v>
      </c>
      <c r="E421" s="155">
        <v>43227</v>
      </c>
      <c r="F421" s="156">
        <v>1</v>
      </c>
      <c r="G421" s="155">
        <v>43227</v>
      </c>
      <c r="H421" s="154">
        <f>COUNTIF(Prefix!A:A,History_Purchase!A421)</f>
        <v>1</v>
      </c>
      <c r="I421" s="154" t="str">
        <f>IF(F421="Waiting","",IFERROR(VLOOKUP(A421,'Remaining stock'!$A$3:$C$1000,2,0),""))</f>
        <v/>
      </c>
      <c r="J421" s="154" t="str">
        <f>IF(F421="Waiting","",IFERROR(VLOOKUP(A421,'Remaining stock'!$A$3:$C$1000,3,0),""))</f>
        <v/>
      </c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 spans="1:26" ht="12" customHeight="1" x14ac:dyDescent="0.15">
      <c r="A422" s="152" t="s">
        <v>1134</v>
      </c>
      <c r="B422" s="153" t="s">
        <v>1137</v>
      </c>
      <c r="C422" s="153" t="s">
        <v>1138</v>
      </c>
      <c r="D422" s="154">
        <f t="shared" si="0"/>
        <v>36000</v>
      </c>
      <c r="E422" s="155">
        <v>43608</v>
      </c>
      <c r="F422" s="156">
        <v>1</v>
      </c>
      <c r="G422" s="155">
        <v>43608</v>
      </c>
      <c r="H422" s="154">
        <f>COUNTIF(Prefix!A:A,History_Purchase!A422)</f>
        <v>1</v>
      </c>
      <c r="I422" s="154" t="str">
        <f>IF(F422="Waiting","",IFERROR(VLOOKUP(A422,'Remaining stock'!$A$3:$C$1000,2,0),""))</f>
        <v/>
      </c>
      <c r="J422" s="154" t="str">
        <f>IF(F422="Waiting","",IFERROR(VLOOKUP(A422,'Remaining stock'!$A$3:$C$1000,3,0),""))</f>
        <v/>
      </c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 spans="1:26" ht="12" customHeight="1" x14ac:dyDescent="0.15">
      <c r="A423" s="152" t="s">
        <v>1134</v>
      </c>
      <c r="B423" s="153" t="s">
        <v>1139</v>
      </c>
      <c r="C423" s="153" t="s">
        <v>1140</v>
      </c>
      <c r="D423" s="154">
        <f t="shared" si="0"/>
        <v>28000</v>
      </c>
      <c r="E423" s="155">
        <v>43773</v>
      </c>
      <c r="F423" s="156">
        <v>1</v>
      </c>
      <c r="G423" s="155">
        <v>43773</v>
      </c>
      <c r="H423" s="154">
        <f>COUNTIF(Prefix!A:A,History_Purchase!A423)</f>
        <v>1</v>
      </c>
      <c r="I423" s="154" t="str">
        <f>IF(F423="Waiting","",IFERROR(VLOOKUP(A423,'Remaining stock'!$A$3:$C$1000,2,0),""))</f>
        <v/>
      </c>
      <c r="J423" s="154" t="str">
        <f>IF(F423="Waiting","",IFERROR(VLOOKUP(A423,'Remaining stock'!$A$3:$C$1000,3,0),""))</f>
        <v/>
      </c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 spans="1:26" ht="12" customHeight="1" x14ac:dyDescent="0.15">
      <c r="A424" s="157" t="s">
        <v>1141</v>
      </c>
      <c r="B424" s="154" t="s">
        <v>1142</v>
      </c>
      <c r="C424" s="154" t="s">
        <v>1143</v>
      </c>
      <c r="D424" s="154">
        <f t="shared" si="0"/>
        <v>8000</v>
      </c>
      <c r="E424" s="155">
        <v>43773</v>
      </c>
      <c r="F424" s="156">
        <v>1</v>
      </c>
      <c r="G424" s="155">
        <v>43773</v>
      </c>
      <c r="H424" s="154">
        <f>COUNTIF(Prefix!A:A,History_Purchase!A424)</f>
        <v>1</v>
      </c>
      <c r="I424" s="154" t="str">
        <f>IF(F424="Waiting","",IFERROR(VLOOKUP(A424,'Remaining stock'!$A$3:$C$1000,2,0),""))</f>
        <v>59107000</v>
      </c>
      <c r="J424" s="154" t="str">
        <f>IF(F424="Waiting","",IFERROR(VLOOKUP(A424,'Remaining stock'!$A$3:$C$1000,3,0),""))</f>
        <v>59107999</v>
      </c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 spans="1:26" ht="12" customHeight="1" x14ac:dyDescent="0.15">
      <c r="A425" s="152" t="s">
        <v>1141</v>
      </c>
      <c r="B425" s="153" t="s">
        <v>1144</v>
      </c>
      <c r="C425" s="153" t="s">
        <v>1145</v>
      </c>
      <c r="D425" s="154">
        <f t="shared" si="0"/>
        <v>72000</v>
      </c>
      <c r="E425" s="155">
        <v>44090</v>
      </c>
      <c r="F425" s="156">
        <v>0</v>
      </c>
      <c r="G425" s="155">
        <v>44090</v>
      </c>
      <c r="H425" s="154">
        <f>COUNTIF(Prefix!A:A,History_Purchase!A425)</f>
        <v>1</v>
      </c>
      <c r="I425" s="154" t="str">
        <f>IF(F425="Waiting","",IFERROR(VLOOKUP(A425,'Remaining stock'!$A$3:$C$1000,2,0),""))</f>
        <v>59107000</v>
      </c>
      <c r="J425" s="154" t="str">
        <f>IF(F425="Waiting","",IFERROR(VLOOKUP(A425,'Remaining stock'!$A$3:$C$1000,3,0),""))</f>
        <v>59107999</v>
      </c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 spans="1:26" ht="12" customHeight="1" x14ac:dyDescent="0.15">
      <c r="A426" s="152" t="s">
        <v>1146</v>
      </c>
      <c r="B426" s="153" t="s">
        <v>1147</v>
      </c>
      <c r="C426" s="153" t="s">
        <v>1148</v>
      </c>
      <c r="D426" s="154">
        <f t="shared" si="0"/>
        <v>36000</v>
      </c>
      <c r="E426" s="155">
        <v>42991</v>
      </c>
      <c r="F426" s="156">
        <v>1</v>
      </c>
      <c r="G426" s="155">
        <v>42991</v>
      </c>
      <c r="H426" s="154">
        <f>COUNTIF(Prefix!A:A,History_Purchase!A426)</f>
        <v>0</v>
      </c>
      <c r="I426" s="154" t="str">
        <f>IF(F426="Waiting","",IFERROR(VLOOKUP(A426,'Remaining stock'!$A$3:$C$1000,2,0),""))</f>
        <v/>
      </c>
      <c r="J426" s="154" t="str">
        <f>IF(F426="Waiting","",IFERROR(VLOOKUP(A426,'Remaining stock'!$A$3:$C$1000,3,0),""))</f>
        <v/>
      </c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 spans="1:26" ht="12" customHeight="1" x14ac:dyDescent="0.15">
      <c r="A427" s="152" t="s">
        <v>1146</v>
      </c>
      <c r="B427" s="153" t="s">
        <v>1149</v>
      </c>
      <c r="C427" s="153" t="s">
        <v>1150</v>
      </c>
      <c r="D427" s="154">
        <f t="shared" si="0"/>
        <v>36000</v>
      </c>
      <c r="E427" s="155">
        <v>43119</v>
      </c>
      <c r="F427" s="156">
        <v>1</v>
      </c>
      <c r="G427" s="155">
        <v>43119</v>
      </c>
      <c r="H427" s="154">
        <f>COUNTIF(Prefix!A:A,History_Purchase!A427)</f>
        <v>0</v>
      </c>
      <c r="I427" s="154" t="str">
        <f>IF(F427="Waiting","",IFERROR(VLOOKUP(A427,'Remaining stock'!$A$3:$C$1000,2,0),""))</f>
        <v/>
      </c>
      <c r="J427" s="154" t="str">
        <f>IF(F427="Waiting","",IFERROR(VLOOKUP(A427,'Remaining stock'!$A$3:$C$1000,3,0),""))</f>
        <v/>
      </c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 spans="1:26" ht="12" customHeight="1" x14ac:dyDescent="0.15">
      <c r="A428" s="152" t="s">
        <v>1151</v>
      </c>
      <c r="B428" s="153" t="s">
        <v>1152</v>
      </c>
      <c r="C428" s="153" t="s">
        <v>1153</v>
      </c>
      <c r="D428" s="154">
        <f t="shared" si="0"/>
        <v>36000</v>
      </c>
      <c r="E428" s="155">
        <v>42991</v>
      </c>
      <c r="F428" s="156">
        <v>1</v>
      </c>
      <c r="G428" s="155">
        <v>42991</v>
      </c>
      <c r="H428" s="154">
        <f>COUNTIF(Prefix!A:A,History_Purchase!A428)</f>
        <v>1</v>
      </c>
      <c r="I428" s="154" t="str">
        <f>IF(F428="Waiting","",IFERROR(VLOOKUP(A428,'Remaining stock'!$A$3:$C$1000,2,0),""))</f>
        <v/>
      </c>
      <c r="J428" s="154" t="str">
        <f>IF(F428="Waiting","",IFERROR(VLOOKUP(A428,'Remaining stock'!$A$3:$C$1000,3,0),""))</f>
        <v/>
      </c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 spans="1:26" ht="12" customHeight="1" x14ac:dyDescent="0.15">
      <c r="A429" s="152" t="s">
        <v>1151</v>
      </c>
      <c r="B429" s="153" t="s">
        <v>1154</v>
      </c>
      <c r="C429" s="153" t="s">
        <v>1155</v>
      </c>
      <c r="D429" s="154">
        <f t="shared" si="0"/>
        <v>36000</v>
      </c>
      <c r="E429" s="155">
        <v>43119</v>
      </c>
      <c r="F429" s="156">
        <v>1</v>
      </c>
      <c r="G429" s="155">
        <v>43119</v>
      </c>
      <c r="H429" s="154">
        <f>COUNTIF(Prefix!A:A,History_Purchase!A429)</f>
        <v>1</v>
      </c>
      <c r="I429" s="154" t="str">
        <f>IF(F429="Waiting","",IFERROR(VLOOKUP(A429,'Remaining stock'!$A$3:$C$1000,2,0),""))</f>
        <v/>
      </c>
      <c r="J429" s="154" t="str">
        <f>IF(F429="Waiting","",IFERROR(VLOOKUP(A429,'Remaining stock'!$A$3:$C$1000,3,0),""))</f>
        <v/>
      </c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 spans="1:26" ht="12" customHeight="1" x14ac:dyDescent="0.15">
      <c r="A430" s="152" t="s">
        <v>1151</v>
      </c>
      <c r="B430" s="153" t="s">
        <v>1156</v>
      </c>
      <c r="C430" s="153" t="s">
        <v>1157</v>
      </c>
      <c r="D430" s="154">
        <f t="shared" si="0"/>
        <v>28000</v>
      </c>
      <c r="E430" s="155">
        <v>43227</v>
      </c>
      <c r="F430" s="156">
        <v>1</v>
      </c>
      <c r="G430" s="155">
        <v>43227</v>
      </c>
      <c r="H430" s="154">
        <f>COUNTIF(Prefix!A:A,History_Purchase!A430)</f>
        <v>1</v>
      </c>
      <c r="I430" s="154" t="str">
        <f>IF(F430="Waiting","",IFERROR(VLOOKUP(A430,'Remaining stock'!$A$3:$C$1000,2,0),""))</f>
        <v/>
      </c>
      <c r="J430" s="154" t="str">
        <f>IF(F430="Waiting","",IFERROR(VLOOKUP(A430,'Remaining stock'!$A$3:$C$1000,3,0),""))</f>
        <v/>
      </c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 spans="1:26" ht="12" customHeight="1" x14ac:dyDescent="0.15">
      <c r="A431" s="157" t="s">
        <v>1158</v>
      </c>
      <c r="B431" s="154" t="s">
        <v>1159</v>
      </c>
      <c r="C431" s="154" t="s">
        <v>1160</v>
      </c>
      <c r="D431" s="154">
        <f t="shared" si="0"/>
        <v>44000</v>
      </c>
      <c r="E431" s="155">
        <v>43227</v>
      </c>
      <c r="F431" s="156">
        <v>1</v>
      </c>
      <c r="G431" s="155">
        <v>43227</v>
      </c>
      <c r="H431" s="154">
        <f>COUNTIF(Prefix!A:A,History_Purchase!A431)</f>
        <v>1</v>
      </c>
      <c r="I431" s="154" t="str">
        <f>IF(F431="Waiting","",IFERROR(VLOOKUP(A431,'Remaining stock'!$A$3:$C$1000,2,0),""))</f>
        <v>60181000</v>
      </c>
      <c r="J431" s="154" t="str">
        <f>IF(F431="Waiting","",IFERROR(VLOOKUP(A431,'Remaining stock'!$A$3:$C$1000,3,0),""))</f>
        <v>60199999</v>
      </c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 spans="1:26" ht="12" customHeight="1" x14ac:dyDescent="0.15">
      <c r="A432" s="152" t="s">
        <v>1158</v>
      </c>
      <c r="B432" s="153" t="s">
        <v>1161</v>
      </c>
      <c r="C432" s="153" t="s">
        <v>1162</v>
      </c>
      <c r="D432" s="154">
        <f t="shared" si="0"/>
        <v>36000</v>
      </c>
      <c r="E432" s="155">
        <v>43608</v>
      </c>
      <c r="F432" s="156">
        <v>1</v>
      </c>
      <c r="G432" s="155">
        <v>43608</v>
      </c>
      <c r="H432" s="154">
        <f>COUNTIF(Prefix!A:A,History_Purchase!A432)</f>
        <v>1</v>
      </c>
      <c r="I432" s="154" t="str">
        <f>IF(F432="Waiting","",IFERROR(VLOOKUP(A432,'Remaining stock'!$A$3:$C$1000,2,0),""))</f>
        <v>60181000</v>
      </c>
      <c r="J432" s="154" t="str">
        <f>IF(F432="Waiting","",IFERROR(VLOOKUP(A432,'Remaining stock'!$A$3:$C$1000,3,0),""))</f>
        <v>60199999</v>
      </c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 spans="1:26" ht="12" customHeight="1" x14ac:dyDescent="0.15">
      <c r="A433" s="152" t="s">
        <v>1158</v>
      </c>
      <c r="B433" s="153" t="s">
        <v>1163</v>
      </c>
      <c r="C433" s="153" t="s">
        <v>1164</v>
      </c>
      <c r="D433" s="154">
        <f t="shared" si="0"/>
        <v>20000</v>
      </c>
      <c r="E433" s="155">
        <v>43773</v>
      </c>
      <c r="F433" s="156">
        <v>1</v>
      </c>
      <c r="G433" s="155">
        <v>43773</v>
      </c>
      <c r="H433" s="154">
        <f>COUNTIF(Prefix!A:A,History_Purchase!A433)</f>
        <v>1</v>
      </c>
      <c r="I433" s="154" t="str">
        <f>IF(F433="Waiting","",IFERROR(VLOOKUP(A433,'Remaining stock'!$A$3:$C$1000,2,0),""))</f>
        <v>60181000</v>
      </c>
      <c r="J433" s="154" t="str">
        <f>IF(F433="Waiting","",IFERROR(VLOOKUP(A433,'Remaining stock'!$A$3:$C$1000,3,0),""))</f>
        <v>60199999</v>
      </c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 spans="1:26" ht="12" customHeight="1" x14ac:dyDescent="0.15">
      <c r="A434" s="157" t="s">
        <v>1165</v>
      </c>
      <c r="B434" s="154" t="s">
        <v>1166</v>
      </c>
      <c r="C434" s="154" t="s">
        <v>1167</v>
      </c>
      <c r="D434" s="154">
        <f t="shared" si="0"/>
        <v>16000</v>
      </c>
      <c r="E434" s="155">
        <v>43773</v>
      </c>
      <c r="F434" s="156">
        <v>1</v>
      </c>
      <c r="G434" s="155">
        <v>43773</v>
      </c>
      <c r="H434" s="154">
        <f>COUNTIF(Prefix!A:A,History_Purchase!A434)</f>
        <v>1</v>
      </c>
      <c r="I434" s="154" t="str">
        <f>IF(F434="Waiting","",IFERROR(VLOOKUP(A434,'Remaining stock'!$A$3:$C$1000,2,0),""))</f>
        <v>60200000</v>
      </c>
      <c r="J434" s="154" t="str">
        <f>IF(F434="Waiting","",IFERROR(VLOOKUP(A434,'Remaining stock'!$A$3:$C$1000,3,0),""))</f>
        <v>60215999</v>
      </c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 spans="1:26" ht="12" customHeight="1" x14ac:dyDescent="0.15">
      <c r="A435" s="152" t="s">
        <v>1165</v>
      </c>
      <c r="B435" s="153" t="s">
        <v>1168</v>
      </c>
      <c r="C435" s="153" t="s">
        <v>1169</v>
      </c>
      <c r="D435" s="154">
        <f t="shared" si="0"/>
        <v>72000</v>
      </c>
      <c r="E435" s="155">
        <v>44090</v>
      </c>
      <c r="F435" s="156">
        <v>0</v>
      </c>
      <c r="G435" s="155">
        <v>44090</v>
      </c>
      <c r="H435" s="154">
        <f>COUNTIF(Prefix!A:A,History_Purchase!A435)</f>
        <v>1</v>
      </c>
      <c r="I435" s="154" t="str">
        <f>IF(F435="Waiting","",IFERROR(VLOOKUP(A435,'Remaining stock'!$A$3:$C$1000,2,0),""))</f>
        <v>60200000</v>
      </c>
      <c r="J435" s="154" t="str">
        <f>IF(F435="Waiting","",IFERROR(VLOOKUP(A435,'Remaining stock'!$A$3:$C$1000,3,0),""))</f>
        <v>60215999</v>
      </c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 spans="1:26" ht="12" customHeight="1" x14ac:dyDescent="0.15">
      <c r="A436" s="152" t="s">
        <v>1170</v>
      </c>
      <c r="B436" s="153" t="s">
        <v>1171</v>
      </c>
      <c r="C436" s="153" t="s">
        <v>1172</v>
      </c>
      <c r="D436" s="154">
        <f t="shared" si="0"/>
        <v>28000</v>
      </c>
      <c r="E436" s="155">
        <v>43119</v>
      </c>
      <c r="F436" s="156">
        <v>1</v>
      </c>
      <c r="G436" s="155">
        <v>43119</v>
      </c>
      <c r="H436" s="154">
        <f>COUNTIF(Prefix!A:A,History_Purchase!A436)</f>
        <v>1</v>
      </c>
      <c r="I436" s="154" t="str">
        <f>IF(F436="Waiting","",IFERROR(VLOOKUP(A436,'Remaining stock'!$A$3:$C$1000,2,0),""))</f>
        <v/>
      </c>
      <c r="J436" s="154" t="str">
        <f>IF(F436="Waiting","",IFERROR(VLOOKUP(A436,'Remaining stock'!$A$3:$C$1000,3,0),""))</f>
        <v/>
      </c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 spans="1:26" ht="12" customHeight="1" x14ac:dyDescent="0.15">
      <c r="A437" s="157" t="s">
        <v>1173</v>
      </c>
      <c r="B437" s="154" t="s">
        <v>1174</v>
      </c>
      <c r="C437" s="154" t="s">
        <v>1175</v>
      </c>
      <c r="D437" s="154">
        <f t="shared" si="0"/>
        <v>44000</v>
      </c>
      <c r="E437" s="155">
        <v>43119</v>
      </c>
      <c r="F437" s="156">
        <v>1</v>
      </c>
      <c r="G437" s="155">
        <v>43119</v>
      </c>
      <c r="H437" s="154">
        <f>COUNTIF(Prefix!A:A,History_Purchase!A437)</f>
        <v>1</v>
      </c>
      <c r="I437" s="154" t="str">
        <f>IF(F437="Waiting","",IFERROR(VLOOKUP(A437,'Remaining stock'!$A$3:$C$1000,2,0),""))</f>
        <v/>
      </c>
      <c r="J437" s="154" t="str">
        <f>IF(F437="Waiting","",IFERROR(VLOOKUP(A437,'Remaining stock'!$A$3:$C$1000,3,0),""))</f>
        <v/>
      </c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 spans="1:26" ht="12" customHeight="1" x14ac:dyDescent="0.15">
      <c r="A438" s="152" t="s">
        <v>1173</v>
      </c>
      <c r="B438" s="153" t="s">
        <v>1176</v>
      </c>
      <c r="C438" s="153" t="s">
        <v>1177</v>
      </c>
      <c r="D438" s="154">
        <f t="shared" si="0"/>
        <v>56000</v>
      </c>
      <c r="E438" s="155">
        <v>43227</v>
      </c>
      <c r="F438" s="156">
        <v>1</v>
      </c>
      <c r="G438" s="155">
        <v>43227</v>
      </c>
      <c r="H438" s="154">
        <f>COUNTIF(Prefix!A:A,History_Purchase!A438)</f>
        <v>1</v>
      </c>
      <c r="I438" s="154" t="str">
        <f>IF(F438="Waiting","",IFERROR(VLOOKUP(A438,'Remaining stock'!$A$3:$C$1000,2,0),""))</f>
        <v/>
      </c>
      <c r="J438" s="154" t="str">
        <f>IF(F438="Waiting","",IFERROR(VLOOKUP(A438,'Remaining stock'!$A$3:$C$1000,3,0),""))</f>
        <v/>
      </c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 spans="1:26" ht="12" customHeight="1" x14ac:dyDescent="0.15">
      <c r="A439" s="152" t="s">
        <v>1173</v>
      </c>
      <c r="B439" s="153" t="s">
        <v>1178</v>
      </c>
      <c r="C439" s="153" t="s">
        <v>1177</v>
      </c>
      <c r="D439" s="154">
        <f t="shared" si="0"/>
        <v>20000</v>
      </c>
      <c r="E439" s="155">
        <v>43608</v>
      </c>
      <c r="F439" s="156">
        <v>1</v>
      </c>
      <c r="G439" s="155">
        <v>43608</v>
      </c>
      <c r="H439" s="154">
        <f>COUNTIF(Prefix!A:A,History_Purchase!A439)</f>
        <v>1</v>
      </c>
      <c r="I439" s="154" t="str">
        <f>IF(F439="Waiting","",IFERROR(VLOOKUP(A439,'Remaining stock'!$A$3:$C$1000,2,0),""))</f>
        <v/>
      </c>
      <c r="J439" s="154" t="str">
        <f>IF(F439="Waiting","",IFERROR(VLOOKUP(A439,'Remaining stock'!$A$3:$C$1000,3,0),""))</f>
        <v/>
      </c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  <row r="440" spans="1:26" ht="12" customHeight="1" x14ac:dyDescent="0.15">
      <c r="A440" s="157" t="s">
        <v>1179</v>
      </c>
      <c r="B440" s="154" t="s">
        <v>1180</v>
      </c>
      <c r="C440" s="154" t="s">
        <v>1181</v>
      </c>
      <c r="D440" s="154">
        <f t="shared" si="0"/>
        <v>16000</v>
      </c>
      <c r="E440" s="155">
        <v>43608</v>
      </c>
      <c r="F440" s="156">
        <v>1</v>
      </c>
      <c r="G440" s="155">
        <v>43608</v>
      </c>
      <c r="H440" s="154">
        <f>COUNTIF(Prefix!A:A,History_Purchase!A440)</f>
        <v>1</v>
      </c>
      <c r="I440" s="154" t="str">
        <f>IF(F440="Waiting","",IFERROR(VLOOKUP(A440,'Remaining stock'!$A$3:$C$1000,2,0),""))</f>
        <v>61211000</v>
      </c>
      <c r="J440" s="154" t="str">
        <f>IF(F440="Waiting","",IFERROR(VLOOKUP(A440,'Remaining stock'!$A$3:$C$1000,3,0),""))</f>
        <v>61251999</v>
      </c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</row>
    <row r="441" spans="1:26" ht="12" customHeight="1" x14ac:dyDescent="0.15">
      <c r="A441" s="152" t="s">
        <v>1179</v>
      </c>
      <c r="B441" s="153" t="s">
        <v>1182</v>
      </c>
      <c r="C441" s="153" t="s">
        <v>1183</v>
      </c>
      <c r="D441" s="154">
        <f t="shared" si="0"/>
        <v>36000</v>
      </c>
      <c r="E441" s="155">
        <v>43773</v>
      </c>
      <c r="F441" s="156">
        <v>1</v>
      </c>
      <c r="G441" s="155">
        <v>43773</v>
      </c>
      <c r="H441" s="154">
        <f>COUNTIF(Prefix!A:A,History_Purchase!A441)</f>
        <v>1</v>
      </c>
      <c r="I441" s="154" t="str">
        <f>IF(F441="Waiting","",IFERROR(VLOOKUP(A441,'Remaining stock'!$A$3:$C$1000,2,0),""))</f>
        <v>61211000</v>
      </c>
      <c r="J441" s="154" t="str">
        <f>IF(F441="Waiting","",IFERROR(VLOOKUP(A441,'Remaining stock'!$A$3:$C$1000,3,0),""))</f>
        <v>61251999</v>
      </c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0"/>
      <c r="V441" s="150"/>
      <c r="W441" s="150"/>
      <c r="X441" s="150"/>
      <c r="Y441" s="150"/>
      <c r="Z441" s="150"/>
    </row>
    <row r="442" spans="1:26" ht="12" customHeight="1" x14ac:dyDescent="0.15">
      <c r="A442" s="152" t="s">
        <v>1179</v>
      </c>
      <c r="B442" s="153" t="s">
        <v>1184</v>
      </c>
      <c r="C442" s="153" t="s">
        <v>1185</v>
      </c>
      <c r="D442" s="154">
        <f t="shared" si="0"/>
        <v>36000</v>
      </c>
      <c r="E442" s="155">
        <v>44090</v>
      </c>
      <c r="F442" s="156">
        <v>0</v>
      </c>
      <c r="G442" s="155">
        <v>44090</v>
      </c>
      <c r="H442" s="154">
        <f>COUNTIF(Prefix!A:A,History_Purchase!A442)</f>
        <v>1</v>
      </c>
      <c r="I442" s="154" t="str">
        <f>IF(F442="Waiting","",IFERROR(VLOOKUP(A442,'Remaining stock'!$A$3:$C$1000,2,0),""))</f>
        <v>61211000</v>
      </c>
      <c r="J442" s="154" t="str">
        <f>IF(F442="Waiting","",IFERROR(VLOOKUP(A442,'Remaining stock'!$A$3:$C$1000,3,0),""))</f>
        <v>61251999</v>
      </c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0"/>
      <c r="V442" s="150"/>
      <c r="W442" s="150"/>
      <c r="X442" s="150"/>
      <c r="Y442" s="150"/>
      <c r="Z442" s="150"/>
    </row>
    <row r="443" spans="1:26" ht="12" customHeight="1" x14ac:dyDescent="0.15">
      <c r="A443" s="152" t="s">
        <v>1186</v>
      </c>
      <c r="B443" s="153" t="s">
        <v>1187</v>
      </c>
      <c r="C443" s="153" t="s">
        <v>1188</v>
      </c>
      <c r="D443" s="154">
        <f t="shared" si="0"/>
        <v>36000</v>
      </c>
      <c r="E443" s="155">
        <v>42991</v>
      </c>
      <c r="F443" s="156">
        <v>1</v>
      </c>
      <c r="G443" s="155">
        <v>42991</v>
      </c>
      <c r="H443" s="154">
        <f>COUNTIF(Prefix!A:A,History_Purchase!A443)</f>
        <v>1</v>
      </c>
      <c r="I443" s="154" t="str">
        <f>IF(F443="Waiting","",IFERROR(VLOOKUP(A443,'Remaining stock'!$A$3:$C$1000,2,0),""))</f>
        <v/>
      </c>
      <c r="J443" s="154" t="str">
        <f>IF(F443="Waiting","",IFERROR(VLOOKUP(A443,'Remaining stock'!$A$3:$C$1000,3,0),""))</f>
        <v/>
      </c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</row>
    <row r="444" spans="1:26" ht="12" customHeight="1" x14ac:dyDescent="0.15">
      <c r="A444" s="152" t="s">
        <v>1186</v>
      </c>
      <c r="B444" s="153" t="s">
        <v>1189</v>
      </c>
      <c r="C444" s="153" t="s">
        <v>1190</v>
      </c>
      <c r="D444" s="154">
        <f t="shared" si="0"/>
        <v>36000</v>
      </c>
      <c r="E444" s="155">
        <v>43119</v>
      </c>
      <c r="F444" s="156">
        <v>1</v>
      </c>
      <c r="G444" s="155">
        <v>43119</v>
      </c>
      <c r="H444" s="154">
        <f>COUNTIF(Prefix!A:A,History_Purchase!A444)</f>
        <v>1</v>
      </c>
      <c r="I444" s="154" t="str">
        <f>IF(F444="Waiting","",IFERROR(VLOOKUP(A444,'Remaining stock'!$A$3:$C$1000,2,0),""))</f>
        <v/>
      </c>
      <c r="J444" s="154" t="str">
        <f>IF(F444="Waiting","",IFERROR(VLOOKUP(A444,'Remaining stock'!$A$3:$C$1000,3,0),""))</f>
        <v/>
      </c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0"/>
      <c r="V444" s="150"/>
      <c r="W444" s="150"/>
      <c r="X444" s="150"/>
      <c r="Y444" s="150"/>
      <c r="Z444" s="150"/>
    </row>
    <row r="445" spans="1:26" ht="12" customHeight="1" x14ac:dyDescent="0.15">
      <c r="A445" s="152" t="s">
        <v>1186</v>
      </c>
      <c r="B445" s="153" t="s">
        <v>1191</v>
      </c>
      <c r="C445" s="153" t="s">
        <v>1192</v>
      </c>
      <c r="D445" s="154">
        <f t="shared" si="0"/>
        <v>28000</v>
      </c>
      <c r="E445" s="155">
        <v>43227</v>
      </c>
      <c r="F445" s="156">
        <v>1</v>
      </c>
      <c r="G445" s="155">
        <v>43227</v>
      </c>
      <c r="H445" s="154">
        <f>COUNTIF(Prefix!A:A,History_Purchase!A445)</f>
        <v>1</v>
      </c>
      <c r="I445" s="154" t="str">
        <f>IF(F445="Waiting","",IFERROR(VLOOKUP(A445,'Remaining stock'!$A$3:$C$1000,2,0),""))</f>
        <v/>
      </c>
      <c r="J445" s="154" t="str">
        <f>IF(F445="Waiting","",IFERROR(VLOOKUP(A445,'Remaining stock'!$A$3:$C$1000,3,0),""))</f>
        <v/>
      </c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0"/>
      <c r="V445" s="150"/>
      <c r="W445" s="150"/>
      <c r="X445" s="150"/>
      <c r="Y445" s="150"/>
      <c r="Z445" s="150"/>
    </row>
    <row r="446" spans="1:26" ht="12" customHeight="1" x14ac:dyDescent="0.15">
      <c r="A446" s="157" t="s">
        <v>1193</v>
      </c>
      <c r="B446" s="154" t="s">
        <v>1194</v>
      </c>
      <c r="C446" s="154" t="s">
        <v>1195</v>
      </c>
      <c r="D446" s="154">
        <f t="shared" si="0"/>
        <v>44000</v>
      </c>
      <c r="E446" s="155">
        <v>43227</v>
      </c>
      <c r="F446" s="156">
        <v>1</v>
      </c>
      <c r="G446" s="155">
        <v>43227</v>
      </c>
      <c r="H446" s="154">
        <f>COUNTIF(Prefix!A:A,History_Purchase!A446)</f>
        <v>1</v>
      </c>
      <c r="I446" s="154" t="str">
        <f>IF(F446="Waiting","",IFERROR(VLOOKUP(A446,'Remaining stock'!$A$3:$C$1000,2,0),""))</f>
        <v>62194000</v>
      </c>
      <c r="J446" s="154" t="str">
        <f>IF(F446="Waiting","",IFERROR(VLOOKUP(A446,'Remaining stock'!$A$3:$C$1000,3,0),""))</f>
        <v>62199999</v>
      </c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0"/>
      <c r="V446" s="150"/>
      <c r="W446" s="150"/>
      <c r="X446" s="150"/>
      <c r="Y446" s="150"/>
      <c r="Z446" s="150"/>
    </row>
    <row r="447" spans="1:26" ht="12" customHeight="1" x14ac:dyDescent="0.15">
      <c r="A447" s="152" t="s">
        <v>1193</v>
      </c>
      <c r="B447" s="153" t="s">
        <v>1196</v>
      </c>
      <c r="C447" s="153" t="s">
        <v>1197</v>
      </c>
      <c r="D447" s="154">
        <f t="shared" si="0"/>
        <v>72000</v>
      </c>
      <c r="E447" s="155">
        <v>43608</v>
      </c>
      <c r="F447" s="156">
        <v>1</v>
      </c>
      <c r="G447" s="155">
        <v>43608</v>
      </c>
      <c r="H447" s="154">
        <f>COUNTIF(Prefix!A:A,History_Purchase!A447)</f>
        <v>1</v>
      </c>
      <c r="I447" s="154" t="str">
        <f>IF(F447="Waiting","",IFERROR(VLOOKUP(A447,'Remaining stock'!$A$3:$C$1000,2,0),""))</f>
        <v>62194000</v>
      </c>
      <c r="J447" s="154" t="str">
        <f>IF(F447="Waiting","",IFERROR(VLOOKUP(A447,'Remaining stock'!$A$3:$C$1000,3,0),""))</f>
        <v>62199999</v>
      </c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0"/>
      <c r="V447" s="150"/>
      <c r="W447" s="150"/>
      <c r="X447" s="150"/>
      <c r="Y447" s="150"/>
      <c r="Z447" s="150"/>
    </row>
    <row r="448" spans="1:26" ht="12" customHeight="1" x14ac:dyDescent="0.15">
      <c r="A448" s="152" t="s">
        <v>1193</v>
      </c>
      <c r="B448" s="153" t="s">
        <v>1198</v>
      </c>
      <c r="C448" s="153" t="s">
        <v>1199</v>
      </c>
      <c r="D448" s="154">
        <f t="shared" si="0"/>
        <v>20000</v>
      </c>
      <c r="E448" s="155">
        <v>43773</v>
      </c>
      <c r="F448" s="156">
        <v>1</v>
      </c>
      <c r="G448" s="155">
        <v>43773</v>
      </c>
      <c r="H448" s="154">
        <f>COUNTIF(Prefix!A:A,History_Purchase!A448)</f>
        <v>1</v>
      </c>
      <c r="I448" s="154" t="str">
        <f>IF(F448="Waiting","",IFERROR(VLOOKUP(A448,'Remaining stock'!$A$3:$C$1000,2,0),""))</f>
        <v>62194000</v>
      </c>
      <c r="J448" s="154" t="str">
        <f>IF(F448="Waiting","",IFERROR(VLOOKUP(A448,'Remaining stock'!$A$3:$C$1000,3,0),""))</f>
        <v>62199999</v>
      </c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0"/>
      <c r="V448" s="150"/>
      <c r="W448" s="150"/>
      <c r="X448" s="150"/>
      <c r="Y448" s="150"/>
      <c r="Z448" s="150"/>
    </row>
    <row r="449" spans="1:26" ht="12" customHeight="1" x14ac:dyDescent="0.15">
      <c r="A449" s="157" t="s">
        <v>1200</v>
      </c>
      <c r="B449" s="154" t="s">
        <v>1201</v>
      </c>
      <c r="C449" s="154" t="s">
        <v>1202</v>
      </c>
      <c r="D449" s="154">
        <f t="shared" si="0"/>
        <v>16000</v>
      </c>
      <c r="E449" s="155">
        <v>43773</v>
      </c>
      <c r="F449" s="156">
        <v>1</v>
      </c>
      <c r="G449" s="155">
        <v>43773</v>
      </c>
      <c r="H449" s="154">
        <f>COUNTIF(Prefix!A:A,History_Purchase!A449)</f>
        <v>1</v>
      </c>
      <c r="I449" s="154" t="str">
        <f>IF(F449="Waiting","",IFERROR(VLOOKUP(A449,'Remaining stock'!$A$3:$C$1000,2,0),""))</f>
        <v>62200000</v>
      </c>
      <c r="J449" s="154" t="str">
        <f>IF(F449="Waiting","",IFERROR(VLOOKUP(A449,'Remaining stock'!$A$3:$C$1000,3,0),""))</f>
        <v>62215999</v>
      </c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 spans="1:26" ht="12" customHeight="1" x14ac:dyDescent="0.15">
      <c r="A450" s="152" t="s">
        <v>1200</v>
      </c>
      <c r="B450" s="153" t="s">
        <v>1203</v>
      </c>
      <c r="C450" s="153" t="s">
        <v>1204</v>
      </c>
      <c r="D450" s="154">
        <f t="shared" si="0"/>
        <v>72000</v>
      </c>
      <c r="E450" s="155">
        <v>44090</v>
      </c>
      <c r="F450" s="156">
        <v>0</v>
      </c>
      <c r="G450" s="155">
        <v>44090</v>
      </c>
      <c r="H450" s="154">
        <f>COUNTIF(Prefix!A:A,History_Purchase!A450)</f>
        <v>1</v>
      </c>
      <c r="I450" s="154" t="str">
        <f>IF(F450="Waiting","",IFERROR(VLOOKUP(A450,'Remaining stock'!$A$3:$C$1000,2,0),""))</f>
        <v>62200000</v>
      </c>
      <c r="J450" s="154" t="str">
        <f>IF(F450="Waiting","",IFERROR(VLOOKUP(A450,'Remaining stock'!$A$3:$C$1000,3,0),""))</f>
        <v>62215999</v>
      </c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</row>
    <row r="451" spans="1:26" ht="12" customHeight="1" x14ac:dyDescent="0.15">
      <c r="A451" s="152" t="s">
        <v>1205</v>
      </c>
      <c r="B451" s="153" t="s">
        <v>1206</v>
      </c>
      <c r="C451" s="153" t="s">
        <v>1207</v>
      </c>
      <c r="D451" s="154">
        <f t="shared" si="0"/>
        <v>36000</v>
      </c>
      <c r="E451" s="155">
        <v>42991</v>
      </c>
      <c r="F451" s="156">
        <v>1</v>
      </c>
      <c r="G451" s="155">
        <v>42991</v>
      </c>
      <c r="H451" s="154">
        <f>COUNTIF(Prefix!A:A,History_Purchase!A451)</f>
        <v>1</v>
      </c>
      <c r="I451" s="154" t="str">
        <f>IF(F451="Waiting","",IFERROR(VLOOKUP(A451,'Remaining stock'!$A$3:$C$1000,2,0),""))</f>
        <v/>
      </c>
      <c r="J451" s="154" t="str">
        <f>IF(F451="Waiting","",IFERROR(VLOOKUP(A451,'Remaining stock'!$A$3:$C$1000,3,0),""))</f>
        <v/>
      </c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 spans="1:26" ht="12" customHeight="1" x14ac:dyDescent="0.15">
      <c r="A452" s="152" t="s">
        <v>1205</v>
      </c>
      <c r="B452" s="153" t="s">
        <v>1208</v>
      </c>
      <c r="C452" s="153" t="s">
        <v>1209</v>
      </c>
      <c r="D452" s="154">
        <f t="shared" si="0"/>
        <v>36000</v>
      </c>
      <c r="E452" s="155">
        <v>43119</v>
      </c>
      <c r="F452" s="156">
        <v>1</v>
      </c>
      <c r="G452" s="155">
        <v>43119</v>
      </c>
      <c r="H452" s="154">
        <f>COUNTIF(Prefix!A:A,History_Purchase!A452)</f>
        <v>1</v>
      </c>
      <c r="I452" s="154" t="str">
        <f>IF(F452="Waiting","",IFERROR(VLOOKUP(A452,'Remaining stock'!$A$3:$C$1000,2,0),""))</f>
        <v/>
      </c>
      <c r="J452" s="154" t="str">
        <f>IF(F452="Waiting","",IFERROR(VLOOKUP(A452,'Remaining stock'!$A$3:$C$1000,3,0),""))</f>
        <v/>
      </c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0"/>
      <c r="V452" s="150"/>
      <c r="W452" s="150"/>
      <c r="X452" s="150"/>
      <c r="Y452" s="150"/>
      <c r="Z452" s="150"/>
    </row>
    <row r="453" spans="1:26" ht="12" customHeight="1" x14ac:dyDescent="0.15">
      <c r="A453" s="152" t="s">
        <v>1210</v>
      </c>
      <c r="B453" s="153" t="s">
        <v>1211</v>
      </c>
      <c r="C453" s="153" t="s">
        <v>1212</v>
      </c>
      <c r="D453" s="154">
        <f t="shared" si="0"/>
        <v>36000</v>
      </c>
      <c r="E453" s="155">
        <v>43608</v>
      </c>
      <c r="F453" s="156">
        <v>1</v>
      </c>
      <c r="G453" s="155">
        <v>43608</v>
      </c>
      <c r="H453" s="154">
        <f>COUNTIF(Prefix!A:A,History_Purchase!A453)</f>
        <v>1</v>
      </c>
      <c r="I453" s="154" t="str">
        <f>IF(F453="Waiting","",IFERROR(VLOOKUP(A453,'Remaining stock'!$A$3:$C$1000,2,0),""))</f>
        <v/>
      </c>
      <c r="J453" s="154" t="str">
        <f>IF(F453="Waiting","",IFERROR(VLOOKUP(A453,'Remaining stock'!$A$3:$C$1000,3,0),""))</f>
        <v/>
      </c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0"/>
      <c r="V453" s="150"/>
      <c r="W453" s="150"/>
      <c r="X453" s="150"/>
      <c r="Y453" s="150"/>
      <c r="Z453" s="150"/>
    </row>
    <row r="454" spans="1:26" ht="12" customHeight="1" x14ac:dyDescent="0.15">
      <c r="A454" s="152" t="s">
        <v>1210</v>
      </c>
      <c r="B454" s="153" t="s">
        <v>1213</v>
      </c>
      <c r="C454" s="153" t="s">
        <v>1214</v>
      </c>
      <c r="D454" s="154">
        <f t="shared" si="0"/>
        <v>20000</v>
      </c>
      <c r="E454" s="155">
        <v>43773</v>
      </c>
      <c r="F454" s="156">
        <v>1</v>
      </c>
      <c r="G454" s="155">
        <v>43773</v>
      </c>
      <c r="H454" s="154">
        <f>COUNTIF(Prefix!A:A,History_Purchase!A454)</f>
        <v>1</v>
      </c>
      <c r="I454" s="154" t="str">
        <f>IF(F454="Waiting","",IFERROR(VLOOKUP(A454,'Remaining stock'!$A$3:$C$1000,2,0),""))</f>
        <v/>
      </c>
      <c r="J454" s="154" t="str">
        <f>IF(F454="Waiting","",IFERROR(VLOOKUP(A454,'Remaining stock'!$A$3:$C$1000,3,0),""))</f>
        <v/>
      </c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0"/>
      <c r="V454" s="150"/>
      <c r="W454" s="150"/>
      <c r="X454" s="150"/>
      <c r="Y454" s="150"/>
      <c r="Z454" s="150"/>
    </row>
    <row r="455" spans="1:26" ht="12" customHeight="1" x14ac:dyDescent="0.15">
      <c r="A455" s="157" t="s">
        <v>1215</v>
      </c>
      <c r="B455" s="154" t="s">
        <v>1216</v>
      </c>
      <c r="C455" s="154" t="s">
        <v>1217</v>
      </c>
      <c r="D455" s="154">
        <f t="shared" si="0"/>
        <v>52000</v>
      </c>
      <c r="E455" s="155">
        <v>43773</v>
      </c>
      <c r="F455" s="156">
        <v>1</v>
      </c>
      <c r="G455" s="155">
        <v>43773</v>
      </c>
      <c r="H455" s="154">
        <f>COUNTIF(Prefix!A:A,History_Purchase!A455)</f>
        <v>1</v>
      </c>
      <c r="I455" s="154" t="str">
        <f>IF(F455="Waiting","",IFERROR(VLOOKUP(A455,'Remaining stock'!$A$3:$C$1000,2,0),""))</f>
        <v>63236000</v>
      </c>
      <c r="J455" s="154" t="str">
        <f>IF(F455="Waiting","",IFERROR(VLOOKUP(A455,'Remaining stock'!$A$3:$C$1000,3,0),""))</f>
        <v>63251999</v>
      </c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0"/>
      <c r="V455" s="150"/>
      <c r="W455" s="150"/>
      <c r="X455" s="150"/>
      <c r="Y455" s="150"/>
      <c r="Z455" s="150"/>
    </row>
    <row r="456" spans="1:26" ht="12" customHeight="1" x14ac:dyDescent="0.15">
      <c r="A456" s="152" t="s">
        <v>1215</v>
      </c>
      <c r="B456" s="153" t="s">
        <v>1218</v>
      </c>
      <c r="C456" s="153" t="s">
        <v>1219</v>
      </c>
      <c r="D456" s="154">
        <f t="shared" si="0"/>
        <v>48000</v>
      </c>
      <c r="E456" s="155">
        <v>44090</v>
      </c>
      <c r="F456" s="156">
        <v>0</v>
      </c>
      <c r="G456" s="155">
        <v>44090</v>
      </c>
      <c r="H456" s="154">
        <f>COUNTIF(Prefix!A:A,History_Purchase!A456)</f>
        <v>1</v>
      </c>
      <c r="I456" s="154" t="str">
        <f>IF(F456="Waiting","",IFERROR(VLOOKUP(A456,'Remaining stock'!$A$3:$C$1000,2,0),""))</f>
        <v>63236000</v>
      </c>
      <c r="J456" s="154" t="str">
        <f>IF(F456="Waiting","",IFERROR(VLOOKUP(A456,'Remaining stock'!$A$3:$C$1000,3,0),""))</f>
        <v>63251999</v>
      </c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0"/>
      <c r="V456" s="150"/>
      <c r="W456" s="150"/>
      <c r="X456" s="150"/>
      <c r="Y456" s="150"/>
      <c r="Z456" s="150"/>
    </row>
    <row r="457" spans="1:26" ht="12" customHeight="1" x14ac:dyDescent="0.15">
      <c r="A457" s="157" t="s">
        <v>1220</v>
      </c>
      <c r="B457" s="154" t="s">
        <v>1221</v>
      </c>
      <c r="C457" s="154" t="s">
        <v>1222</v>
      </c>
      <c r="D457" s="154">
        <f t="shared" si="0"/>
        <v>24000</v>
      </c>
      <c r="E457" s="155">
        <v>44090</v>
      </c>
      <c r="F457" s="156">
        <v>0</v>
      </c>
      <c r="G457" s="155">
        <v>44090</v>
      </c>
      <c r="H457" s="154">
        <f>COUNTIF(Prefix!A:A,History_Purchase!A457)</f>
        <v>1</v>
      </c>
      <c r="I457" s="154" t="str">
        <f>IF(F457="Waiting","",IFERROR(VLOOKUP(A457,'Remaining stock'!$A$3:$C$1000,2,0),""))</f>
        <v/>
      </c>
      <c r="J457" s="154" t="str">
        <f>IF(F457="Waiting","",IFERROR(VLOOKUP(A457,'Remaining stock'!$A$3:$C$1000,3,0),""))</f>
        <v/>
      </c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</row>
    <row r="458" spans="1:26" ht="12" customHeight="1" x14ac:dyDescent="0.15">
      <c r="A458" s="152" t="s">
        <v>1223</v>
      </c>
      <c r="B458" s="153" t="s">
        <v>1224</v>
      </c>
      <c r="C458" s="153" t="s">
        <v>1225</v>
      </c>
      <c r="D458" s="154">
        <f t="shared" si="0"/>
        <v>36000</v>
      </c>
      <c r="E458" s="155">
        <v>42991</v>
      </c>
      <c r="F458" s="156">
        <v>1</v>
      </c>
      <c r="G458" s="155">
        <v>42991</v>
      </c>
      <c r="H458" s="154">
        <f>COUNTIF(Prefix!A:A,History_Purchase!A458)</f>
        <v>1</v>
      </c>
      <c r="I458" s="154" t="str">
        <f>IF(F458="Waiting","",IFERROR(VLOOKUP(A458,'Remaining stock'!$A$3:$C$1000,2,0),""))</f>
        <v/>
      </c>
      <c r="J458" s="154" t="str">
        <f>IF(F458="Waiting","",IFERROR(VLOOKUP(A458,'Remaining stock'!$A$3:$C$1000,3,0),""))</f>
        <v/>
      </c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0"/>
      <c r="V458" s="150"/>
      <c r="W458" s="150"/>
      <c r="X458" s="150"/>
      <c r="Y458" s="150"/>
      <c r="Z458" s="150"/>
    </row>
    <row r="459" spans="1:26" ht="12" customHeight="1" x14ac:dyDescent="0.15">
      <c r="A459" s="152" t="s">
        <v>1223</v>
      </c>
      <c r="B459" s="153" t="s">
        <v>1226</v>
      </c>
      <c r="C459" s="153" t="s">
        <v>1227</v>
      </c>
      <c r="D459" s="154">
        <f t="shared" si="0"/>
        <v>64000</v>
      </c>
      <c r="E459" s="155">
        <v>43119</v>
      </c>
      <c r="F459" s="156">
        <v>1</v>
      </c>
      <c r="G459" s="155">
        <v>43119</v>
      </c>
      <c r="H459" s="154">
        <f>COUNTIF(Prefix!A:A,History_Purchase!A459)</f>
        <v>1</v>
      </c>
      <c r="I459" s="154" t="str">
        <f>IF(F459="Waiting","",IFERROR(VLOOKUP(A459,'Remaining stock'!$A$3:$C$1000,2,0),""))</f>
        <v/>
      </c>
      <c r="J459" s="154" t="str">
        <f>IF(F459="Waiting","",IFERROR(VLOOKUP(A459,'Remaining stock'!$A$3:$C$1000,3,0),""))</f>
        <v/>
      </c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0"/>
      <c r="V459" s="150"/>
      <c r="W459" s="150"/>
      <c r="X459" s="150"/>
      <c r="Y459" s="150"/>
      <c r="Z459" s="150"/>
    </row>
    <row r="460" spans="1:26" ht="12" customHeight="1" x14ac:dyDescent="0.15">
      <c r="A460" s="157" t="s">
        <v>1228</v>
      </c>
      <c r="B460" s="154" t="s">
        <v>1229</v>
      </c>
      <c r="C460" s="154" t="s">
        <v>1230</v>
      </c>
      <c r="D460" s="154">
        <f t="shared" si="0"/>
        <v>8000</v>
      </c>
      <c r="E460" s="155">
        <v>43119</v>
      </c>
      <c r="F460" s="156">
        <v>1</v>
      </c>
      <c r="G460" s="155">
        <v>43119</v>
      </c>
      <c r="H460" s="154">
        <f>COUNTIF(Prefix!A:A,History_Purchase!A460)</f>
        <v>1</v>
      </c>
      <c r="I460" s="154" t="str">
        <f>IF(F460="Waiting","",IFERROR(VLOOKUP(A460,'Remaining stock'!$A$3:$C$1000,2,0),""))</f>
        <v>64163000</v>
      </c>
      <c r="J460" s="154" t="str">
        <f>IF(F460="Waiting","",IFERROR(VLOOKUP(A460,'Remaining stock'!$A$3:$C$1000,3,0),""))</f>
        <v>64199999</v>
      </c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0"/>
      <c r="V460" s="150"/>
      <c r="W460" s="150"/>
      <c r="X460" s="150"/>
      <c r="Y460" s="150"/>
      <c r="Z460" s="150"/>
    </row>
    <row r="461" spans="1:26" ht="12" customHeight="1" x14ac:dyDescent="0.15">
      <c r="A461" s="152" t="s">
        <v>1228</v>
      </c>
      <c r="B461" s="153" t="s">
        <v>1231</v>
      </c>
      <c r="C461" s="153" t="s">
        <v>1232</v>
      </c>
      <c r="D461" s="154">
        <f t="shared" si="0"/>
        <v>36000</v>
      </c>
      <c r="E461" s="155">
        <v>43227</v>
      </c>
      <c r="F461" s="156">
        <v>1</v>
      </c>
      <c r="G461" s="155">
        <v>43227</v>
      </c>
      <c r="H461" s="154">
        <f>COUNTIF(Prefix!A:A,History_Purchase!A461)</f>
        <v>1</v>
      </c>
      <c r="I461" s="154" t="str">
        <f>IF(F461="Waiting","",IFERROR(VLOOKUP(A461,'Remaining stock'!$A$3:$C$1000,2,0),""))</f>
        <v>64163000</v>
      </c>
      <c r="J461" s="154" t="str">
        <f>IF(F461="Waiting","",IFERROR(VLOOKUP(A461,'Remaining stock'!$A$3:$C$1000,3,0),""))</f>
        <v>64199999</v>
      </c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0"/>
      <c r="V461" s="150"/>
      <c r="W461" s="150"/>
      <c r="X461" s="150"/>
      <c r="Y461" s="150"/>
      <c r="Z461" s="150"/>
    </row>
    <row r="462" spans="1:26" ht="12" customHeight="1" x14ac:dyDescent="0.15">
      <c r="A462" s="152" t="s">
        <v>1228</v>
      </c>
      <c r="B462" s="153" t="s">
        <v>1233</v>
      </c>
      <c r="C462" s="153" t="s">
        <v>1234</v>
      </c>
      <c r="D462" s="154">
        <f t="shared" si="0"/>
        <v>36000</v>
      </c>
      <c r="E462" s="155">
        <v>43608</v>
      </c>
      <c r="F462" s="156">
        <v>1</v>
      </c>
      <c r="G462" s="155">
        <v>43608</v>
      </c>
      <c r="H462" s="154">
        <f>COUNTIF(Prefix!A:A,History_Purchase!A462)</f>
        <v>1</v>
      </c>
      <c r="I462" s="154" t="str">
        <f>IF(F462="Waiting","",IFERROR(VLOOKUP(A462,'Remaining stock'!$A$3:$C$1000,2,0),""))</f>
        <v>64163000</v>
      </c>
      <c r="J462" s="154" t="str">
        <f>IF(F462="Waiting","",IFERROR(VLOOKUP(A462,'Remaining stock'!$A$3:$C$1000,3,0),""))</f>
        <v>64199999</v>
      </c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0"/>
      <c r="V462" s="150"/>
      <c r="W462" s="150"/>
      <c r="X462" s="150"/>
      <c r="Y462" s="150"/>
      <c r="Z462" s="150"/>
    </row>
    <row r="463" spans="1:26" ht="12" customHeight="1" x14ac:dyDescent="0.15">
      <c r="A463" s="152" t="s">
        <v>1228</v>
      </c>
      <c r="B463" s="153" t="s">
        <v>1235</v>
      </c>
      <c r="C463" s="153" t="s">
        <v>1236</v>
      </c>
      <c r="D463" s="154">
        <f t="shared" si="0"/>
        <v>20000</v>
      </c>
      <c r="E463" s="155">
        <v>43773</v>
      </c>
      <c r="F463" s="156">
        <v>1</v>
      </c>
      <c r="G463" s="155">
        <v>43773</v>
      </c>
      <c r="H463" s="154">
        <f>COUNTIF(Prefix!A:A,History_Purchase!A463)</f>
        <v>1</v>
      </c>
      <c r="I463" s="154" t="str">
        <f>IF(F463="Waiting","",IFERROR(VLOOKUP(A463,'Remaining stock'!$A$3:$C$1000,2,0),""))</f>
        <v>64163000</v>
      </c>
      <c r="J463" s="154" t="str">
        <f>IF(F463="Waiting","",IFERROR(VLOOKUP(A463,'Remaining stock'!$A$3:$C$1000,3,0),""))</f>
        <v>64199999</v>
      </c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0"/>
      <c r="V463" s="150"/>
      <c r="W463" s="150"/>
      <c r="X463" s="150"/>
      <c r="Y463" s="150"/>
      <c r="Z463" s="150"/>
    </row>
    <row r="464" spans="1:26" ht="12" customHeight="1" x14ac:dyDescent="0.15">
      <c r="A464" s="157" t="s">
        <v>1237</v>
      </c>
      <c r="B464" s="154" t="s">
        <v>1238</v>
      </c>
      <c r="C464" s="154" t="s">
        <v>1239</v>
      </c>
      <c r="D464" s="154">
        <f t="shared" si="0"/>
        <v>16000</v>
      </c>
      <c r="E464" s="155">
        <v>43773</v>
      </c>
      <c r="F464" s="156">
        <v>1</v>
      </c>
      <c r="G464" s="155">
        <v>43773</v>
      </c>
      <c r="H464" s="154">
        <f>COUNTIF(Prefix!A:A,History_Purchase!A464)</f>
        <v>1</v>
      </c>
      <c r="I464" s="154" t="str">
        <f>IF(F464="Waiting","",IFERROR(VLOOKUP(A464,'Remaining stock'!$A$3:$C$1000,2,0),""))</f>
        <v>64200000</v>
      </c>
      <c r="J464" s="154" t="str">
        <f>IF(F464="Waiting","",IFERROR(VLOOKUP(A464,'Remaining stock'!$A$3:$C$1000,3,0),""))</f>
        <v>64215999</v>
      </c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</row>
    <row r="465" spans="1:26" ht="12" customHeight="1" x14ac:dyDescent="0.15">
      <c r="A465" s="152" t="s">
        <v>1237</v>
      </c>
      <c r="B465" s="153" t="s">
        <v>1240</v>
      </c>
      <c r="C465" s="153" t="s">
        <v>1241</v>
      </c>
      <c r="D465" s="154">
        <f t="shared" si="0"/>
        <v>36000</v>
      </c>
      <c r="E465" s="155">
        <v>44090</v>
      </c>
      <c r="F465" s="156">
        <v>0</v>
      </c>
      <c r="G465" s="155">
        <v>44090</v>
      </c>
      <c r="H465" s="154">
        <f>COUNTIF(Prefix!A:A,History_Purchase!A465)</f>
        <v>1</v>
      </c>
      <c r="I465" s="154" t="str">
        <f>IF(F465="Waiting","",IFERROR(VLOOKUP(A465,'Remaining stock'!$A$3:$C$1000,2,0),""))</f>
        <v>64200000</v>
      </c>
      <c r="J465" s="154" t="str">
        <f>IF(F465="Waiting","",IFERROR(VLOOKUP(A465,'Remaining stock'!$A$3:$C$1000,3,0),""))</f>
        <v>64215999</v>
      </c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0"/>
      <c r="V465" s="150"/>
      <c r="W465" s="150"/>
      <c r="X465" s="150"/>
      <c r="Y465" s="150"/>
      <c r="Z465" s="150"/>
    </row>
    <row r="466" spans="1:26" ht="12" customHeight="1" x14ac:dyDescent="0.15">
      <c r="A466" s="152" t="s">
        <v>1242</v>
      </c>
      <c r="B466" s="153" t="s">
        <v>1243</v>
      </c>
      <c r="C466" s="153" t="s">
        <v>1244</v>
      </c>
      <c r="D466" s="154">
        <f t="shared" si="0"/>
        <v>36000</v>
      </c>
      <c r="E466" s="155">
        <v>42991</v>
      </c>
      <c r="F466" s="156">
        <v>1</v>
      </c>
      <c r="G466" s="155">
        <v>42991</v>
      </c>
      <c r="H466" s="154">
        <f>COUNTIF(Prefix!A:A,History_Purchase!A466)</f>
        <v>1</v>
      </c>
      <c r="I466" s="154" t="str">
        <f>IF(F466="Waiting","",IFERROR(VLOOKUP(A466,'Remaining stock'!$A$3:$C$1000,2,0),""))</f>
        <v/>
      </c>
      <c r="J466" s="154" t="str">
        <f>IF(F466="Waiting","",IFERROR(VLOOKUP(A466,'Remaining stock'!$A$3:$C$1000,3,0),""))</f>
        <v/>
      </c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0"/>
      <c r="V466" s="150"/>
      <c r="W466" s="150"/>
      <c r="X466" s="150"/>
      <c r="Y466" s="150"/>
      <c r="Z466" s="150"/>
    </row>
    <row r="467" spans="1:26" ht="12" customHeight="1" x14ac:dyDescent="0.15">
      <c r="A467" s="152" t="s">
        <v>1242</v>
      </c>
      <c r="B467" s="153" t="s">
        <v>1245</v>
      </c>
      <c r="C467" s="153" t="s">
        <v>1246</v>
      </c>
      <c r="D467" s="154">
        <f t="shared" si="0"/>
        <v>64000</v>
      </c>
      <c r="E467" s="155">
        <v>43119</v>
      </c>
      <c r="F467" s="156">
        <v>1</v>
      </c>
      <c r="G467" s="155">
        <v>43119</v>
      </c>
      <c r="H467" s="154">
        <f>COUNTIF(Prefix!A:A,History_Purchase!A467)</f>
        <v>1</v>
      </c>
      <c r="I467" s="154" t="str">
        <f>IF(F467="Waiting","",IFERROR(VLOOKUP(A467,'Remaining stock'!$A$3:$C$1000,2,0),""))</f>
        <v/>
      </c>
      <c r="J467" s="154" t="str">
        <f>IF(F467="Waiting","",IFERROR(VLOOKUP(A467,'Remaining stock'!$A$3:$C$1000,3,0),""))</f>
        <v/>
      </c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0"/>
      <c r="V467" s="150"/>
      <c r="W467" s="150"/>
      <c r="X467" s="150"/>
      <c r="Y467" s="150"/>
      <c r="Z467" s="150"/>
    </row>
    <row r="468" spans="1:26" ht="12" customHeight="1" x14ac:dyDescent="0.15">
      <c r="A468" s="157" t="s">
        <v>1247</v>
      </c>
      <c r="B468" s="154" t="s">
        <v>1248</v>
      </c>
      <c r="C468" s="154" t="s">
        <v>1249</v>
      </c>
      <c r="D468" s="154">
        <f t="shared" si="0"/>
        <v>8000</v>
      </c>
      <c r="E468" s="155">
        <v>43119</v>
      </c>
      <c r="F468" s="156">
        <v>1</v>
      </c>
      <c r="G468" s="155">
        <v>43119</v>
      </c>
      <c r="H468" s="154">
        <f>COUNTIF(Prefix!A:A,History_Purchase!A468)</f>
        <v>1</v>
      </c>
      <c r="I468" s="154" t="str">
        <f>IF(F468="Waiting","",IFERROR(VLOOKUP(A468,'Remaining stock'!$A$3:$C$1000,2,0),""))</f>
        <v>65127000</v>
      </c>
      <c r="J468" s="154" t="str">
        <f>IF(F468="Waiting","",IFERROR(VLOOKUP(A468,'Remaining stock'!$A$3:$C$1000,3,0),""))</f>
        <v>65179999</v>
      </c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0"/>
      <c r="V468" s="150"/>
      <c r="W468" s="150"/>
      <c r="X468" s="150"/>
      <c r="Y468" s="150"/>
      <c r="Z468" s="150"/>
    </row>
    <row r="469" spans="1:26" ht="12" customHeight="1" x14ac:dyDescent="0.15">
      <c r="A469" s="152" t="s">
        <v>1247</v>
      </c>
      <c r="B469" s="153" t="s">
        <v>1250</v>
      </c>
      <c r="C469" s="153" t="s">
        <v>1251</v>
      </c>
      <c r="D469" s="154">
        <f t="shared" si="0"/>
        <v>36000</v>
      </c>
      <c r="E469" s="155">
        <v>43227</v>
      </c>
      <c r="F469" s="156">
        <v>1</v>
      </c>
      <c r="G469" s="155">
        <v>43227</v>
      </c>
      <c r="H469" s="154">
        <f>COUNTIF(Prefix!A:A,History_Purchase!A469)</f>
        <v>1</v>
      </c>
      <c r="I469" s="154" t="str">
        <f>IF(F469="Waiting","",IFERROR(VLOOKUP(A469,'Remaining stock'!$A$3:$C$1000,2,0),""))</f>
        <v>65127000</v>
      </c>
      <c r="J469" s="154" t="str">
        <f>IF(F469="Waiting","",IFERROR(VLOOKUP(A469,'Remaining stock'!$A$3:$C$1000,3,0),""))</f>
        <v>65179999</v>
      </c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</row>
    <row r="470" spans="1:26" ht="12" customHeight="1" x14ac:dyDescent="0.15">
      <c r="A470" s="152" t="s">
        <v>1247</v>
      </c>
      <c r="B470" s="153" t="s">
        <v>1252</v>
      </c>
      <c r="C470" s="153" t="s">
        <v>1253</v>
      </c>
      <c r="D470" s="154">
        <f t="shared" si="0"/>
        <v>36000</v>
      </c>
      <c r="E470" s="155">
        <v>43608</v>
      </c>
      <c r="F470" s="156">
        <v>1</v>
      </c>
      <c r="G470" s="155">
        <v>43608</v>
      </c>
      <c r="H470" s="154">
        <f>COUNTIF(Prefix!A:A,History_Purchase!A470)</f>
        <v>1</v>
      </c>
      <c r="I470" s="154" t="str">
        <f>IF(F470="Waiting","",IFERROR(VLOOKUP(A470,'Remaining stock'!$A$3:$C$1000,2,0),""))</f>
        <v>65127000</v>
      </c>
      <c r="J470" s="154" t="str">
        <f>IF(F470="Waiting","",IFERROR(VLOOKUP(A470,'Remaining stock'!$A$3:$C$1000,3,0),""))</f>
        <v>65179999</v>
      </c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0"/>
      <c r="V470" s="150"/>
      <c r="W470" s="150"/>
      <c r="X470" s="150"/>
      <c r="Y470" s="150"/>
      <c r="Z470" s="150"/>
    </row>
    <row r="471" spans="1:26" ht="12" customHeight="1" x14ac:dyDescent="0.15">
      <c r="A471" s="152" t="s">
        <v>1247</v>
      </c>
      <c r="B471" s="153" t="s">
        <v>1254</v>
      </c>
      <c r="C471" s="153" t="s">
        <v>1255</v>
      </c>
      <c r="D471" s="154">
        <f t="shared" si="0"/>
        <v>20000</v>
      </c>
      <c r="E471" s="155">
        <v>44090</v>
      </c>
      <c r="F471" s="156">
        <v>0</v>
      </c>
      <c r="G471" s="155">
        <v>44090</v>
      </c>
      <c r="H471" s="154">
        <f>COUNTIF(Prefix!A:A,History_Purchase!A471)</f>
        <v>1</v>
      </c>
      <c r="I471" s="154" t="str">
        <f>IF(F471="Waiting","",IFERROR(VLOOKUP(A471,'Remaining stock'!$A$3:$C$1000,2,0),""))</f>
        <v>65127000</v>
      </c>
      <c r="J471" s="154" t="str">
        <f>IF(F471="Waiting","",IFERROR(VLOOKUP(A471,'Remaining stock'!$A$3:$C$1000,3,0),""))</f>
        <v>65179999</v>
      </c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0"/>
      <c r="V471" s="150"/>
      <c r="W471" s="150"/>
      <c r="X471" s="150"/>
      <c r="Y471" s="150"/>
      <c r="Z471" s="150"/>
    </row>
    <row r="472" spans="1:26" ht="12" customHeight="1" x14ac:dyDescent="0.15">
      <c r="A472" s="157" t="s">
        <v>1256</v>
      </c>
      <c r="B472" s="154" t="s">
        <v>1257</v>
      </c>
      <c r="C472" s="154" t="s">
        <v>1258</v>
      </c>
      <c r="D472" s="154">
        <f t="shared" si="0"/>
        <v>16000</v>
      </c>
      <c r="E472" s="155">
        <v>44090</v>
      </c>
      <c r="F472" s="156">
        <v>0</v>
      </c>
      <c r="G472" s="155">
        <v>44090</v>
      </c>
      <c r="H472" s="154">
        <f>COUNTIF(Prefix!A:A,History_Purchase!A472)</f>
        <v>1</v>
      </c>
      <c r="I472" s="154" t="str">
        <f>IF(F472="Waiting","",IFERROR(VLOOKUP(A472,'Remaining stock'!$A$3:$C$1000,2,0),""))</f>
        <v/>
      </c>
      <c r="J472" s="154" t="str">
        <f>IF(F472="Waiting","",IFERROR(VLOOKUP(A472,'Remaining stock'!$A$3:$C$1000,3,0),""))</f>
        <v/>
      </c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0"/>
      <c r="V472" s="150"/>
      <c r="W472" s="150"/>
      <c r="X472" s="150"/>
      <c r="Y472" s="150"/>
      <c r="Z472" s="150"/>
    </row>
    <row r="473" spans="1:26" ht="12" customHeight="1" x14ac:dyDescent="0.15">
      <c r="A473" s="152" t="s">
        <v>1259</v>
      </c>
      <c r="B473" s="153" t="s">
        <v>1260</v>
      </c>
      <c r="C473" s="153" t="s">
        <v>1261</v>
      </c>
      <c r="D473" s="154">
        <f t="shared" si="0"/>
        <v>36000</v>
      </c>
      <c r="E473" s="155">
        <v>42991</v>
      </c>
      <c r="F473" s="156">
        <v>1</v>
      </c>
      <c r="G473" s="155">
        <v>42991</v>
      </c>
      <c r="H473" s="154">
        <f>COUNTIF(Prefix!A:A,History_Purchase!A473)</f>
        <v>1</v>
      </c>
      <c r="I473" s="154" t="str">
        <f>IF(F473="Waiting","",IFERROR(VLOOKUP(A473,'Remaining stock'!$A$3:$C$1000,2,0),""))</f>
        <v/>
      </c>
      <c r="J473" s="154" t="str">
        <f>IF(F473="Waiting","",IFERROR(VLOOKUP(A473,'Remaining stock'!$A$3:$C$1000,3,0),""))</f>
        <v/>
      </c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0"/>
      <c r="V473" s="150"/>
      <c r="W473" s="150"/>
      <c r="X473" s="150"/>
      <c r="Y473" s="150"/>
      <c r="Z473" s="150"/>
    </row>
    <row r="474" spans="1:26" ht="12" customHeight="1" x14ac:dyDescent="0.15">
      <c r="A474" s="152" t="s">
        <v>1259</v>
      </c>
      <c r="B474" s="153" t="s">
        <v>1262</v>
      </c>
      <c r="C474" s="153" t="s">
        <v>1263</v>
      </c>
      <c r="D474" s="154">
        <f t="shared" si="0"/>
        <v>20000</v>
      </c>
      <c r="E474" s="155">
        <v>43119</v>
      </c>
      <c r="F474" s="156">
        <v>1</v>
      </c>
      <c r="G474" s="155">
        <v>43119</v>
      </c>
      <c r="H474" s="154">
        <f>COUNTIF(Prefix!A:A,History_Purchase!A474)</f>
        <v>1</v>
      </c>
      <c r="I474" s="154" t="str">
        <f>IF(F474="Waiting","",IFERROR(VLOOKUP(A474,'Remaining stock'!$A$3:$C$1000,2,0),""))</f>
        <v/>
      </c>
      <c r="J474" s="154" t="str">
        <f>IF(F474="Waiting","",IFERROR(VLOOKUP(A474,'Remaining stock'!$A$3:$C$1000,3,0),""))</f>
        <v/>
      </c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0"/>
      <c r="V474" s="150"/>
      <c r="W474" s="150"/>
      <c r="X474" s="150"/>
      <c r="Y474" s="150"/>
      <c r="Z474" s="150"/>
    </row>
    <row r="475" spans="1:26" ht="12" customHeight="1" x14ac:dyDescent="0.15">
      <c r="A475" s="157" t="s">
        <v>1264</v>
      </c>
      <c r="B475" s="154" t="s">
        <v>1265</v>
      </c>
      <c r="C475" s="154" t="s">
        <v>1266</v>
      </c>
      <c r="D475" s="154">
        <f t="shared" si="0"/>
        <v>16000</v>
      </c>
      <c r="E475" s="155">
        <v>43119</v>
      </c>
      <c r="F475" s="156">
        <v>1</v>
      </c>
      <c r="G475" s="155">
        <v>43119</v>
      </c>
      <c r="H475" s="154">
        <f>COUNTIF(Prefix!A:A,History_Purchase!A475)</f>
        <v>1</v>
      </c>
      <c r="I475" s="154" t="str">
        <f>IF(F475="Waiting","",IFERROR(VLOOKUP(A475,'Remaining stock'!$A$3:$C$1000,2,0),""))</f>
        <v/>
      </c>
      <c r="J475" s="154" t="str">
        <f>IF(F475="Waiting","",IFERROR(VLOOKUP(A475,'Remaining stock'!$A$3:$C$1000,3,0),""))</f>
        <v/>
      </c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0"/>
      <c r="V475" s="150"/>
      <c r="W475" s="150"/>
      <c r="X475" s="150"/>
      <c r="Y475" s="150"/>
      <c r="Z475" s="150"/>
    </row>
    <row r="476" spans="1:26" ht="12" customHeight="1" x14ac:dyDescent="0.15">
      <c r="A476" s="152" t="s">
        <v>1264</v>
      </c>
      <c r="B476" s="153" t="s">
        <v>1267</v>
      </c>
      <c r="C476" s="153" t="s">
        <v>1268</v>
      </c>
      <c r="D476" s="154">
        <f t="shared" si="0"/>
        <v>36000</v>
      </c>
      <c r="E476" s="155">
        <v>43227</v>
      </c>
      <c r="F476" s="156">
        <v>1</v>
      </c>
      <c r="G476" s="155">
        <v>43227</v>
      </c>
      <c r="H476" s="154">
        <f>COUNTIF(Prefix!A:A,History_Purchase!A476)</f>
        <v>1</v>
      </c>
      <c r="I476" s="154" t="str">
        <f>IF(F476="Waiting","",IFERROR(VLOOKUP(A476,'Remaining stock'!$A$3:$C$1000,2,0),""))</f>
        <v/>
      </c>
      <c r="J476" s="154" t="str">
        <f>IF(F476="Waiting","",IFERROR(VLOOKUP(A476,'Remaining stock'!$A$3:$C$1000,3,0),""))</f>
        <v/>
      </c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0"/>
      <c r="V476" s="150"/>
      <c r="W476" s="150"/>
      <c r="X476" s="150"/>
      <c r="Y476" s="150"/>
      <c r="Z476" s="150"/>
    </row>
    <row r="477" spans="1:26" ht="12" customHeight="1" x14ac:dyDescent="0.15">
      <c r="A477" s="152" t="s">
        <v>1264</v>
      </c>
      <c r="B477" s="153" t="s">
        <v>1269</v>
      </c>
      <c r="C477" s="153" t="s">
        <v>1270</v>
      </c>
      <c r="D477" s="154">
        <f t="shared" si="0"/>
        <v>48000</v>
      </c>
      <c r="E477" s="155">
        <v>43608</v>
      </c>
      <c r="F477" s="156">
        <v>1</v>
      </c>
      <c r="G477" s="155">
        <v>43608</v>
      </c>
      <c r="H477" s="154">
        <f>COUNTIF(Prefix!A:A,History_Purchase!A477)</f>
        <v>1</v>
      </c>
      <c r="I477" s="154" t="str">
        <f>IF(F477="Waiting","",IFERROR(VLOOKUP(A477,'Remaining stock'!$A$3:$C$1000,2,0),""))</f>
        <v/>
      </c>
      <c r="J477" s="154" t="str">
        <f>IF(F477="Waiting","",IFERROR(VLOOKUP(A477,'Remaining stock'!$A$3:$C$1000,3,0),""))</f>
        <v/>
      </c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0"/>
      <c r="V477" s="150"/>
      <c r="W477" s="150"/>
      <c r="X477" s="150"/>
      <c r="Y477" s="150"/>
      <c r="Z477" s="150"/>
    </row>
    <row r="478" spans="1:26" ht="12" customHeight="1" x14ac:dyDescent="0.15">
      <c r="A478" s="157" t="s">
        <v>1271</v>
      </c>
      <c r="B478" s="154" t="s">
        <v>1272</v>
      </c>
      <c r="C478" s="154" t="s">
        <v>1273</v>
      </c>
      <c r="D478" s="154">
        <f t="shared" si="0"/>
        <v>24000</v>
      </c>
      <c r="E478" s="155">
        <v>43608</v>
      </c>
      <c r="F478" s="156">
        <v>1</v>
      </c>
      <c r="G478" s="155">
        <v>43608</v>
      </c>
      <c r="H478" s="154">
        <f>COUNTIF(Prefix!A:A,History_Purchase!A478)</f>
        <v>1</v>
      </c>
      <c r="I478" s="154" t="str">
        <f>IF(F478="Waiting","",IFERROR(VLOOKUP(A478,'Remaining stock'!$A$3:$C$1000,2,0),""))</f>
        <v>66333000</v>
      </c>
      <c r="J478" s="154" t="str">
        <f>IF(F478="Waiting","",IFERROR(VLOOKUP(A478,'Remaining stock'!$A$3:$C$1000,3,0),""))</f>
        <v>66359999</v>
      </c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0"/>
      <c r="V478" s="150"/>
      <c r="W478" s="150"/>
      <c r="X478" s="150"/>
      <c r="Y478" s="150"/>
      <c r="Z478" s="150"/>
    </row>
    <row r="479" spans="1:26" ht="12" customHeight="1" x14ac:dyDescent="0.15">
      <c r="A479" s="152" t="s">
        <v>1271</v>
      </c>
      <c r="B479" s="153" t="s">
        <v>1274</v>
      </c>
      <c r="C479" s="153" t="s">
        <v>1275</v>
      </c>
      <c r="D479" s="154">
        <f t="shared" si="0"/>
        <v>36000</v>
      </c>
      <c r="E479" s="155">
        <v>43773</v>
      </c>
      <c r="F479" s="156">
        <v>1</v>
      </c>
      <c r="G479" s="155">
        <v>43773</v>
      </c>
      <c r="H479" s="154">
        <f>COUNTIF(Prefix!A:A,History_Purchase!A479)</f>
        <v>1</v>
      </c>
      <c r="I479" s="154" t="str">
        <f>IF(F479="Waiting","",IFERROR(VLOOKUP(A479,'Remaining stock'!$A$3:$C$1000,2,0),""))</f>
        <v>66333000</v>
      </c>
      <c r="J479" s="154" t="str">
        <f>IF(F479="Waiting","",IFERROR(VLOOKUP(A479,'Remaining stock'!$A$3:$C$1000,3,0),""))</f>
        <v>66359999</v>
      </c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0"/>
      <c r="V479" s="150"/>
      <c r="W479" s="150"/>
      <c r="X479" s="150"/>
      <c r="Y479" s="150"/>
      <c r="Z479" s="150"/>
    </row>
    <row r="480" spans="1:26" ht="12" customHeight="1" x14ac:dyDescent="0.15">
      <c r="A480" s="152" t="s">
        <v>1271</v>
      </c>
      <c r="B480" s="153" t="s">
        <v>1276</v>
      </c>
      <c r="C480" s="153" t="s">
        <v>1277</v>
      </c>
      <c r="D480" s="154">
        <f t="shared" si="0"/>
        <v>36000</v>
      </c>
      <c r="E480" s="155">
        <v>44090</v>
      </c>
      <c r="F480" s="156">
        <v>0</v>
      </c>
      <c r="G480" s="155">
        <v>44090</v>
      </c>
      <c r="H480" s="154">
        <f>COUNTIF(Prefix!A:A,History_Purchase!A480)</f>
        <v>1</v>
      </c>
      <c r="I480" s="154" t="str">
        <f>IF(F480="Waiting","",IFERROR(VLOOKUP(A480,'Remaining stock'!$A$3:$C$1000,2,0),""))</f>
        <v>66333000</v>
      </c>
      <c r="J480" s="154" t="str">
        <f>IF(F480="Waiting","",IFERROR(VLOOKUP(A480,'Remaining stock'!$A$3:$C$1000,3,0),""))</f>
        <v>66359999</v>
      </c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0"/>
      <c r="V480" s="150"/>
      <c r="W480" s="150"/>
      <c r="X480" s="150"/>
      <c r="Y480" s="150"/>
      <c r="Z480" s="150"/>
    </row>
    <row r="481" spans="1:26" ht="12" customHeight="1" x14ac:dyDescent="0.15">
      <c r="A481" s="152" t="s">
        <v>1278</v>
      </c>
      <c r="B481" s="153" t="s">
        <v>1279</v>
      </c>
      <c r="C481" s="153" t="s">
        <v>1280</v>
      </c>
      <c r="D481" s="154">
        <f t="shared" si="0"/>
        <v>36000</v>
      </c>
      <c r="E481" s="155">
        <v>42991</v>
      </c>
      <c r="F481" s="156">
        <v>1</v>
      </c>
      <c r="G481" s="155">
        <v>42991</v>
      </c>
      <c r="H481" s="154">
        <f>COUNTIF(Prefix!A:A,History_Purchase!A481)</f>
        <v>1</v>
      </c>
      <c r="I481" s="154" t="str">
        <f>IF(F481="Waiting","",IFERROR(VLOOKUP(A481,'Remaining stock'!$A$3:$C$1000,2,0),""))</f>
        <v/>
      </c>
      <c r="J481" s="154" t="str">
        <f>IF(F481="Waiting","",IFERROR(VLOOKUP(A481,'Remaining stock'!$A$3:$C$1000,3,0),""))</f>
        <v/>
      </c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0"/>
      <c r="V481" s="150"/>
      <c r="W481" s="150"/>
      <c r="X481" s="150"/>
      <c r="Y481" s="150"/>
      <c r="Z481" s="150"/>
    </row>
    <row r="482" spans="1:26" ht="12" customHeight="1" x14ac:dyDescent="0.15">
      <c r="A482" s="152" t="s">
        <v>1278</v>
      </c>
      <c r="B482" s="153" t="s">
        <v>1281</v>
      </c>
      <c r="C482" s="153" t="s">
        <v>1282</v>
      </c>
      <c r="D482" s="154">
        <f t="shared" si="0"/>
        <v>28000</v>
      </c>
      <c r="E482" s="155">
        <v>43119</v>
      </c>
      <c r="F482" s="156">
        <v>1</v>
      </c>
      <c r="G482" s="155">
        <v>43119</v>
      </c>
      <c r="H482" s="154">
        <f>COUNTIF(Prefix!A:A,History_Purchase!A482)</f>
        <v>1</v>
      </c>
      <c r="I482" s="154" t="str">
        <f>IF(F482="Waiting","",IFERROR(VLOOKUP(A482,'Remaining stock'!$A$3:$C$1000,2,0),""))</f>
        <v/>
      </c>
      <c r="J482" s="154" t="str">
        <f>IF(F482="Waiting","",IFERROR(VLOOKUP(A482,'Remaining stock'!$A$3:$C$1000,3,0),""))</f>
        <v/>
      </c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0"/>
      <c r="V482" s="150"/>
      <c r="W482" s="150"/>
      <c r="X482" s="150"/>
      <c r="Y482" s="150"/>
      <c r="Z482" s="150"/>
    </row>
    <row r="483" spans="1:26" ht="12" customHeight="1" x14ac:dyDescent="0.15">
      <c r="A483" s="157" t="s">
        <v>1283</v>
      </c>
      <c r="B483" s="154" t="s">
        <v>1284</v>
      </c>
      <c r="C483" s="154" t="s">
        <v>1285</v>
      </c>
      <c r="D483" s="154">
        <f t="shared" si="0"/>
        <v>44000</v>
      </c>
      <c r="E483" s="155">
        <v>43119</v>
      </c>
      <c r="F483" s="156">
        <v>1</v>
      </c>
      <c r="G483" s="155">
        <v>43119</v>
      </c>
      <c r="H483" s="154">
        <f>COUNTIF(Prefix!A:A,History_Purchase!A483)</f>
        <v>1</v>
      </c>
      <c r="I483" s="154" t="str">
        <f>IF(F483="Waiting","",IFERROR(VLOOKUP(A483,'Remaining stock'!$A$3:$C$1000,2,0),""))</f>
        <v/>
      </c>
      <c r="J483" s="154" t="str">
        <f>IF(F483="Waiting","",IFERROR(VLOOKUP(A483,'Remaining stock'!$A$3:$C$1000,3,0),""))</f>
        <v/>
      </c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0"/>
      <c r="V483" s="150"/>
      <c r="W483" s="150"/>
      <c r="X483" s="150"/>
      <c r="Y483" s="150"/>
      <c r="Z483" s="150"/>
    </row>
    <row r="484" spans="1:26" ht="12" customHeight="1" x14ac:dyDescent="0.15">
      <c r="A484" s="152" t="s">
        <v>1283</v>
      </c>
      <c r="B484" s="153" t="s">
        <v>1286</v>
      </c>
      <c r="C484" s="153" t="s">
        <v>1287</v>
      </c>
      <c r="D484" s="154">
        <f t="shared" si="0"/>
        <v>36000</v>
      </c>
      <c r="E484" s="155">
        <v>43227</v>
      </c>
      <c r="F484" s="156">
        <v>1</v>
      </c>
      <c r="G484" s="155">
        <v>43227</v>
      </c>
      <c r="H484" s="154">
        <f>COUNTIF(Prefix!A:A,History_Purchase!A484)</f>
        <v>1</v>
      </c>
      <c r="I484" s="154" t="str">
        <f>IF(F484="Waiting","",IFERROR(VLOOKUP(A484,'Remaining stock'!$A$3:$C$1000,2,0),""))</f>
        <v/>
      </c>
      <c r="J484" s="154" t="str">
        <f>IF(F484="Waiting","",IFERROR(VLOOKUP(A484,'Remaining stock'!$A$3:$C$1000,3,0),""))</f>
        <v/>
      </c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0"/>
      <c r="V484" s="150"/>
      <c r="W484" s="150"/>
      <c r="X484" s="150"/>
      <c r="Y484" s="150"/>
      <c r="Z484" s="150"/>
    </row>
    <row r="485" spans="1:26" ht="12" customHeight="1" x14ac:dyDescent="0.15">
      <c r="A485" s="152" t="s">
        <v>1283</v>
      </c>
      <c r="B485" s="153" t="s">
        <v>1288</v>
      </c>
      <c r="C485" s="153" t="s">
        <v>1289</v>
      </c>
      <c r="D485" s="154">
        <f t="shared" si="0"/>
        <v>20000</v>
      </c>
      <c r="E485" s="155">
        <v>43608</v>
      </c>
      <c r="F485" s="156">
        <v>1</v>
      </c>
      <c r="G485" s="155">
        <v>43608</v>
      </c>
      <c r="H485" s="154">
        <f>COUNTIF(Prefix!A:A,History_Purchase!A485)</f>
        <v>1</v>
      </c>
      <c r="I485" s="154" t="str">
        <f>IF(F485="Waiting","",IFERROR(VLOOKUP(A485,'Remaining stock'!$A$3:$C$1000,2,0),""))</f>
        <v/>
      </c>
      <c r="J485" s="154" t="str">
        <f>IF(F485="Waiting","",IFERROR(VLOOKUP(A485,'Remaining stock'!$A$3:$C$1000,3,0),""))</f>
        <v/>
      </c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</row>
    <row r="486" spans="1:26" ht="12" customHeight="1" x14ac:dyDescent="0.15">
      <c r="A486" s="157" t="s">
        <v>1290</v>
      </c>
      <c r="B486" s="154" t="s">
        <v>1291</v>
      </c>
      <c r="C486" s="154" t="s">
        <v>1292</v>
      </c>
      <c r="D486" s="154">
        <f t="shared" si="0"/>
        <v>52000</v>
      </c>
      <c r="E486" s="155">
        <v>43608</v>
      </c>
      <c r="F486" s="156">
        <v>1</v>
      </c>
      <c r="G486" s="155">
        <v>43608</v>
      </c>
      <c r="H486" s="154">
        <f>COUNTIF(Prefix!A:A,History_Purchase!A486)</f>
        <v>1</v>
      </c>
      <c r="I486" s="154" t="str">
        <f>IF(F486="Waiting","",IFERROR(VLOOKUP(A486,'Remaining stock'!$A$3:$C$1000,2,0),""))</f>
        <v>67285000</v>
      </c>
      <c r="J486" s="154" t="str">
        <f>IF(F486="Waiting","",IFERROR(VLOOKUP(A486,'Remaining stock'!$A$3:$C$1000,3,0),""))</f>
        <v>67287999</v>
      </c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0"/>
      <c r="V486" s="150"/>
      <c r="W486" s="150"/>
      <c r="X486" s="150"/>
      <c r="Y486" s="150"/>
      <c r="Z486" s="150"/>
    </row>
    <row r="487" spans="1:26" ht="12" customHeight="1" x14ac:dyDescent="0.15">
      <c r="A487" s="152" t="s">
        <v>1290</v>
      </c>
      <c r="B487" s="153" t="s">
        <v>1293</v>
      </c>
      <c r="C487" s="153" t="s">
        <v>1294</v>
      </c>
      <c r="D487" s="154">
        <f t="shared" si="0"/>
        <v>36000</v>
      </c>
      <c r="E487" s="155">
        <v>43773</v>
      </c>
      <c r="F487" s="156">
        <v>1</v>
      </c>
      <c r="G487" s="155">
        <v>43773</v>
      </c>
      <c r="H487" s="154">
        <f>COUNTIF(Prefix!A:A,History_Purchase!A487)</f>
        <v>1</v>
      </c>
      <c r="I487" s="154" t="str">
        <f>IF(F487="Waiting","",IFERROR(VLOOKUP(A487,'Remaining stock'!$A$3:$C$1000,2,0),""))</f>
        <v>67285000</v>
      </c>
      <c r="J487" s="154" t="str">
        <f>IF(F487="Waiting","",IFERROR(VLOOKUP(A487,'Remaining stock'!$A$3:$C$1000,3,0),""))</f>
        <v>67287999</v>
      </c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</row>
    <row r="488" spans="1:26" ht="12" customHeight="1" x14ac:dyDescent="0.15">
      <c r="A488" s="152" t="s">
        <v>1290</v>
      </c>
      <c r="B488" s="153" t="s">
        <v>1295</v>
      </c>
      <c r="C488" s="153" t="s">
        <v>1296</v>
      </c>
      <c r="D488" s="154">
        <f t="shared" si="0"/>
        <v>12000</v>
      </c>
      <c r="E488" s="155">
        <v>44090</v>
      </c>
      <c r="F488" s="156">
        <v>0</v>
      </c>
      <c r="G488" s="155">
        <v>44090</v>
      </c>
      <c r="H488" s="154">
        <f>COUNTIF(Prefix!A:A,History_Purchase!A488)</f>
        <v>1</v>
      </c>
      <c r="I488" s="154" t="str">
        <f>IF(F488="Waiting","",IFERROR(VLOOKUP(A488,'Remaining stock'!$A$3:$C$1000,2,0),""))</f>
        <v>67285000</v>
      </c>
      <c r="J488" s="154" t="str">
        <f>IF(F488="Waiting","",IFERROR(VLOOKUP(A488,'Remaining stock'!$A$3:$C$1000,3,0),""))</f>
        <v>67287999</v>
      </c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</row>
    <row r="489" spans="1:26" ht="12" customHeight="1" x14ac:dyDescent="0.15">
      <c r="A489" s="157" t="s">
        <v>1297</v>
      </c>
      <c r="B489" s="154" t="s">
        <v>1298</v>
      </c>
      <c r="C489" s="154" t="s">
        <v>1299</v>
      </c>
      <c r="D489" s="154">
        <f t="shared" si="0"/>
        <v>60000</v>
      </c>
      <c r="E489" s="155">
        <v>44090</v>
      </c>
      <c r="F489" s="156">
        <v>0</v>
      </c>
      <c r="G489" s="155">
        <v>44090</v>
      </c>
      <c r="H489" s="154">
        <f>COUNTIF(Prefix!A:A,History_Purchase!A489)</f>
        <v>1</v>
      </c>
      <c r="I489" s="154" t="str">
        <f>IF(F489="Waiting","",IFERROR(VLOOKUP(A489,'Remaining stock'!$A$3:$C$1000,2,0),""))</f>
        <v/>
      </c>
      <c r="J489" s="154" t="str">
        <f>IF(F489="Waiting","",IFERROR(VLOOKUP(A489,'Remaining stock'!$A$3:$C$1000,3,0),""))</f>
        <v/>
      </c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</row>
    <row r="490" spans="1:26" ht="12" customHeight="1" x14ac:dyDescent="0.15">
      <c r="A490" s="152" t="s">
        <v>1300</v>
      </c>
      <c r="B490" s="153" t="s">
        <v>1301</v>
      </c>
      <c r="C490" s="153" t="s">
        <v>1302</v>
      </c>
      <c r="D490" s="154">
        <f t="shared" si="0"/>
        <v>72000</v>
      </c>
      <c r="E490" s="155">
        <v>43119</v>
      </c>
      <c r="F490" s="156">
        <v>1</v>
      </c>
      <c r="G490" s="155">
        <v>43119</v>
      </c>
      <c r="H490" s="154">
        <f>COUNTIF(Prefix!A:A,History_Purchase!A490)</f>
        <v>1</v>
      </c>
      <c r="I490" s="154" t="str">
        <f>IF(F490="Waiting","",IFERROR(VLOOKUP(A490,'Remaining stock'!$A$3:$C$1000,2,0),""))</f>
        <v/>
      </c>
      <c r="J490" s="154" t="str">
        <f>IF(F490="Waiting","",IFERROR(VLOOKUP(A490,'Remaining stock'!$A$3:$C$1000,3,0),""))</f>
        <v/>
      </c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0"/>
      <c r="V490" s="150"/>
      <c r="W490" s="150"/>
      <c r="X490" s="150"/>
      <c r="Y490" s="150"/>
      <c r="Z490" s="150"/>
    </row>
    <row r="491" spans="1:26" ht="12" customHeight="1" x14ac:dyDescent="0.15">
      <c r="A491" s="152" t="s">
        <v>1300</v>
      </c>
      <c r="B491" s="153" t="s">
        <v>1303</v>
      </c>
      <c r="C491" s="153" t="s">
        <v>1304</v>
      </c>
      <c r="D491" s="154">
        <f t="shared" si="0"/>
        <v>28000</v>
      </c>
      <c r="E491" s="155">
        <v>43227</v>
      </c>
      <c r="F491" s="156">
        <v>1</v>
      </c>
      <c r="G491" s="155">
        <v>43227</v>
      </c>
      <c r="H491" s="154">
        <f>COUNTIF(Prefix!A:A,History_Purchase!A491)</f>
        <v>1</v>
      </c>
      <c r="I491" s="154" t="str">
        <f>IF(F491="Waiting","",IFERROR(VLOOKUP(A491,'Remaining stock'!$A$3:$C$1000,2,0),""))</f>
        <v/>
      </c>
      <c r="J491" s="154" t="str">
        <f>IF(F491="Waiting","",IFERROR(VLOOKUP(A491,'Remaining stock'!$A$3:$C$1000,3,0),""))</f>
        <v/>
      </c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0"/>
      <c r="V491" s="150"/>
      <c r="W491" s="150"/>
      <c r="X491" s="150"/>
      <c r="Y491" s="150"/>
      <c r="Z491" s="150"/>
    </row>
    <row r="492" spans="1:26" ht="12" customHeight="1" x14ac:dyDescent="0.15">
      <c r="A492" s="157" t="s">
        <v>1305</v>
      </c>
      <c r="B492" s="154" t="s">
        <v>1306</v>
      </c>
      <c r="C492" s="154" t="s">
        <v>1307</v>
      </c>
      <c r="D492" s="154">
        <f t="shared" si="0"/>
        <v>8000</v>
      </c>
      <c r="E492" s="155">
        <v>43227</v>
      </c>
      <c r="F492" s="156">
        <v>1</v>
      </c>
      <c r="G492" s="155">
        <v>43227</v>
      </c>
      <c r="H492" s="154">
        <f>COUNTIF(Prefix!A:A,History_Purchase!A492)</f>
        <v>1</v>
      </c>
      <c r="I492" s="154" t="str">
        <f>IF(F492="Waiting","",IFERROR(VLOOKUP(A492,'Remaining stock'!$A$3:$C$1000,2,0),""))</f>
        <v>68119000</v>
      </c>
      <c r="J492" s="154" t="str">
        <f>IF(F492="Waiting","",IFERROR(VLOOKUP(A492,'Remaining stock'!$A$3:$C$1000,3,0),""))</f>
        <v>68179999</v>
      </c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0"/>
      <c r="V492" s="150"/>
      <c r="W492" s="150"/>
      <c r="X492" s="150"/>
      <c r="Y492" s="150"/>
      <c r="Z492" s="150"/>
    </row>
    <row r="493" spans="1:26" ht="12" customHeight="1" x14ac:dyDescent="0.15">
      <c r="A493" s="152" t="s">
        <v>1305</v>
      </c>
      <c r="B493" s="153" t="s">
        <v>1308</v>
      </c>
      <c r="C493" s="153" t="s">
        <v>1309</v>
      </c>
      <c r="D493" s="154">
        <f t="shared" si="0"/>
        <v>36000</v>
      </c>
      <c r="E493" s="155">
        <v>43608</v>
      </c>
      <c r="F493" s="156">
        <v>1</v>
      </c>
      <c r="G493" s="155">
        <v>43608</v>
      </c>
      <c r="H493" s="154">
        <f>COUNTIF(Prefix!A:A,History_Purchase!A493)</f>
        <v>1</v>
      </c>
      <c r="I493" s="154" t="str">
        <f>IF(F493="Waiting","",IFERROR(VLOOKUP(A493,'Remaining stock'!$A$3:$C$1000,2,0),""))</f>
        <v>68119000</v>
      </c>
      <c r="J493" s="154" t="str">
        <f>IF(F493="Waiting","",IFERROR(VLOOKUP(A493,'Remaining stock'!$A$3:$C$1000,3,0),""))</f>
        <v>68179999</v>
      </c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0"/>
      <c r="V493" s="150"/>
      <c r="W493" s="150"/>
      <c r="X493" s="150"/>
      <c r="Y493" s="150"/>
      <c r="Z493" s="150"/>
    </row>
    <row r="494" spans="1:26" ht="12" customHeight="1" x14ac:dyDescent="0.15">
      <c r="A494" s="152" t="s">
        <v>1305</v>
      </c>
      <c r="B494" s="153" t="s">
        <v>1310</v>
      </c>
      <c r="C494" s="153" t="s">
        <v>1311</v>
      </c>
      <c r="D494" s="154">
        <f t="shared" si="0"/>
        <v>36000</v>
      </c>
      <c r="E494" s="155">
        <v>43773</v>
      </c>
      <c r="F494" s="156">
        <v>1</v>
      </c>
      <c r="G494" s="155">
        <v>43773</v>
      </c>
      <c r="H494" s="154">
        <f>COUNTIF(Prefix!A:A,History_Purchase!A494)</f>
        <v>1</v>
      </c>
      <c r="I494" s="154" t="str">
        <f>IF(F494="Waiting","",IFERROR(VLOOKUP(A494,'Remaining stock'!$A$3:$C$1000,2,0),""))</f>
        <v>68119000</v>
      </c>
      <c r="J494" s="154" t="str">
        <f>IF(F494="Waiting","",IFERROR(VLOOKUP(A494,'Remaining stock'!$A$3:$C$1000,3,0),""))</f>
        <v>68179999</v>
      </c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</row>
    <row r="495" spans="1:26" ht="12" customHeight="1" x14ac:dyDescent="0.15">
      <c r="A495" s="152" t="s">
        <v>1305</v>
      </c>
      <c r="B495" s="153" t="s">
        <v>1312</v>
      </c>
      <c r="C495" s="153" t="s">
        <v>1313</v>
      </c>
      <c r="D495" s="154">
        <f t="shared" si="0"/>
        <v>20000</v>
      </c>
      <c r="E495" s="155">
        <v>44090</v>
      </c>
      <c r="F495" s="156">
        <v>0</v>
      </c>
      <c r="G495" s="155">
        <v>44090</v>
      </c>
      <c r="H495" s="154">
        <f>COUNTIF(Prefix!A:A,History_Purchase!A495)</f>
        <v>1</v>
      </c>
      <c r="I495" s="154" t="str">
        <f>IF(F495="Waiting","",IFERROR(VLOOKUP(A495,'Remaining stock'!$A$3:$C$1000,2,0),""))</f>
        <v>68119000</v>
      </c>
      <c r="J495" s="154" t="str">
        <f>IF(F495="Waiting","",IFERROR(VLOOKUP(A495,'Remaining stock'!$A$3:$C$1000,3,0),""))</f>
        <v>68179999</v>
      </c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0"/>
      <c r="V495" s="150"/>
      <c r="W495" s="150"/>
      <c r="X495" s="150"/>
      <c r="Y495" s="150"/>
      <c r="Z495" s="150"/>
    </row>
    <row r="496" spans="1:26" ht="12" customHeight="1" x14ac:dyDescent="0.15">
      <c r="A496" s="157" t="s">
        <v>1314</v>
      </c>
      <c r="B496" s="154" t="s">
        <v>1315</v>
      </c>
      <c r="C496" s="154" t="s">
        <v>1316</v>
      </c>
      <c r="D496" s="154">
        <f t="shared" si="0"/>
        <v>16000</v>
      </c>
      <c r="E496" s="155">
        <v>44090</v>
      </c>
      <c r="F496" s="156">
        <v>0</v>
      </c>
      <c r="G496" s="155">
        <v>44090</v>
      </c>
      <c r="H496" s="154">
        <f>COUNTIF(Prefix!A:A,History_Purchase!A496)</f>
        <v>1</v>
      </c>
      <c r="I496" s="154" t="str">
        <f>IF(F496="Waiting","",IFERROR(VLOOKUP(A496,'Remaining stock'!$A$3:$C$1000,2,0),""))</f>
        <v/>
      </c>
      <c r="J496" s="154" t="str">
        <f>IF(F496="Waiting","",IFERROR(VLOOKUP(A496,'Remaining stock'!$A$3:$C$1000,3,0),""))</f>
        <v/>
      </c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0"/>
      <c r="V496" s="150"/>
      <c r="W496" s="150"/>
      <c r="X496" s="150"/>
      <c r="Y496" s="150"/>
      <c r="Z496" s="150"/>
    </row>
    <row r="497" spans="1:26" ht="12" customHeight="1" x14ac:dyDescent="0.15">
      <c r="A497" s="152" t="s">
        <v>1317</v>
      </c>
      <c r="B497" s="153" t="s">
        <v>1318</v>
      </c>
      <c r="C497" s="153" t="s">
        <v>1319</v>
      </c>
      <c r="D497" s="154">
        <f t="shared" si="0"/>
        <v>36000</v>
      </c>
      <c r="E497" s="155">
        <v>42991</v>
      </c>
      <c r="F497" s="156">
        <v>1</v>
      </c>
      <c r="G497" s="155">
        <v>42991</v>
      </c>
      <c r="H497" s="154">
        <f>COUNTIF(Prefix!A:A,History_Purchase!A497)</f>
        <v>1</v>
      </c>
      <c r="I497" s="154" t="str">
        <f>IF(F497="Waiting","",IFERROR(VLOOKUP(A497,'Remaining stock'!$A$3:$C$1000,2,0),""))</f>
        <v/>
      </c>
      <c r="J497" s="154" t="str">
        <f>IF(F497="Waiting","",IFERROR(VLOOKUP(A497,'Remaining stock'!$A$3:$C$1000,3,0),""))</f>
        <v/>
      </c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</row>
    <row r="498" spans="1:26" ht="12" customHeight="1" x14ac:dyDescent="0.15">
      <c r="A498" s="152" t="s">
        <v>1320</v>
      </c>
      <c r="B498" s="153" t="s">
        <v>1321</v>
      </c>
      <c r="C498" s="153" t="s">
        <v>1322</v>
      </c>
      <c r="D498" s="154">
        <f t="shared" si="0"/>
        <v>36000</v>
      </c>
      <c r="E498" s="155">
        <v>42991</v>
      </c>
      <c r="F498" s="156">
        <v>1</v>
      </c>
      <c r="G498" s="155">
        <v>42991</v>
      </c>
      <c r="H498" s="154">
        <f>COUNTIF(Prefix!A:A,History_Purchase!A498)</f>
        <v>1</v>
      </c>
      <c r="I498" s="154" t="str">
        <f>IF(F498="Waiting","",IFERROR(VLOOKUP(A498,'Remaining stock'!$A$3:$C$1000,2,0),""))</f>
        <v/>
      </c>
      <c r="J498" s="154" t="str">
        <f>IF(F498="Waiting","",IFERROR(VLOOKUP(A498,'Remaining stock'!$A$3:$C$1000,3,0),""))</f>
        <v/>
      </c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</row>
    <row r="499" spans="1:26" ht="12" customHeight="1" x14ac:dyDescent="0.15">
      <c r="A499" s="152" t="s">
        <v>1320</v>
      </c>
      <c r="B499" s="153" t="s">
        <v>1323</v>
      </c>
      <c r="C499" s="153" t="s">
        <v>1324</v>
      </c>
      <c r="D499" s="154">
        <f t="shared" si="0"/>
        <v>28000</v>
      </c>
      <c r="E499" s="155">
        <v>43119</v>
      </c>
      <c r="F499" s="156">
        <v>1</v>
      </c>
      <c r="G499" s="155">
        <v>43119</v>
      </c>
      <c r="H499" s="154">
        <f>COUNTIF(Prefix!A:A,History_Purchase!A499)</f>
        <v>1</v>
      </c>
      <c r="I499" s="154" t="str">
        <f>IF(F499="Waiting","",IFERROR(VLOOKUP(A499,'Remaining stock'!$A$3:$C$1000,2,0),""))</f>
        <v/>
      </c>
      <c r="J499" s="154" t="str">
        <f>IF(F499="Waiting","",IFERROR(VLOOKUP(A499,'Remaining stock'!$A$3:$C$1000,3,0),""))</f>
        <v/>
      </c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0"/>
      <c r="V499" s="150"/>
      <c r="W499" s="150"/>
      <c r="X499" s="150"/>
      <c r="Y499" s="150"/>
      <c r="Z499" s="150"/>
    </row>
    <row r="500" spans="1:26" ht="12" customHeight="1" x14ac:dyDescent="0.15">
      <c r="A500" s="157" t="s">
        <v>1325</v>
      </c>
      <c r="B500" s="154" t="s">
        <v>1326</v>
      </c>
      <c r="C500" s="154" t="s">
        <v>1327</v>
      </c>
      <c r="D500" s="154">
        <f t="shared" si="0"/>
        <v>8000</v>
      </c>
      <c r="E500" s="155">
        <v>43119</v>
      </c>
      <c r="F500" s="156">
        <v>1</v>
      </c>
      <c r="G500" s="155">
        <v>43119</v>
      </c>
      <c r="H500" s="154">
        <f>COUNTIF(Prefix!A:A,History_Purchase!A500)</f>
        <v>1</v>
      </c>
      <c r="I500" s="154" t="str">
        <f>IF(F500="Waiting","",IFERROR(VLOOKUP(A500,'Remaining stock'!$A$3:$C$1000,2,0),""))</f>
        <v/>
      </c>
      <c r="J500" s="154" t="str">
        <f>IF(F500="Waiting","",IFERROR(VLOOKUP(A500,'Remaining stock'!$A$3:$C$1000,3,0),""))</f>
        <v/>
      </c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0"/>
      <c r="V500" s="150"/>
      <c r="W500" s="150"/>
      <c r="X500" s="150"/>
      <c r="Y500" s="150"/>
      <c r="Z500" s="150"/>
    </row>
    <row r="501" spans="1:26" ht="12" customHeight="1" x14ac:dyDescent="0.15">
      <c r="A501" s="152" t="s">
        <v>1325</v>
      </c>
      <c r="B501" s="153" t="s">
        <v>1328</v>
      </c>
      <c r="C501" s="153" t="s">
        <v>1329</v>
      </c>
      <c r="D501" s="154">
        <f t="shared" si="0"/>
        <v>72000</v>
      </c>
      <c r="E501" s="155">
        <v>43227</v>
      </c>
      <c r="F501" s="156">
        <v>1</v>
      </c>
      <c r="G501" s="155">
        <v>43227</v>
      </c>
      <c r="H501" s="154">
        <f>COUNTIF(Prefix!A:A,History_Purchase!A501)</f>
        <v>1</v>
      </c>
      <c r="I501" s="154" t="str">
        <f>IF(F501="Waiting","",IFERROR(VLOOKUP(A501,'Remaining stock'!$A$3:$C$1000,2,0),""))</f>
        <v/>
      </c>
      <c r="J501" s="154" t="str">
        <f>IF(F501="Waiting","",IFERROR(VLOOKUP(A501,'Remaining stock'!$A$3:$C$1000,3,0),""))</f>
        <v/>
      </c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0"/>
      <c r="V501" s="150"/>
      <c r="W501" s="150"/>
      <c r="X501" s="150"/>
      <c r="Y501" s="150"/>
      <c r="Z501" s="150"/>
    </row>
    <row r="502" spans="1:26" ht="12" customHeight="1" x14ac:dyDescent="0.15">
      <c r="A502" s="152" t="s">
        <v>1325</v>
      </c>
      <c r="B502" s="153" t="s">
        <v>1330</v>
      </c>
      <c r="C502" s="153" t="s">
        <v>1331</v>
      </c>
      <c r="D502" s="154">
        <f t="shared" si="0"/>
        <v>56000</v>
      </c>
      <c r="E502" s="155">
        <v>43608</v>
      </c>
      <c r="F502" s="156">
        <v>1</v>
      </c>
      <c r="G502" s="155">
        <v>43608</v>
      </c>
      <c r="H502" s="154">
        <f>COUNTIF(Prefix!A:A,History_Purchase!A502)</f>
        <v>1</v>
      </c>
      <c r="I502" s="154" t="str">
        <f>IF(F502="Waiting","",IFERROR(VLOOKUP(A502,'Remaining stock'!$A$3:$C$1000,2,0),""))</f>
        <v/>
      </c>
      <c r="J502" s="154" t="str">
        <f>IF(F502="Waiting","",IFERROR(VLOOKUP(A502,'Remaining stock'!$A$3:$C$1000,3,0),""))</f>
        <v/>
      </c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0"/>
      <c r="V502" s="150"/>
      <c r="W502" s="150"/>
      <c r="X502" s="150"/>
      <c r="Y502" s="150"/>
      <c r="Z502" s="150"/>
    </row>
    <row r="503" spans="1:26" ht="12" customHeight="1" x14ac:dyDescent="0.15">
      <c r="A503" s="157" t="s">
        <v>1332</v>
      </c>
      <c r="B503" s="154" t="s">
        <v>1333</v>
      </c>
      <c r="C503" s="154" t="s">
        <v>1334</v>
      </c>
      <c r="D503" s="154">
        <f t="shared" si="0"/>
        <v>16000</v>
      </c>
      <c r="E503" s="155">
        <v>43608</v>
      </c>
      <c r="F503" s="156">
        <v>1</v>
      </c>
      <c r="G503" s="155">
        <v>43608</v>
      </c>
      <c r="H503" s="154">
        <f>COUNTIF(Prefix!A:A,History_Purchase!A503)</f>
        <v>1</v>
      </c>
      <c r="I503" s="154" t="str">
        <f>IF(F503="Waiting","",IFERROR(VLOOKUP(A503,'Remaining stock'!$A$3:$C$1000,2,0),""))</f>
        <v/>
      </c>
      <c r="J503" s="154" t="str">
        <f>IF(F503="Waiting","",IFERROR(VLOOKUP(A503,'Remaining stock'!$A$3:$C$1000,3,0),""))</f>
        <v/>
      </c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0"/>
      <c r="V503" s="150"/>
      <c r="W503" s="150"/>
      <c r="X503" s="150"/>
      <c r="Y503" s="150"/>
      <c r="Z503" s="150"/>
    </row>
    <row r="504" spans="1:26" ht="12" customHeight="1" x14ac:dyDescent="0.15">
      <c r="A504" s="152" t="s">
        <v>1332</v>
      </c>
      <c r="B504" s="153" t="s">
        <v>1335</v>
      </c>
      <c r="C504" s="153" t="s">
        <v>1336</v>
      </c>
      <c r="D504" s="154">
        <f t="shared" si="0"/>
        <v>36000</v>
      </c>
      <c r="E504" s="155">
        <v>43773</v>
      </c>
      <c r="F504" s="156">
        <v>1</v>
      </c>
      <c r="G504" s="155">
        <v>43773</v>
      </c>
      <c r="H504" s="154">
        <f>COUNTIF(Prefix!A:A,History_Purchase!A504)</f>
        <v>1</v>
      </c>
      <c r="I504" s="154" t="str">
        <f>IF(F504="Waiting","",IFERROR(VLOOKUP(A504,'Remaining stock'!$A$3:$C$1000,2,0),""))</f>
        <v/>
      </c>
      <c r="J504" s="154" t="str">
        <f>IF(F504="Waiting","",IFERROR(VLOOKUP(A504,'Remaining stock'!$A$3:$C$1000,3,0),""))</f>
        <v/>
      </c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0"/>
      <c r="V504" s="150"/>
      <c r="W504" s="150"/>
      <c r="X504" s="150"/>
      <c r="Y504" s="150"/>
      <c r="Z504" s="150"/>
    </row>
    <row r="505" spans="1:26" ht="12" customHeight="1" x14ac:dyDescent="0.15">
      <c r="A505" s="152" t="s">
        <v>1332</v>
      </c>
      <c r="B505" s="153" t="s">
        <v>1337</v>
      </c>
      <c r="C505" s="153" t="s">
        <v>1338</v>
      </c>
      <c r="D505" s="154">
        <f t="shared" si="0"/>
        <v>48000</v>
      </c>
      <c r="E505" s="155">
        <v>44090</v>
      </c>
      <c r="F505" s="156">
        <v>0</v>
      </c>
      <c r="G505" s="155">
        <v>44090</v>
      </c>
      <c r="H505" s="154">
        <f>COUNTIF(Prefix!A:A,History_Purchase!A505)</f>
        <v>1</v>
      </c>
      <c r="I505" s="154" t="str">
        <f>IF(F505="Waiting","",IFERROR(VLOOKUP(A505,'Remaining stock'!$A$3:$C$1000,2,0),""))</f>
        <v/>
      </c>
      <c r="J505" s="154" t="str">
        <f>IF(F505="Waiting","",IFERROR(VLOOKUP(A505,'Remaining stock'!$A$3:$C$1000,3,0),""))</f>
        <v/>
      </c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0"/>
      <c r="V505" s="150"/>
      <c r="W505" s="150"/>
      <c r="X505" s="150"/>
      <c r="Y505" s="150"/>
      <c r="Z505" s="150"/>
    </row>
    <row r="506" spans="1:26" ht="12" customHeight="1" x14ac:dyDescent="0.15">
      <c r="A506" s="157" t="s">
        <v>1339</v>
      </c>
      <c r="B506" s="154" t="s">
        <v>1340</v>
      </c>
      <c r="C506" s="154" t="s">
        <v>1341</v>
      </c>
      <c r="D506" s="154">
        <f t="shared" si="0"/>
        <v>24000</v>
      </c>
      <c r="E506" s="155">
        <v>44090</v>
      </c>
      <c r="F506" s="156">
        <v>0</v>
      </c>
      <c r="G506" s="155">
        <v>44090</v>
      </c>
      <c r="H506" s="154">
        <f>COUNTIF(Prefix!A:A,History_Purchase!A506)</f>
        <v>1</v>
      </c>
      <c r="I506" s="154" t="str">
        <f>IF(F506="Waiting","",IFERROR(VLOOKUP(A506,'Remaining stock'!$A$3:$C$1000,2,0),""))</f>
        <v/>
      </c>
      <c r="J506" s="154" t="str">
        <f>IF(F506="Waiting","",IFERROR(VLOOKUP(A506,'Remaining stock'!$A$3:$C$1000,3,0),""))</f>
        <v/>
      </c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0"/>
      <c r="V506" s="150"/>
      <c r="W506" s="150"/>
      <c r="X506" s="150"/>
      <c r="Y506" s="150"/>
      <c r="Z506" s="150"/>
    </row>
    <row r="507" spans="1:26" ht="12" customHeight="1" x14ac:dyDescent="0.15">
      <c r="A507" s="152" t="s">
        <v>1342</v>
      </c>
      <c r="B507" s="153" t="s">
        <v>1343</v>
      </c>
      <c r="C507" s="153" t="s">
        <v>1344</v>
      </c>
      <c r="D507" s="154">
        <f t="shared" si="0"/>
        <v>36000</v>
      </c>
      <c r="E507" s="155">
        <v>42991</v>
      </c>
      <c r="F507" s="156">
        <v>1</v>
      </c>
      <c r="G507" s="155">
        <v>42991</v>
      </c>
      <c r="H507" s="154">
        <f>COUNTIF(Prefix!A:A,History_Purchase!A507)</f>
        <v>1</v>
      </c>
      <c r="I507" s="154" t="str">
        <f>IF(F507="Waiting","",IFERROR(VLOOKUP(A507,'Remaining stock'!$A$3:$C$1000,2,0),""))</f>
        <v/>
      </c>
      <c r="J507" s="154" t="str">
        <f>IF(F507="Waiting","",IFERROR(VLOOKUP(A507,'Remaining stock'!$A$3:$C$1000,3,0),""))</f>
        <v/>
      </c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0"/>
      <c r="V507" s="150"/>
      <c r="W507" s="150"/>
      <c r="X507" s="150"/>
      <c r="Y507" s="150"/>
      <c r="Z507" s="150"/>
    </row>
    <row r="508" spans="1:26" ht="12" customHeight="1" x14ac:dyDescent="0.15">
      <c r="A508" s="152" t="s">
        <v>1342</v>
      </c>
      <c r="B508" s="153" t="s">
        <v>1345</v>
      </c>
      <c r="C508" s="153" t="s">
        <v>1346</v>
      </c>
      <c r="D508" s="154">
        <f t="shared" si="0"/>
        <v>64000</v>
      </c>
      <c r="E508" s="155">
        <v>43119</v>
      </c>
      <c r="F508" s="156">
        <v>1</v>
      </c>
      <c r="G508" s="155">
        <v>43119</v>
      </c>
      <c r="H508" s="154">
        <f>COUNTIF(Prefix!A:A,History_Purchase!A508)</f>
        <v>1</v>
      </c>
      <c r="I508" s="154" t="str">
        <f>IF(F508="Waiting","",IFERROR(VLOOKUP(A508,'Remaining stock'!$A$3:$C$1000,2,0),""))</f>
        <v/>
      </c>
      <c r="J508" s="154" t="str">
        <f>IF(F508="Waiting","",IFERROR(VLOOKUP(A508,'Remaining stock'!$A$3:$C$1000,3,0),""))</f>
        <v/>
      </c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0"/>
      <c r="V508" s="150"/>
      <c r="W508" s="150"/>
      <c r="X508" s="150"/>
      <c r="Y508" s="150"/>
      <c r="Z508" s="150"/>
    </row>
    <row r="509" spans="1:26" ht="12" customHeight="1" x14ac:dyDescent="0.15">
      <c r="A509" s="157" t="s">
        <v>1347</v>
      </c>
      <c r="B509" s="154" t="s">
        <v>1348</v>
      </c>
      <c r="C509" s="154" t="s">
        <v>1349</v>
      </c>
      <c r="D509" s="154">
        <f t="shared" si="0"/>
        <v>8000</v>
      </c>
      <c r="E509" s="155">
        <v>43119</v>
      </c>
      <c r="F509" s="156">
        <v>1</v>
      </c>
      <c r="G509" s="155">
        <v>43119</v>
      </c>
      <c r="H509" s="154">
        <f>COUNTIF(Prefix!A:A,History_Purchase!A509)</f>
        <v>1</v>
      </c>
      <c r="I509" s="154" t="str">
        <f>IF(F509="Waiting","",IFERROR(VLOOKUP(A509,'Remaining stock'!$A$3:$C$1000,2,0),""))</f>
        <v>70183000</v>
      </c>
      <c r="J509" s="154" t="str">
        <f>IF(F509="Waiting","",IFERROR(VLOOKUP(A509,'Remaining stock'!$A$3:$C$1000,3,0),""))</f>
        <v>70199999</v>
      </c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0"/>
      <c r="V509" s="150"/>
      <c r="W509" s="150"/>
      <c r="X509" s="150"/>
      <c r="Y509" s="150"/>
      <c r="Z509" s="150"/>
    </row>
    <row r="510" spans="1:26" ht="12" customHeight="1" x14ac:dyDescent="0.15">
      <c r="A510" s="152" t="s">
        <v>1347</v>
      </c>
      <c r="B510" s="153" t="s">
        <v>1350</v>
      </c>
      <c r="C510" s="153" t="s">
        <v>1351</v>
      </c>
      <c r="D510" s="154">
        <f t="shared" si="0"/>
        <v>36000</v>
      </c>
      <c r="E510" s="155">
        <v>43227</v>
      </c>
      <c r="F510" s="156">
        <v>1</v>
      </c>
      <c r="G510" s="155">
        <v>43227</v>
      </c>
      <c r="H510" s="154">
        <f>COUNTIF(Prefix!A:A,History_Purchase!A510)</f>
        <v>1</v>
      </c>
      <c r="I510" s="154" t="str">
        <f>IF(F510="Waiting","",IFERROR(VLOOKUP(A510,'Remaining stock'!$A$3:$C$1000,2,0),""))</f>
        <v>70183000</v>
      </c>
      <c r="J510" s="154" t="str">
        <f>IF(F510="Waiting","",IFERROR(VLOOKUP(A510,'Remaining stock'!$A$3:$C$1000,3,0),""))</f>
        <v>70199999</v>
      </c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0"/>
      <c r="V510" s="150"/>
      <c r="W510" s="150"/>
      <c r="X510" s="150"/>
      <c r="Y510" s="150"/>
      <c r="Z510" s="150"/>
    </row>
    <row r="511" spans="1:26" ht="12" customHeight="1" x14ac:dyDescent="0.15">
      <c r="A511" s="152" t="s">
        <v>1347</v>
      </c>
      <c r="B511" s="153" t="s">
        <v>1352</v>
      </c>
      <c r="C511" s="153" t="s">
        <v>1353</v>
      </c>
      <c r="D511" s="154">
        <f t="shared" si="0"/>
        <v>36000</v>
      </c>
      <c r="E511" s="155">
        <v>43608</v>
      </c>
      <c r="F511" s="156">
        <v>1</v>
      </c>
      <c r="G511" s="155">
        <v>43608</v>
      </c>
      <c r="H511" s="154">
        <f>COUNTIF(Prefix!A:A,History_Purchase!A511)</f>
        <v>1</v>
      </c>
      <c r="I511" s="154" t="str">
        <f>IF(F511="Waiting","",IFERROR(VLOOKUP(A511,'Remaining stock'!$A$3:$C$1000,2,0),""))</f>
        <v>70183000</v>
      </c>
      <c r="J511" s="154" t="str">
        <f>IF(F511="Waiting","",IFERROR(VLOOKUP(A511,'Remaining stock'!$A$3:$C$1000,3,0),""))</f>
        <v>70199999</v>
      </c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0"/>
      <c r="V511" s="150"/>
      <c r="W511" s="150"/>
      <c r="X511" s="150"/>
      <c r="Y511" s="150"/>
      <c r="Z511" s="150"/>
    </row>
    <row r="512" spans="1:26" ht="12" customHeight="1" x14ac:dyDescent="0.15">
      <c r="A512" s="152" t="s">
        <v>1347</v>
      </c>
      <c r="B512" s="153" t="s">
        <v>1354</v>
      </c>
      <c r="C512" s="153" t="s">
        <v>1355</v>
      </c>
      <c r="D512" s="154">
        <f t="shared" si="0"/>
        <v>20000</v>
      </c>
      <c r="E512" s="155">
        <v>43773</v>
      </c>
      <c r="F512" s="156">
        <v>1</v>
      </c>
      <c r="G512" s="155">
        <v>43773</v>
      </c>
      <c r="H512" s="154">
        <f>COUNTIF(Prefix!A:A,History_Purchase!A512)</f>
        <v>1</v>
      </c>
      <c r="I512" s="154" t="str">
        <f>IF(F512="Waiting","",IFERROR(VLOOKUP(A512,'Remaining stock'!$A$3:$C$1000,2,0),""))</f>
        <v>70183000</v>
      </c>
      <c r="J512" s="154" t="str">
        <f>IF(F512="Waiting","",IFERROR(VLOOKUP(A512,'Remaining stock'!$A$3:$C$1000,3,0),""))</f>
        <v>70199999</v>
      </c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0"/>
      <c r="V512" s="150"/>
      <c r="W512" s="150"/>
      <c r="X512" s="150"/>
      <c r="Y512" s="150"/>
      <c r="Z512" s="150"/>
    </row>
    <row r="513" spans="1:26" ht="12" customHeight="1" x14ac:dyDescent="0.15">
      <c r="A513" s="157" t="s">
        <v>1356</v>
      </c>
      <c r="B513" s="154" t="s">
        <v>1357</v>
      </c>
      <c r="C513" s="154" t="s">
        <v>1358</v>
      </c>
      <c r="D513" s="154">
        <f t="shared" si="0"/>
        <v>16000</v>
      </c>
      <c r="E513" s="155">
        <v>43773</v>
      </c>
      <c r="F513" s="156">
        <v>1</v>
      </c>
      <c r="G513" s="155">
        <v>43773</v>
      </c>
      <c r="H513" s="154">
        <f>COUNTIF(Prefix!A:A,History_Purchase!A513)</f>
        <v>1</v>
      </c>
      <c r="I513" s="154" t="str">
        <f>IF(F513="Waiting","",IFERROR(VLOOKUP(A513,'Remaining stock'!$A$3:$C$1000,2,0),""))</f>
        <v>70200000</v>
      </c>
      <c r="J513" s="154" t="str">
        <f>IF(F513="Waiting","",IFERROR(VLOOKUP(A513,'Remaining stock'!$A$3:$C$1000,3,0),""))</f>
        <v>70215999</v>
      </c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0"/>
      <c r="V513" s="150"/>
      <c r="W513" s="150"/>
      <c r="X513" s="150"/>
      <c r="Y513" s="150"/>
      <c r="Z513" s="150"/>
    </row>
    <row r="514" spans="1:26" ht="12" customHeight="1" x14ac:dyDescent="0.15">
      <c r="A514" s="152" t="s">
        <v>1356</v>
      </c>
      <c r="B514" s="153" t="s">
        <v>1359</v>
      </c>
      <c r="C514" s="153" t="s">
        <v>1360</v>
      </c>
      <c r="D514" s="154">
        <f t="shared" si="0"/>
        <v>36000</v>
      </c>
      <c r="E514" s="155">
        <v>44090</v>
      </c>
      <c r="F514" s="156">
        <v>0</v>
      </c>
      <c r="G514" s="155">
        <v>44090</v>
      </c>
      <c r="H514" s="154">
        <f>COUNTIF(Prefix!A:A,History_Purchase!A514)</f>
        <v>1</v>
      </c>
      <c r="I514" s="154" t="str">
        <f>IF(F514="Waiting","",IFERROR(VLOOKUP(A514,'Remaining stock'!$A$3:$C$1000,2,0),""))</f>
        <v>70200000</v>
      </c>
      <c r="J514" s="154" t="str">
        <f>IF(F514="Waiting","",IFERROR(VLOOKUP(A514,'Remaining stock'!$A$3:$C$1000,3,0),""))</f>
        <v>70215999</v>
      </c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0"/>
      <c r="V514" s="150"/>
      <c r="W514" s="150"/>
      <c r="X514" s="150"/>
      <c r="Y514" s="150"/>
      <c r="Z514" s="150"/>
    </row>
    <row r="515" spans="1:26" ht="12" customHeight="1" x14ac:dyDescent="0.15">
      <c r="A515" s="152" t="s">
        <v>1361</v>
      </c>
      <c r="B515" s="153" t="s">
        <v>1362</v>
      </c>
      <c r="C515" s="153" t="s">
        <v>1363</v>
      </c>
      <c r="D515" s="154">
        <f t="shared" si="0"/>
        <v>36000</v>
      </c>
      <c r="E515" s="155">
        <v>42991</v>
      </c>
      <c r="F515" s="156">
        <v>1</v>
      </c>
      <c r="G515" s="155">
        <v>42991</v>
      </c>
      <c r="H515" s="154">
        <f>COUNTIF(Prefix!A:A,History_Purchase!A515)</f>
        <v>1</v>
      </c>
      <c r="I515" s="154" t="str">
        <f>IF(F515="Waiting","",IFERROR(VLOOKUP(A515,'Remaining stock'!$A$3:$C$1000,2,0),""))</f>
        <v/>
      </c>
      <c r="J515" s="154" t="str">
        <f>IF(F515="Waiting","",IFERROR(VLOOKUP(A515,'Remaining stock'!$A$3:$C$1000,3,0),""))</f>
        <v/>
      </c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0"/>
      <c r="V515" s="150"/>
      <c r="W515" s="150"/>
      <c r="X515" s="150"/>
      <c r="Y515" s="150"/>
      <c r="Z515" s="150"/>
    </row>
    <row r="516" spans="1:26" ht="12" customHeight="1" x14ac:dyDescent="0.15">
      <c r="A516" s="152" t="s">
        <v>1361</v>
      </c>
      <c r="B516" s="153" t="s">
        <v>1364</v>
      </c>
      <c r="C516" s="153" t="s">
        <v>1365</v>
      </c>
      <c r="D516" s="154">
        <f t="shared" si="0"/>
        <v>24000</v>
      </c>
      <c r="E516" s="155">
        <v>43227</v>
      </c>
      <c r="F516" s="156">
        <v>1</v>
      </c>
      <c r="G516" s="155">
        <v>43227</v>
      </c>
      <c r="H516" s="154">
        <f>COUNTIF(Prefix!A:A,History_Purchase!A516)</f>
        <v>1</v>
      </c>
      <c r="I516" s="154" t="str">
        <f>IF(F516="Waiting","",IFERROR(VLOOKUP(A516,'Remaining stock'!$A$3:$C$1000,2,0),""))</f>
        <v/>
      </c>
      <c r="J516" s="154" t="str">
        <f>IF(F516="Waiting","",IFERROR(VLOOKUP(A516,'Remaining stock'!$A$3:$C$1000,3,0),""))</f>
        <v/>
      </c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0"/>
      <c r="V516" s="150"/>
      <c r="W516" s="150"/>
      <c r="X516" s="150"/>
      <c r="Y516" s="150"/>
      <c r="Z516" s="150"/>
    </row>
    <row r="517" spans="1:26" ht="12" customHeight="1" x14ac:dyDescent="0.15">
      <c r="A517" s="157" t="s">
        <v>1366</v>
      </c>
      <c r="B517" s="154" t="s">
        <v>1367</v>
      </c>
      <c r="C517" s="154" t="s">
        <v>1368</v>
      </c>
      <c r="D517" s="154">
        <f t="shared" si="0"/>
        <v>12000</v>
      </c>
      <c r="E517" s="155">
        <v>43227</v>
      </c>
      <c r="F517" s="156">
        <v>1</v>
      </c>
      <c r="G517" s="155">
        <v>43227</v>
      </c>
      <c r="H517" s="154">
        <f>COUNTIF(Prefix!A:A,History_Purchase!A517)</f>
        <v>1</v>
      </c>
      <c r="I517" s="154" t="str">
        <f>IF(F517="Waiting","",IFERROR(VLOOKUP(A517,'Remaining stock'!$A$3:$C$1000,2,0),""))</f>
        <v>71469000</v>
      </c>
      <c r="J517" s="154" t="str">
        <f>IF(F517="Waiting","",IFERROR(VLOOKUP(A517,'Remaining stock'!$A$3:$C$1000,3,0),""))</f>
        <v>71499999</v>
      </c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0"/>
      <c r="V517" s="150"/>
      <c r="W517" s="150"/>
      <c r="X517" s="150"/>
      <c r="Y517" s="150"/>
      <c r="Z517" s="150"/>
    </row>
    <row r="518" spans="1:26" ht="12" customHeight="1" x14ac:dyDescent="0.15">
      <c r="A518" s="152" t="s">
        <v>1366</v>
      </c>
      <c r="B518" s="153" t="s">
        <v>1369</v>
      </c>
      <c r="C518" s="153" t="s">
        <v>1370</v>
      </c>
      <c r="D518" s="154">
        <f t="shared" si="0"/>
        <v>36000</v>
      </c>
      <c r="E518" s="155">
        <v>43608</v>
      </c>
      <c r="F518" s="156">
        <v>1</v>
      </c>
      <c r="G518" s="155">
        <v>43608</v>
      </c>
      <c r="H518" s="154">
        <f>COUNTIF(Prefix!A:A,History_Purchase!A518)</f>
        <v>1</v>
      </c>
      <c r="I518" s="154" t="str">
        <f>IF(F518="Waiting","",IFERROR(VLOOKUP(A518,'Remaining stock'!$A$3:$C$1000,2,0),""))</f>
        <v>71469000</v>
      </c>
      <c r="J518" s="154" t="str">
        <f>IF(F518="Waiting","",IFERROR(VLOOKUP(A518,'Remaining stock'!$A$3:$C$1000,3,0),""))</f>
        <v>71499999</v>
      </c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 spans="1:26" ht="12" customHeight="1" x14ac:dyDescent="0.15">
      <c r="A519" s="152" t="s">
        <v>1366</v>
      </c>
      <c r="B519" s="153" t="s">
        <v>1371</v>
      </c>
      <c r="C519" s="153" t="s">
        <v>1372</v>
      </c>
      <c r="D519" s="154">
        <f t="shared" si="0"/>
        <v>52000</v>
      </c>
      <c r="E519" s="155">
        <v>43773</v>
      </c>
      <c r="F519" s="156">
        <v>1</v>
      </c>
      <c r="G519" s="155">
        <v>43773</v>
      </c>
      <c r="H519" s="154">
        <f>COUNTIF(Prefix!A:A,History_Purchase!A519)</f>
        <v>1</v>
      </c>
      <c r="I519" s="154" t="str">
        <f>IF(F519="Waiting","",IFERROR(VLOOKUP(A519,'Remaining stock'!$A$3:$C$1000,2,0),""))</f>
        <v>71469000</v>
      </c>
      <c r="J519" s="154" t="str">
        <f>IF(F519="Waiting","",IFERROR(VLOOKUP(A519,'Remaining stock'!$A$3:$C$1000,3,0),""))</f>
        <v>71499999</v>
      </c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 spans="1:26" ht="12" customHeight="1" x14ac:dyDescent="0.15">
      <c r="A520" s="157" t="s">
        <v>1373</v>
      </c>
      <c r="B520" s="154" t="s">
        <v>1374</v>
      </c>
      <c r="C520" s="154" t="s">
        <v>1375</v>
      </c>
      <c r="D520" s="154">
        <f t="shared" si="0"/>
        <v>20000</v>
      </c>
      <c r="E520" s="155">
        <v>43773</v>
      </c>
      <c r="F520" s="156">
        <v>1</v>
      </c>
      <c r="G520" s="155">
        <v>43773</v>
      </c>
      <c r="H520" s="154">
        <f>COUNTIF(Prefix!A:A,History_Purchase!A520)</f>
        <v>1</v>
      </c>
      <c r="I520" s="154" t="str">
        <f>IF(F520="Waiting","",IFERROR(VLOOKUP(A520,'Remaining stock'!$A$3:$C$1000,2,0),""))</f>
        <v>71500000</v>
      </c>
      <c r="J520" s="154" t="str">
        <f>IF(F520="Waiting","",IFERROR(VLOOKUP(A520,'Remaining stock'!$A$3:$C$1000,3,0),""))</f>
        <v>71519999</v>
      </c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  <row r="521" spans="1:26" ht="12" customHeight="1" x14ac:dyDescent="0.15">
      <c r="A521" s="152" t="s">
        <v>1373</v>
      </c>
      <c r="B521" s="153" t="s">
        <v>1376</v>
      </c>
      <c r="C521" s="153" t="s">
        <v>1377</v>
      </c>
      <c r="D521" s="154">
        <f t="shared" si="0"/>
        <v>72000</v>
      </c>
      <c r="E521" s="155">
        <v>44090</v>
      </c>
      <c r="F521" s="156">
        <v>0</v>
      </c>
      <c r="G521" s="155">
        <v>44090</v>
      </c>
      <c r="H521" s="154">
        <f>COUNTIF(Prefix!A:A,History_Purchase!A521)</f>
        <v>1</v>
      </c>
      <c r="I521" s="154" t="str">
        <f>IF(F521="Waiting","",IFERROR(VLOOKUP(A521,'Remaining stock'!$A$3:$C$1000,2,0),""))</f>
        <v>71500000</v>
      </c>
      <c r="J521" s="154" t="str">
        <f>IF(F521="Waiting","",IFERROR(VLOOKUP(A521,'Remaining stock'!$A$3:$C$1000,3,0),""))</f>
        <v>71519999</v>
      </c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0"/>
      <c r="V521" s="150"/>
      <c r="W521" s="150"/>
      <c r="X521" s="150"/>
      <c r="Y521" s="150"/>
      <c r="Z521" s="150"/>
    </row>
    <row r="522" spans="1:26" ht="12" customHeight="1" x14ac:dyDescent="0.15">
      <c r="A522" s="152" t="s">
        <v>1378</v>
      </c>
      <c r="B522" s="153" t="s">
        <v>1379</v>
      </c>
      <c r="C522" s="153" t="s">
        <v>1380</v>
      </c>
      <c r="D522" s="154">
        <f t="shared" si="0"/>
        <v>36000</v>
      </c>
      <c r="E522" s="155">
        <v>43119</v>
      </c>
      <c r="F522" s="156">
        <v>1</v>
      </c>
      <c r="G522" s="155">
        <v>43119</v>
      </c>
      <c r="H522" s="154">
        <f>COUNTIF(Prefix!A:A,History_Purchase!A522)</f>
        <v>1</v>
      </c>
      <c r="I522" s="154" t="str">
        <f>IF(F522="Waiting","",IFERROR(VLOOKUP(A522,'Remaining stock'!$A$3:$C$1000,2,0),""))</f>
        <v/>
      </c>
      <c r="J522" s="154" t="str">
        <f>IF(F522="Waiting","",IFERROR(VLOOKUP(A522,'Remaining stock'!$A$3:$C$1000,3,0),""))</f>
        <v/>
      </c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0"/>
      <c r="V522" s="150"/>
      <c r="W522" s="150"/>
      <c r="X522" s="150"/>
      <c r="Y522" s="150"/>
      <c r="Z522" s="150"/>
    </row>
    <row r="523" spans="1:26" ht="12" customHeight="1" x14ac:dyDescent="0.15">
      <c r="A523" s="152" t="s">
        <v>1378</v>
      </c>
      <c r="B523" s="153" t="s">
        <v>1381</v>
      </c>
      <c r="C523" s="153" t="s">
        <v>1382</v>
      </c>
      <c r="D523" s="154">
        <f t="shared" si="0"/>
        <v>64000</v>
      </c>
      <c r="E523" s="155">
        <v>43227</v>
      </c>
      <c r="F523" s="156">
        <v>1</v>
      </c>
      <c r="G523" s="155">
        <v>43227</v>
      </c>
      <c r="H523" s="154">
        <f>COUNTIF(Prefix!A:A,History_Purchase!A523)</f>
        <v>1</v>
      </c>
      <c r="I523" s="154" t="str">
        <f>IF(F523="Waiting","",IFERROR(VLOOKUP(A523,'Remaining stock'!$A$3:$C$1000,2,0),""))</f>
        <v/>
      </c>
      <c r="J523" s="154" t="str">
        <f>IF(F523="Waiting","",IFERROR(VLOOKUP(A523,'Remaining stock'!$A$3:$C$1000,3,0),""))</f>
        <v/>
      </c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</row>
    <row r="524" spans="1:26" ht="12" customHeight="1" x14ac:dyDescent="0.15">
      <c r="A524" s="152" t="s">
        <v>1378</v>
      </c>
      <c r="B524" s="153" t="s">
        <v>1383</v>
      </c>
      <c r="C524" s="153" t="s">
        <v>1382</v>
      </c>
      <c r="D524" s="154">
        <f t="shared" si="0"/>
        <v>28000</v>
      </c>
      <c r="E524" s="155">
        <v>43608</v>
      </c>
      <c r="F524" s="156">
        <v>1</v>
      </c>
      <c r="G524" s="155">
        <v>43608</v>
      </c>
      <c r="H524" s="154">
        <f>COUNTIF(Prefix!A:A,History_Purchase!A524)</f>
        <v>1</v>
      </c>
      <c r="I524" s="154" t="str">
        <f>IF(F524="Waiting","",IFERROR(VLOOKUP(A524,'Remaining stock'!$A$3:$C$1000,2,0),""))</f>
        <v/>
      </c>
      <c r="J524" s="154" t="str">
        <f>IF(F524="Waiting","",IFERROR(VLOOKUP(A524,'Remaining stock'!$A$3:$C$1000,3,0),""))</f>
        <v/>
      </c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0"/>
      <c r="V524" s="150"/>
      <c r="W524" s="150"/>
      <c r="X524" s="150"/>
      <c r="Y524" s="150"/>
      <c r="Z524" s="150"/>
    </row>
    <row r="525" spans="1:26" ht="12" customHeight="1" x14ac:dyDescent="0.15">
      <c r="A525" s="157" t="s">
        <v>1384</v>
      </c>
      <c r="B525" s="154" t="s">
        <v>1385</v>
      </c>
      <c r="C525" s="154" t="s">
        <v>1386</v>
      </c>
      <c r="D525" s="154">
        <f t="shared" si="0"/>
        <v>44000</v>
      </c>
      <c r="E525" s="155">
        <v>43608</v>
      </c>
      <c r="F525" s="156">
        <v>1</v>
      </c>
      <c r="G525" s="155">
        <v>43608</v>
      </c>
      <c r="H525" s="154">
        <f>COUNTIF(Prefix!A:A,History_Purchase!A525)</f>
        <v>1</v>
      </c>
      <c r="I525" s="154" t="str">
        <f>IF(F525="Waiting","",IFERROR(VLOOKUP(A525,'Remaining stock'!$A$3:$C$1000,2,0),""))</f>
        <v>72147000</v>
      </c>
      <c r="J525" s="154" t="str">
        <f>IF(F525="Waiting","",IFERROR(VLOOKUP(A525,'Remaining stock'!$A$3:$C$1000,3,0),""))</f>
        <v>72179999</v>
      </c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0"/>
      <c r="V525" s="150"/>
      <c r="W525" s="150"/>
      <c r="X525" s="150"/>
      <c r="Y525" s="150"/>
      <c r="Z525" s="150"/>
    </row>
    <row r="526" spans="1:26" ht="12" customHeight="1" x14ac:dyDescent="0.15">
      <c r="A526" s="152" t="s">
        <v>1384</v>
      </c>
      <c r="B526" s="153" t="s">
        <v>1387</v>
      </c>
      <c r="C526" s="153" t="s">
        <v>1388</v>
      </c>
      <c r="D526" s="154">
        <f t="shared" si="0"/>
        <v>36000</v>
      </c>
      <c r="E526" s="155">
        <v>43773</v>
      </c>
      <c r="F526" s="156">
        <v>1</v>
      </c>
      <c r="G526" s="155">
        <v>43773</v>
      </c>
      <c r="H526" s="154">
        <f>COUNTIF(Prefix!A:A,History_Purchase!A526)</f>
        <v>1</v>
      </c>
      <c r="I526" s="154" t="str">
        <f>IF(F526="Waiting","",IFERROR(VLOOKUP(A526,'Remaining stock'!$A$3:$C$1000,2,0),""))</f>
        <v>72147000</v>
      </c>
      <c r="J526" s="154" t="str">
        <f>IF(F526="Waiting","",IFERROR(VLOOKUP(A526,'Remaining stock'!$A$3:$C$1000,3,0),""))</f>
        <v>72179999</v>
      </c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0"/>
      <c r="V526" s="150"/>
      <c r="W526" s="150"/>
      <c r="X526" s="150"/>
      <c r="Y526" s="150"/>
      <c r="Z526" s="150"/>
    </row>
    <row r="527" spans="1:26" ht="12" customHeight="1" x14ac:dyDescent="0.15">
      <c r="A527" s="152" t="s">
        <v>1384</v>
      </c>
      <c r="B527" s="153" t="s">
        <v>1389</v>
      </c>
      <c r="C527" s="153" t="s">
        <v>1390</v>
      </c>
      <c r="D527" s="154">
        <f t="shared" si="0"/>
        <v>20000</v>
      </c>
      <c r="E527" s="155">
        <v>44090</v>
      </c>
      <c r="F527" s="156">
        <v>0</v>
      </c>
      <c r="G527" s="155">
        <v>44090</v>
      </c>
      <c r="H527" s="154">
        <f>COUNTIF(Prefix!A:A,History_Purchase!A527)</f>
        <v>1</v>
      </c>
      <c r="I527" s="154" t="str">
        <f>IF(F527="Waiting","",IFERROR(VLOOKUP(A527,'Remaining stock'!$A$3:$C$1000,2,0),""))</f>
        <v>72147000</v>
      </c>
      <c r="J527" s="154" t="str">
        <f>IF(F527="Waiting","",IFERROR(VLOOKUP(A527,'Remaining stock'!$A$3:$C$1000,3,0),""))</f>
        <v>72179999</v>
      </c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0"/>
      <c r="V527" s="150"/>
      <c r="W527" s="150"/>
      <c r="X527" s="150"/>
      <c r="Y527" s="150"/>
      <c r="Z527" s="150"/>
    </row>
    <row r="528" spans="1:26" ht="12" customHeight="1" x14ac:dyDescent="0.15">
      <c r="A528" s="157" t="s">
        <v>1391</v>
      </c>
      <c r="B528" s="154" t="s">
        <v>1392</v>
      </c>
      <c r="C528" s="154" t="s">
        <v>1393</v>
      </c>
      <c r="D528" s="154">
        <f t="shared" si="0"/>
        <v>16000</v>
      </c>
      <c r="E528" s="155">
        <v>44090</v>
      </c>
      <c r="F528" s="156">
        <v>0</v>
      </c>
      <c r="G528" s="155">
        <v>44090</v>
      </c>
      <c r="H528" s="154">
        <f>COUNTIF(Prefix!A:A,History_Purchase!A528)</f>
        <v>1</v>
      </c>
      <c r="I528" s="154" t="str">
        <f>IF(F528="Waiting","",IFERROR(VLOOKUP(A528,'Remaining stock'!$A$3:$C$1000,2,0),""))</f>
        <v/>
      </c>
      <c r="J528" s="154" t="str">
        <f>IF(F528="Waiting","",IFERROR(VLOOKUP(A528,'Remaining stock'!$A$3:$C$1000,3,0),""))</f>
        <v/>
      </c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0"/>
      <c r="V528" s="150"/>
      <c r="W528" s="150"/>
      <c r="X528" s="150"/>
      <c r="Y528" s="150"/>
      <c r="Z528" s="150"/>
    </row>
    <row r="529" spans="1:26" ht="12" customHeight="1" x14ac:dyDescent="0.15">
      <c r="A529" s="152" t="s">
        <v>1394</v>
      </c>
      <c r="B529" s="153" t="s">
        <v>1395</v>
      </c>
      <c r="C529" s="153" t="s">
        <v>1396</v>
      </c>
      <c r="D529" s="154">
        <f t="shared" si="0"/>
        <v>36000</v>
      </c>
      <c r="E529" s="155">
        <v>42991</v>
      </c>
      <c r="F529" s="156">
        <v>1</v>
      </c>
      <c r="G529" s="155">
        <v>42991</v>
      </c>
      <c r="H529" s="154">
        <f>COUNTIF(Prefix!A:A,History_Purchase!A529)</f>
        <v>1</v>
      </c>
      <c r="I529" s="154" t="str">
        <f>IF(F529="Waiting","",IFERROR(VLOOKUP(A529,'Remaining stock'!$A$3:$C$1000,2,0),""))</f>
        <v/>
      </c>
      <c r="J529" s="154" t="str">
        <f>IF(F529="Waiting","",IFERROR(VLOOKUP(A529,'Remaining stock'!$A$3:$C$1000,3,0),""))</f>
        <v/>
      </c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0"/>
      <c r="V529" s="150"/>
      <c r="W529" s="150"/>
      <c r="X529" s="150"/>
      <c r="Y529" s="150"/>
      <c r="Z529" s="150"/>
    </row>
    <row r="530" spans="1:26" ht="12" customHeight="1" x14ac:dyDescent="0.15">
      <c r="A530" s="152" t="s">
        <v>1397</v>
      </c>
      <c r="B530" s="153" t="s">
        <v>1398</v>
      </c>
      <c r="C530" s="153" t="s">
        <v>1399</v>
      </c>
      <c r="D530" s="154">
        <f t="shared" si="0"/>
        <v>36000</v>
      </c>
      <c r="E530" s="155">
        <v>42991</v>
      </c>
      <c r="F530" s="156">
        <v>1</v>
      </c>
      <c r="G530" s="155">
        <v>42991</v>
      </c>
      <c r="H530" s="154">
        <f>COUNTIF(Prefix!A:A,History_Purchase!A530)</f>
        <v>1</v>
      </c>
      <c r="I530" s="154" t="str">
        <f>IF(F530="Waiting","",IFERROR(VLOOKUP(A530,'Remaining stock'!$A$3:$C$1000,2,0),""))</f>
        <v/>
      </c>
      <c r="J530" s="154" t="str">
        <f>IF(F530="Waiting","",IFERROR(VLOOKUP(A530,'Remaining stock'!$A$3:$C$1000,3,0),""))</f>
        <v/>
      </c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0"/>
      <c r="V530" s="150"/>
      <c r="W530" s="150"/>
      <c r="X530" s="150"/>
      <c r="Y530" s="150"/>
      <c r="Z530" s="150"/>
    </row>
    <row r="531" spans="1:26" ht="12" customHeight="1" x14ac:dyDescent="0.15">
      <c r="A531" s="152" t="s">
        <v>1397</v>
      </c>
      <c r="B531" s="153" t="s">
        <v>1400</v>
      </c>
      <c r="C531" s="153" t="s">
        <v>1401</v>
      </c>
      <c r="D531" s="154">
        <f t="shared" si="0"/>
        <v>56000</v>
      </c>
      <c r="E531" s="155">
        <v>43227</v>
      </c>
      <c r="F531" s="156">
        <v>1</v>
      </c>
      <c r="G531" s="155">
        <v>43227</v>
      </c>
      <c r="H531" s="154">
        <f>COUNTIF(Prefix!A:A,History_Purchase!A531)</f>
        <v>1</v>
      </c>
      <c r="I531" s="154" t="str">
        <f>IF(F531="Waiting","",IFERROR(VLOOKUP(A531,'Remaining stock'!$A$3:$C$1000,2,0),""))</f>
        <v/>
      </c>
      <c r="J531" s="154" t="str">
        <f>IF(F531="Waiting","",IFERROR(VLOOKUP(A531,'Remaining stock'!$A$3:$C$1000,3,0),""))</f>
        <v/>
      </c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0"/>
      <c r="V531" s="150"/>
      <c r="W531" s="150"/>
      <c r="X531" s="150"/>
      <c r="Y531" s="150"/>
      <c r="Z531" s="150"/>
    </row>
    <row r="532" spans="1:26" ht="12" customHeight="1" x14ac:dyDescent="0.15">
      <c r="A532" s="157" t="s">
        <v>1402</v>
      </c>
      <c r="B532" s="154" t="s">
        <v>1403</v>
      </c>
      <c r="C532" s="154" t="s">
        <v>1404</v>
      </c>
      <c r="D532" s="154">
        <f t="shared" si="0"/>
        <v>52000</v>
      </c>
      <c r="E532" s="155">
        <v>43227</v>
      </c>
      <c r="F532" s="156">
        <v>1</v>
      </c>
      <c r="G532" s="155">
        <v>43227</v>
      </c>
      <c r="H532" s="154">
        <f>COUNTIF(Prefix!A:A,History_Purchase!A532)</f>
        <v>1</v>
      </c>
      <c r="I532" s="154" t="str">
        <f>IF(F532="Waiting","",IFERROR(VLOOKUP(A532,'Remaining stock'!$A$3:$C$1000,2,0),""))</f>
        <v>73237000</v>
      </c>
      <c r="J532" s="154" t="str">
        <f>IF(F532="Waiting","",IFERROR(VLOOKUP(A532,'Remaining stock'!$A$3:$C$1000,3,0),""))</f>
        <v>73287999</v>
      </c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0"/>
      <c r="V532" s="150"/>
      <c r="W532" s="150"/>
      <c r="X532" s="150"/>
      <c r="Y532" s="150"/>
      <c r="Z532" s="150"/>
    </row>
    <row r="533" spans="1:26" ht="12" customHeight="1" x14ac:dyDescent="0.15">
      <c r="A533" s="152" t="s">
        <v>1402</v>
      </c>
      <c r="B533" s="153" t="s">
        <v>1405</v>
      </c>
      <c r="C533" s="153" t="s">
        <v>1404</v>
      </c>
      <c r="D533" s="154">
        <f t="shared" si="0"/>
        <v>36000</v>
      </c>
      <c r="E533" s="155">
        <v>43608</v>
      </c>
      <c r="F533" s="156">
        <v>1</v>
      </c>
      <c r="G533" s="155">
        <v>43608</v>
      </c>
      <c r="H533" s="154">
        <f>COUNTIF(Prefix!A:A,History_Purchase!A533)</f>
        <v>1</v>
      </c>
      <c r="I533" s="154" t="str">
        <f>IF(F533="Waiting","",IFERROR(VLOOKUP(A533,'Remaining stock'!$A$3:$C$1000,2,0),""))</f>
        <v>73237000</v>
      </c>
      <c r="J533" s="154" t="str">
        <f>IF(F533="Waiting","",IFERROR(VLOOKUP(A533,'Remaining stock'!$A$3:$C$1000,3,0),""))</f>
        <v>73287999</v>
      </c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0"/>
      <c r="V533" s="150"/>
      <c r="W533" s="150"/>
      <c r="X533" s="150"/>
      <c r="Y533" s="150"/>
      <c r="Z533" s="150"/>
    </row>
    <row r="534" spans="1:26" ht="12" customHeight="1" x14ac:dyDescent="0.15">
      <c r="A534" s="152" t="s">
        <v>1402</v>
      </c>
      <c r="B534" s="153" t="s">
        <v>1406</v>
      </c>
      <c r="C534" s="153" t="s">
        <v>1407</v>
      </c>
      <c r="D534" s="154">
        <f t="shared" si="0"/>
        <v>36000</v>
      </c>
      <c r="E534" s="155">
        <v>43773</v>
      </c>
      <c r="F534" s="156">
        <v>1</v>
      </c>
      <c r="G534" s="155">
        <v>43773</v>
      </c>
      <c r="H534" s="154">
        <f>COUNTIF(Prefix!A:A,History_Purchase!A534)</f>
        <v>1</v>
      </c>
      <c r="I534" s="154" t="str">
        <f>IF(F534="Waiting","",IFERROR(VLOOKUP(A534,'Remaining stock'!$A$3:$C$1000,2,0),""))</f>
        <v>73237000</v>
      </c>
      <c r="J534" s="154" t="str">
        <f>IF(F534="Waiting","",IFERROR(VLOOKUP(A534,'Remaining stock'!$A$3:$C$1000,3,0),""))</f>
        <v>73287999</v>
      </c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0"/>
      <c r="V534" s="150"/>
      <c r="W534" s="150"/>
      <c r="X534" s="150"/>
      <c r="Y534" s="150"/>
      <c r="Z534" s="150"/>
    </row>
    <row r="535" spans="1:26" ht="12" customHeight="1" x14ac:dyDescent="0.15">
      <c r="A535" s="152" t="s">
        <v>1402</v>
      </c>
      <c r="B535" s="153" t="s">
        <v>1408</v>
      </c>
      <c r="C535" s="153" t="s">
        <v>1409</v>
      </c>
      <c r="D535" s="154">
        <f t="shared" si="0"/>
        <v>12000</v>
      </c>
      <c r="E535" s="155">
        <v>44090</v>
      </c>
      <c r="F535" s="156">
        <v>0</v>
      </c>
      <c r="G535" s="155">
        <v>44090</v>
      </c>
      <c r="H535" s="154">
        <f>COUNTIF(Prefix!A:A,History_Purchase!A535)</f>
        <v>1</v>
      </c>
      <c r="I535" s="154" t="str">
        <f>IF(F535="Waiting","",IFERROR(VLOOKUP(A535,'Remaining stock'!$A$3:$C$1000,2,0),""))</f>
        <v>73237000</v>
      </c>
      <c r="J535" s="154" t="str">
        <f>IF(F535="Waiting","",IFERROR(VLOOKUP(A535,'Remaining stock'!$A$3:$C$1000,3,0),""))</f>
        <v>73287999</v>
      </c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0"/>
      <c r="V535" s="150"/>
      <c r="W535" s="150"/>
      <c r="X535" s="150"/>
      <c r="Y535" s="150"/>
      <c r="Z535" s="150"/>
    </row>
    <row r="536" spans="1:26" ht="12" customHeight="1" x14ac:dyDescent="0.15">
      <c r="A536" s="157" t="s">
        <v>1410</v>
      </c>
      <c r="B536" s="154" t="s">
        <v>1411</v>
      </c>
      <c r="C536" s="154" t="s">
        <v>1412</v>
      </c>
      <c r="D536" s="154">
        <f t="shared" si="0"/>
        <v>24000</v>
      </c>
      <c r="E536" s="155">
        <v>44090</v>
      </c>
      <c r="F536" s="156">
        <v>0</v>
      </c>
      <c r="G536" s="155">
        <v>44090</v>
      </c>
      <c r="H536" s="154">
        <f>COUNTIF(Prefix!A:A,History_Purchase!A536)</f>
        <v>1</v>
      </c>
      <c r="I536" s="154" t="str">
        <f>IF(F536="Waiting","",IFERROR(VLOOKUP(A536,'Remaining stock'!$A$3:$C$1000,2,0),""))</f>
        <v/>
      </c>
      <c r="J536" s="154" t="str">
        <f>IF(F536="Waiting","",IFERROR(VLOOKUP(A536,'Remaining stock'!$A$3:$C$1000,3,0),""))</f>
        <v/>
      </c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0"/>
      <c r="V536" s="150"/>
      <c r="W536" s="150"/>
      <c r="X536" s="150"/>
      <c r="Y536" s="150"/>
      <c r="Z536" s="150"/>
    </row>
    <row r="537" spans="1:26" ht="12" customHeight="1" x14ac:dyDescent="0.15">
      <c r="A537" s="152" t="s">
        <v>1413</v>
      </c>
      <c r="B537" s="153" t="s">
        <v>1414</v>
      </c>
      <c r="C537" s="153" t="s">
        <v>1415</v>
      </c>
      <c r="D537" s="154">
        <f t="shared" si="0"/>
        <v>36000</v>
      </c>
      <c r="E537" s="155">
        <v>42991</v>
      </c>
      <c r="F537" s="156">
        <v>1</v>
      </c>
      <c r="G537" s="155">
        <v>42991</v>
      </c>
      <c r="H537" s="154">
        <f>COUNTIF(Prefix!A:A,History_Purchase!A537)</f>
        <v>1</v>
      </c>
      <c r="I537" s="154" t="str">
        <f>IF(F537="Waiting","",IFERROR(VLOOKUP(A537,'Remaining stock'!$A$3:$C$1000,2,0),""))</f>
        <v/>
      </c>
      <c r="J537" s="154" t="str">
        <f>IF(F537="Waiting","",IFERROR(VLOOKUP(A537,'Remaining stock'!$A$3:$C$1000,3,0),""))</f>
        <v/>
      </c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0"/>
      <c r="V537" s="150"/>
      <c r="W537" s="150"/>
      <c r="X537" s="150"/>
      <c r="Y537" s="150"/>
      <c r="Z537" s="150"/>
    </row>
    <row r="538" spans="1:26" ht="12" customHeight="1" x14ac:dyDescent="0.15">
      <c r="A538" s="152" t="s">
        <v>1413</v>
      </c>
      <c r="B538" s="153" t="s">
        <v>1416</v>
      </c>
      <c r="C538" s="153" t="s">
        <v>1417</v>
      </c>
      <c r="D538" s="154">
        <f t="shared" si="0"/>
        <v>36000</v>
      </c>
      <c r="E538" s="155">
        <v>43119</v>
      </c>
      <c r="F538" s="156">
        <v>1</v>
      </c>
      <c r="G538" s="155">
        <v>43119</v>
      </c>
      <c r="H538" s="154">
        <f>COUNTIF(Prefix!A:A,History_Purchase!A538)</f>
        <v>1</v>
      </c>
      <c r="I538" s="154" t="str">
        <f>IF(F538="Waiting","",IFERROR(VLOOKUP(A538,'Remaining stock'!$A$3:$C$1000,2,0),""))</f>
        <v/>
      </c>
      <c r="J538" s="154" t="str">
        <f>IF(F538="Waiting","",IFERROR(VLOOKUP(A538,'Remaining stock'!$A$3:$C$1000,3,0),""))</f>
        <v/>
      </c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0"/>
      <c r="V538" s="150"/>
      <c r="W538" s="150"/>
      <c r="X538" s="150"/>
      <c r="Y538" s="150"/>
      <c r="Z538" s="150"/>
    </row>
    <row r="539" spans="1:26" ht="12" customHeight="1" x14ac:dyDescent="0.15">
      <c r="A539" s="152" t="s">
        <v>1413</v>
      </c>
      <c r="B539" s="153" t="s">
        <v>1418</v>
      </c>
      <c r="C539" s="153" t="s">
        <v>1419</v>
      </c>
      <c r="D539" s="154">
        <f t="shared" si="0"/>
        <v>28000</v>
      </c>
      <c r="E539" s="155">
        <v>43227</v>
      </c>
      <c r="F539" s="156">
        <v>1</v>
      </c>
      <c r="G539" s="155">
        <v>43227</v>
      </c>
      <c r="H539" s="154">
        <f>COUNTIF(Prefix!A:A,History_Purchase!A539)</f>
        <v>1</v>
      </c>
      <c r="I539" s="154" t="str">
        <f>IF(F539="Waiting","",IFERROR(VLOOKUP(A539,'Remaining stock'!$A$3:$C$1000,2,0),""))</f>
        <v/>
      </c>
      <c r="J539" s="154" t="str">
        <f>IF(F539="Waiting","",IFERROR(VLOOKUP(A539,'Remaining stock'!$A$3:$C$1000,3,0),""))</f>
        <v/>
      </c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0"/>
      <c r="V539" s="150"/>
      <c r="W539" s="150"/>
      <c r="X539" s="150"/>
      <c r="Y539" s="150"/>
      <c r="Z539" s="150"/>
    </row>
    <row r="540" spans="1:26" ht="12" customHeight="1" x14ac:dyDescent="0.15">
      <c r="A540" s="157" t="s">
        <v>1420</v>
      </c>
      <c r="B540" s="154" t="s">
        <v>1421</v>
      </c>
      <c r="C540" s="154" t="s">
        <v>1422</v>
      </c>
      <c r="D540" s="154">
        <f t="shared" si="0"/>
        <v>8000</v>
      </c>
      <c r="E540" s="155">
        <v>43227</v>
      </c>
      <c r="F540" s="156">
        <v>1</v>
      </c>
      <c r="G540" s="155">
        <v>43227</v>
      </c>
      <c r="H540" s="154">
        <f>COUNTIF(Prefix!A:A,History_Purchase!A540)</f>
        <v>1</v>
      </c>
      <c r="I540" s="154" t="str">
        <f>IF(F540="Waiting","",IFERROR(VLOOKUP(A540,'Remaining stock'!$A$3:$C$1000,2,0),""))</f>
        <v>74156000</v>
      </c>
      <c r="J540" s="154" t="str">
        <f>IF(F540="Waiting","",IFERROR(VLOOKUP(A540,'Remaining stock'!$A$3:$C$1000,3,0),""))</f>
        <v>74199999</v>
      </c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0"/>
      <c r="V540" s="150"/>
      <c r="W540" s="150"/>
      <c r="X540" s="150"/>
      <c r="Y540" s="150"/>
      <c r="Z540" s="150"/>
    </row>
    <row r="541" spans="1:26" ht="12" customHeight="1" x14ac:dyDescent="0.15">
      <c r="A541" s="152" t="s">
        <v>1420</v>
      </c>
      <c r="B541" s="153" t="s">
        <v>1423</v>
      </c>
      <c r="C541" s="153" t="s">
        <v>1424</v>
      </c>
      <c r="D541" s="154">
        <f t="shared" si="0"/>
        <v>36000</v>
      </c>
      <c r="E541" s="155">
        <v>43608</v>
      </c>
      <c r="F541" s="156">
        <v>1</v>
      </c>
      <c r="G541" s="155">
        <v>43608</v>
      </c>
      <c r="H541" s="154">
        <f>COUNTIF(Prefix!A:A,History_Purchase!A541)</f>
        <v>1</v>
      </c>
      <c r="I541" s="154" t="str">
        <f>IF(F541="Waiting","",IFERROR(VLOOKUP(A541,'Remaining stock'!$A$3:$C$1000,2,0),""))</f>
        <v>74156000</v>
      </c>
      <c r="J541" s="154" t="str">
        <f>IF(F541="Waiting","",IFERROR(VLOOKUP(A541,'Remaining stock'!$A$3:$C$1000,3,0),""))</f>
        <v>74199999</v>
      </c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0"/>
      <c r="V541" s="150"/>
      <c r="W541" s="150"/>
      <c r="X541" s="150"/>
      <c r="Y541" s="150"/>
      <c r="Z541" s="150"/>
    </row>
    <row r="542" spans="1:26" ht="12" customHeight="1" x14ac:dyDescent="0.15">
      <c r="A542" s="152" t="s">
        <v>1420</v>
      </c>
      <c r="B542" s="153" t="s">
        <v>1425</v>
      </c>
      <c r="C542" s="153" t="s">
        <v>1426</v>
      </c>
      <c r="D542" s="154">
        <f t="shared" si="0"/>
        <v>56000</v>
      </c>
      <c r="E542" s="155">
        <v>43773</v>
      </c>
      <c r="F542" s="156">
        <v>1</v>
      </c>
      <c r="G542" s="155">
        <v>43773</v>
      </c>
      <c r="H542" s="154">
        <f>COUNTIF(Prefix!A:A,History_Purchase!A542)</f>
        <v>1</v>
      </c>
      <c r="I542" s="154" t="str">
        <f>IF(F542="Waiting","",IFERROR(VLOOKUP(A542,'Remaining stock'!$A$3:$C$1000,2,0),""))</f>
        <v>74156000</v>
      </c>
      <c r="J542" s="154" t="str">
        <f>IF(F542="Waiting","",IFERROR(VLOOKUP(A542,'Remaining stock'!$A$3:$C$1000,3,0),""))</f>
        <v>74199999</v>
      </c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0"/>
      <c r="V542" s="150"/>
      <c r="W542" s="150"/>
      <c r="X542" s="150"/>
      <c r="Y542" s="150"/>
      <c r="Z542" s="150"/>
    </row>
    <row r="543" spans="1:26" ht="12" customHeight="1" x14ac:dyDescent="0.15">
      <c r="A543" s="157" t="s">
        <v>1427</v>
      </c>
      <c r="B543" s="154" t="s">
        <v>1428</v>
      </c>
      <c r="C543" s="154" t="s">
        <v>1429</v>
      </c>
      <c r="D543" s="154">
        <f t="shared" si="0"/>
        <v>16000</v>
      </c>
      <c r="E543" s="155">
        <v>43773</v>
      </c>
      <c r="F543" s="156">
        <v>1</v>
      </c>
      <c r="G543" s="155">
        <v>43773</v>
      </c>
      <c r="H543" s="154">
        <f>COUNTIF(Prefix!A:A,History_Purchase!A543)</f>
        <v>1</v>
      </c>
      <c r="I543" s="154" t="str">
        <f>IF(F543="Waiting","",IFERROR(VLOOKUP(A543,'Remaining stock'!$A$3:$C$1000,2,0),""))</f>
        <v>74200000</v>
      </c>
      <c r="J543" s="154" t="str">
        <f>IF(F543="Waiting","",IFERROR(VLOOKUP(A543,'Remaining stock'!$A$3:$C$1000,3,0),""))</f>
        <v>74215999</v>
      </c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0"/>
      <c r="V543" s="150"/>
      <c r="W543" s="150"/>
      <c r="X543" s="150"/>
      <c r="Y543" s="150"/>
      <c r="Z543" s="150"/>
    </row>
    <row r="544" spans="1:26" ht="12" customHeight="1" x14ac:dyDescent="0.15">
      <c r="A544" s="152" t="s">
        <v>1427</v>
      </c>
      <c r="B544" s="153" t="s">
        <v>1430</v>
      </c>
      <c r="C544" s="153" t="s">
        <v>1431</v>
      </c>
      <c r="D544" s="154">
        <f t="shared" si="0"/>
        <v>36000</v>
      </c>
      <c r="E544" s="155">
        <v>44090</v>
      </c>
      <c r="F544" s="156">
        <v>0</v>
      </c>
      <c r="G544" s="155">
        <v>44090</v>
      </c>
      <c r="H544" s="154">
        <f>COUNTIF(Prefix!A:A,History_Purchase!A544)</f>
        <v>1</v>
      </c>
      <c r="I544" s="154" t="str">
        <f>IF(F544="Waiting","",IFERROR(VLOOKUP(A544,'Remaining stock'!$A$3:$C$1000,2,0),""))</f>
        <v>74200000</v>
      </c>
      <c r="J544" s="154" t="str">
        <f>IF(F544="Waiting","",IFERROR(VLOOKUP(A544,'Remaining stock'!$A$3:$C$1000,3,0),""))</f>
        <v>74215999</v>
      </c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0"/>
      <c r="V544" s="150"/>
      <c r="W544" s="150"/>
      <c r="X544" s="150"/>
      <c r="Y544" s="150"/>
      <c r="Z544" s="150"/>
    </row>
    <row r="545" spans="1:26" ht="12" customHeight="1" x14ac:dyDescent="0.15">
      <c r="A545" s="152" t="s">
        <v>1432</v>
      </c>
      <c r="B545" s="153" t="s">
        <v>1433</v>
      </c>
      <c r="C545" s="153" t="s">
        <v>1434</v>
      </c>
      <c r="D545" s="154">
        <f t="shared" si="0"/>
        <v>36000</v>
      </c>
      <c r="E545" s="155">
        <v>42991</v>
      </c>
      <c r="F545" s="156">
        <v>1</v>
      </c>
      <c r="G545" s="155">
        <v>42991</v>
      </c>
      <c r="H545" s="154">
        <f>COUNTIF(Prefix!A:A,History_Purchase!A545)</f>
        <v>1</v>
      </c>
      <c r="I545" s="154" t="str">
        <f>IF(F545="Waiting","",IFERROR(VLOOKUP(A545,'Remaining stock'!$A$3:$C$1000,2,0),""))</f>
        <v/>
      </c>
      <c r="J545" s="154" t="str">
        <f>IF(F545="Waiting","",IFERROR(VLOOKUP(A545,'Remaining stock'!$A$3:$C$1000,3,0),""))</f>
        <v/>
      </c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0"/>
      <c r="V545" s="150"/>
      <c r="W545" s="150"/>
      <c r="X545" s="150"/>
      <c r="Y545" s="150"/>
      <c r="Z545" s="150"/>
    </row>
    <row r="546" spans="1:26" ht="12" customHeight="1" x14ac:dyDescent="0.15">
      <c r="A546" s="152" t="s">
        <v>1432</v>
      </c>
      <c r="B546" s="153" t="s">
        <v>1435</v>
      </c>
      <c r="C546" s="153" t="s">
        <v>1436</v>
      </c>
      <c r="D546" s="154">
        <f t="shared" si="0"/>
        <v>28000</v>
      </c>
      <c r="E546" s="155">
        <v>43119</v>
      </c>
      <c r="F546" s="156">
        <v>1</v>
      </c>
      <c r="G546" s="155">
        <v>43119</v>
      </c>
      <c r="H546" s="154">
        <f>COUNTIF(Prefix!A:A,History_Purchase!A546)</f>
        <v>1</v>
      </c>
      <c r="I546" s="154" t="str">
        <f>IF(F546="Waiting","",IFERROR(VLOOKUP(A546,'Remaining stock'!$A$3:$C$1000,2,0),""))</f>
        <v/>
      </c>
      <c r="J546" s="154" t="str">
        <f>IF(F546="Waiting","",IFERROR(VLOOKUP(A546,'Remaining stock'!$A$3:$C$1000,3,0),""))</f>
        <v/>
      </c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0"/>
      <c r="V546" s="150"/>
      <c r="W546" s="150"/>
      <c r="X546" s="150"/>
      <c r="Y546" s="150"/>
      <c r="Z546" s="150"/>
    </row>
    <row r="547" spans="1:26" ht="12" customHeight="1" x14ac:dyDescent="0.15">
      <c r="A547" s="157" t="s">
        <v>1437</v>
      </c>
      <c r="B547" s="154" t="s">
        <v>1438</v>
      </c>
      <c r="C547" s="154" t="s">
        <v>1439</v>
      </c>
      <c r="D547" s="154">
        <f t="shared" si="0"/>
        <v>8000</v>
      </c>
      <c r="E547" s="155">
        <v>43119</v>
      </c>
      <c r="F547" s="156">
        <v>1</v>
      </c>
      <c r="G547" s="155">
        <v>43119</v>
      </c>
      <c r="H547" s="154">
        <f>COUNTIF(Prefix!A:A,History_Purchase!A547)</f>
        <v>1</v>
      </c>
      <c r="I547" s="154" t="str">
        <f>IF(F547="Waiting","",IFERROR(VLOOKUP(A547,'Remaining stock'!$A$3:$C$1000,2,0),""))</f>
        <v/>
      </c>
      <c r="J547" s="154" t="str">
        <f>IF(F547="Waiting","",IFERROR(VLOOKUP(A547,'Remaining stock'!$A$3:$C$1000,3,0),""))</f>
        <v/>
      </c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0"/>
      <c r="V547" s="150"/>
      <c r="W547" s="150"/>
      <c r="X547" s="150"/>
      <c r="Y547" s="150"/>
      <c r="Z547" s="150"/>
    </row>
    <row r="548" spans="1:26" ht="12" customHeight="1" x14ac:dyDescent="0.15">
      <c r="A548" s="152" t="s">
        <v>1437</v>
      </c>
      <c r="B548" s="153" t="s">
        <v>1440</v>
      </c>
      <c r="C548" s="153" t="s">
        <v>1441</v>
      </c>
      <c r="D548" s="154">
        <f t="shared" si="0"/>
        <v>36000</v>
      </c>
      <c r="E548" s="155">
        <v>43227</v>
      </c>
      <c r="F548" s="156">
        <v>1</v>
      </c>
      <c r="G548" s="155">
        <v>43227</v>
      </c>
      <c r="H548" s="154">
        <f>COUNTIF(Prefix!A:A,History_Purchase!A548)</f>
        <v>1</v>
      </c>
      <c r="I548" s="154" t="str">
        <f>IF(F548="Waiting","",IFERROR(VLOOKUP(A548,'Remaining stock'!$A$3:$C$1000,2,0),""))</f>
        <v/>
      </c>
      <c r="J548" s="154" t="str">
        <f>IF(F548="Waiting","",IFERROR(VLOOKUP(A548,'Remaining stock'!$A$3:$C$1000,3,0),""))</f>
        <v/>
      </c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0"/>
      <c r="V548" s="150"/>
      <c r="W548" s="150"/>
      <c r="X548" s="150"/>
      <c r="Y548" s="150"/>
      <c r="Z548" s="150"/>
    </row>
    <row r="549" spans="1:26" ht="12" customHeight="1" x14ac:dyDescent="0.15">
      <c r="A549" s="152" t="s">
        <v>1437</v>
      </c>
      <c r="B549" s="153" t="s">
        <v>1442</v>
      </c>
      <c r="C549" s="153" t="s">
        <v>1443</v>
      </c>
      <c r="D549" s="154">
        <f t="shared" si="0"/>
        <v>36000</v>
      </c>
      <c r="E549" s="155">
        <v>43608</v>
      </c>
      <c r="F549" s="156">
        <v>1</v>
      </c>
      <c r="G549" s="155">
        <v>43608</v>
      </c>
      <c r="H549" s="154">
        <f>COUNTIF(Prefix!A:A,History_Purchase!A549)</f>
        <v>1</v>
      </c>
      <c r="I549" s="154" t="str">
        <f>IF(F549="Waiting","",IFERROR(VLOOKUP(A549,'Remaining stock'!$A$3:$C$1000,2,0),""))</f>
        <v/>
      </c>
      <c r="J549" s="154" t="str">
        <f>IF(F549="Waiting","",IFERROR(VLOOKUP(A549,'Remaining stock'!$A$3:$C$1000,3,0),""))</f>
        <v/>
      </c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0"/>
      <c r="V549" s="150"/>
      <c r="W549" s="150"/>
      <c r="X549" s="150"/>
      <c r="Y549" s="150"/>
      <c r="Z549" s="150"/>
    </row>
    <row r="550" spans="1:26" ht="12" customHeight="1" x14ac:dyDescent="0.15">
      <c r="A550" s="152" t="s">
        <v>1437</v>
      </c>
      <c r="B550" s="153" t="s">
        <v>1444</v>
      </c>
      <c r="C550" s="153" t="s">
        <v>1445</v>
      </c>
      <c r="D550" s="154">
        <f t="shared" si="0"/>
        <v>20000</v>
      </c>
      <c r="E550" s="155">
        <v>43773</v>
      </c>
      <c r="F550" s="156">
        <v>1</v>
      </c>
      <c r="G550" s="155">
        <v>43773</v>
      </c>
      <c r="H550" s="154">
        <f>COUNTIF(Prefix!A:A,History_Purchase!A550)</f>
        <v>1</v>
      </c>
      <c r="I550" s="154" t="str">
        <f>IF(F550="Waiting","",IFERROR(VLOOKUP(A550,'Remaining stock'!$A$3:$C$1000,2,0),""))</f>
        <v/>
      </c>
      <c r="J550" s="154" t="str">
        <f>IF(F550="Waiting","",IFERROR(VLOOKUP(A550,'Remaining stock'!$A$3:$C$1000,3,0),""))</f>
        <v/>
      </c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0"/>
      <c r="V550" s="150"/>
      <c r="W550" s="150"/>
      <c r="X550" s="150"/>
      <c r="Y550" s="150"/>
      <c r="Z550" s="150"/>
    </row>
    <row r="551" spans="1:26" ht="12" customHeight="1" x14ac:dyDescent="0.15">
      <c r="A551" s="157" t="s">
        <v>1446</v>
      </c>
      <c r="B551" s="154" t="s">
        <v>1447</v>
      </c>
      <c r="C551" s="154" t="s">
        <v>1448</v>
      </c>
      <c r="D551" s="154">
        <f t="shared" si="0"/>
        <v>52000</v>
      </c>
      <c r="E551" s="155">
        <v>43773</v>
      </c>
      <c r="F551" s="156">
        <v>1</v>
      </c>
      <c r="G551" s="155">
        <v>43773</v>
      </c>
      <c r="H551" s="154">
        <f>COUNTIF(Prefix!A:A,History_Purchase!A551)</f>
        <v>1</v>
      </c>
      <c r="I551" s="154" t="str">
        <f>IF(F551="Waiting","",IFERROR(VLOOKUP(A551,'Remaining stock'!$A$3:$C$1000,2,0),""))</f>
        <v>75223000</v>
      </c>
      <c r="J551" s="154" t="str">
        <f>IF(F551="Waiting","",IFERROR(VLOOKUP(A551,'Remaining stock'!$A$3:$C$1000,3,0),""))</f>
        <v>75251999</v>
      </c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0"/>
      <c r="V551" s="150"/>
      <c r="W551" s="150"/>
      <c r="X551" s="150"/>
      <c r="Y551" s="150"/>
      <c r="Z551" s="150"/>
    </row>
    <row r="552" spans="1:26" ht="12" customHeight="1" x14ac:dyDescent="0.15">
      <c r="A552" s="152" t="s">
        <v>1446</v>
      </c>
      <c r="B552" s="153" t="s">
        <v>1449</v>
      </c>
      <c r="C552" s="153" t="s">
        <v>1450</v>
      </c>
      <c r="D552" s="154">
        <f t="shared" si="0"/>
        <v>36000</v>
      </c>
      <c r="E552" s="155">
        <v>44090</v>
      </c>
      <c r="F552" s="156">
        <v>0</v>
      </c>
      <c r="G552" s="155">
        <v>44090</v>
      </c>
      <c r="H552" s="154">
        <f>COUNTIF(Prefix!A:A,History_Purchase!A552)</f>
        <v>1</v>
      </c>
      <c r="I552" s="154" t="str">
        <f>IF(F552="Waiting","",IFERROR(VLOOKUP(A552,'Remaining stock'!$A$3:$C$1000,2,0),""))</f>
        <v>75223000</v>
      </c>
      <c r="J552" s="154" t="str">
        <f>IF(F552="Waiting","",IFERROR(VLOOKUP(A552,'Remaining stock'!$A$3:$C$1000,3,0),""))</f>
        <v>75251999</v>
      </c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0"/>
      <c r="V552" s="150"/>
      <c r="W552" s="150"/>
      <c r="X552" s="150"/>
      <c r="Y552" s="150"/>
      <c r="Z552" s="150"/>
    </row>
    <row r="553" spans="1:26" ht="12" customHeight="1" x14ac:dyDescent="0.15">
      <c r="A553" s="152" t="s">
        <v>1451</v>
      </c>
      <c r="B553" s="153" t="s">
        <v>1452</v>
      </c>
      <c r="C553" s="153" t="s">
        <v>1453</v>
      </c>
      <c r="D553" s="154">
        <f t="shared" si="0"/>
        <v>36000</v>
      </c>
      <c r="E553" s="155">
        <v>42991</v>
      </c>
      <c r="F553" s="156">
        <v>1</v>
      </c>
      <c r="G553" s="155">
        <v>42991</v>
      </c>
      <c r="H553" s="154">
        <f>COUNTIF(Prefix!A:A,History_Purchase!A553)</f>
        <v>1</v>
      </c>
      <c r="I553" s="154" t="str">
        <f>IF(F553="Waiting","",IFERROR(VLOOKUP(A553,'Remaining stock'!$A$3:$C$1000,2,0),""))</f>
        <v/>
      </c>
      <c r="J553" s="154" t="str">
        <f>IF(F553="Waiting","",IFERROR(VLOOKUP(A553,'Remaining stock'!$A$3:$C$1000,3,0),""))</f>
        <v/>
      </c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0"/>
      <c r="V553" s="150"/>
      <c r="W553" s="150"/>
      <c r="X553" s="150"/>
      <c r="Y553" s="150"/>
      <c r="Z553" s="150"/>
    </row>
    <row r="554" spans="1:26" ht="12" customHeight="1" x14ac:dyDescent="0.15">
      <c r="A554" s="152" t="s">
        <v>1451</v>
      </c>
      <c r="B554" s="153" t="s">
        <v>1454</v>
      </c>
      <c r="C554" s="153" t="s">
        <v>1455</v>
      </c>
      <c r="D554" s="154">
        <f t="shared" si="0"/>
        <v>36000</v>
      </c>
      <c r="E554" s="155">
        <v>43119</v>
      </c>
      <c r="F554" s="156">
        <v>1</v>
      </c>
      <c r="G554" s="155">
        <v>43119</v>
      </c>
      <c r="H554" s="154">
        <f>COUNTIF(Prefix!A:A,History_Purchase!A554)</f>
        <v>1</v>
      </c>
      <c r="I554" s="154" t="str">
        <f>IF(F554="Waiting","",IFERROR(VLOOKUP(A554,'Remaining stock'!$A$3:$C$1000,2,0),""))</f>
        <v/>
      </c>
      <c r="J554" s="154" t="str">
        <f>IF(F554="Waiting","",IFERROR(VLOOKUP(A554,'Remaining stock'!$A$3:$C$1000,3,0),""))</f>
        <v/>
      </c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0"/>
      <c r="V554" s="150"/>
      <c r="W554" s="150"/>
      <c r="X554" s="150"/>
      <c r="Y554" s="150"/>
      <c r="Z554" s="150"/>
    </row>
    <row r="555" spans="1:26" ht="12" customHeight="1" x14ac:dyDescent="0.15">
      <c r="A555" s="152" t="s">
        <v>1451</v>
      </c>
      <c r="B555" s="153" t="s">
        <v>1456</v>
      </c>
      <c r="C555" s="153" t="s">
        <v>1457</v>
      </c>
      <c r="D555" s="154">
        <f t="shared" si="0"/>
        <v>28000</v>
      </c>
      <c r="E555" s="155">
        <v>43227</v>
      </c>
      <c r="F555" s="156">
        <v>1</v>
      </c>
      <c r="G555" s="155">
        <v>43227</v>
      </c>
      <c r="H555" s="154">
        <f>COUNTIF(Prefix!A:A,History_Purchase!A555)</f>
        <v>1</v>
      </c>
      <c r="I555" s="154" t="str">
        <f>IF(F555="Waiting","",IFERROR(VLOOKUP(A555,'Remaining stock'!$A$3:$C$1000,2,0),""))</f>
        <v/>
      </c>
      <c r="J555" s="154" t="str">
        <f>IF(F555="Waiting","",IFERROR(VLOOKUP(A555,'Remaining stock'!$A$3:$C$1000,3,0),""))</f>
        <v/>
      </c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0"/>
      <c r="V555" s="150"/>
      <c r="W555" s="150"/>
      <c r="X555" s="150"/>
      <c r="Y555" s="150"/>
      <c r="Z555" s="150"/>
    </row>
    <row r="556" spans="1:26" ht="12" customHeight="1" x14ac:dyDescent="0.15">
      <c r="A556" s="157" t="s">
        <v>1458</v>
      </c>
      <c r="B556" s="154" t="s">
        <v>1459</v>
      </c>
      <c r="C556" s="154" t="s">
        <v>1460</v>
      </c>
      <c r="D556" s="154">
        <f t="shared" si="0"/>
        <v>80000</v>
      </c>
      <c r="E556" s="155">
        <v>43227</v>
      </c>
      <c r="F556" s="156">
        <v>1</v>
      </c>
      <c r="G556" s="155">
        <v>43227</v>
      </c>
      <c r="H556" s="154">
        <f>COUNTIF(Prefix!A:A,History_Purchase!A556)</f>
        <v>1</v>
      </c>
      <c r="I556" s="154" t="str">
        <f>IF(F556="Waiting","",IFERROR(VLOOKUP(A556,'Remaining stock'!$A$3:$C$1000,2,0),""))</f>
        <v>76167000</v>
      </c>
      <c r="J556" s="154" t="str">
        <f>IF(F556="Waiting","",IFERROR(VLOOKUP(A556,'Remaining stock'!$A$3:$C$1000,3,0),""))</f>
        <v>76199999</v>
      </c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0"/>
      <c r="V556" s="150"/>
      <c r="W556" s="150"/>
      <c r="X556" s="150"/>
      <c r="Y556" s="150"/>
      <c r="Z556" s="150"/>
    </row>
    <row r="557" spans="1:26" ht="12" customHeight="1" x14ac:dyDescent="0.15">
      <c r="A557" s="152" t="s">
        <v>1458</v>
      </c>
      <c r="B557" s="153" t="s">
        <v>1461</v>
      </c>
      <c r="C557" s="153" t="s">
        <v>1460</v>
      </c>
      <c r="D557" s="154">
        <f t="shared" si="0"/>
        <v>36000</v>
      </c>
      <c r="E557" s="155">
        <v>43608</v>
      </c>
      <c r="F557" s="156">
        <v>1</v>
      </c>
      <c r="G557" s="155">
        <v>43608</v>
      </c>
      <c r="H557" s="154">
        <f>COUNTIF(Prefix!A:A,History_Purchase!A557)</f>
        <v>1</v>
      </c>
      <c r="I557" s="154" t="str">
        <f>IF(F557="Waiting","",IFERROR(VLOOKUP(A557,'Remaining stock'!$A$3:$C$1000,2,0),""))</f>
        <v>76167000</v>
      </c>
      <c r="J557" s="154" t="str">
        <f>IF(F557="Waiting","",IFERROR(VLOOKUP(A557,'Remaining stock'!$A$3:$C$1000,3,0),""))</f>
        <v>76199999</v>
      </c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0"/>
      <c r="V557" s="150"/>
      <c r="W557" s="150"/>
      <c r="X557" s="150"/>
      <c r="Y557" s="150"/>
      <c r="Z557" s="150"/>
    </row>
    <row r="558" spans="1:26" ht="12" customHeight="1" x14ac:dyDescent="0.15">
      <c r="A558" s="152" t="s">
        <v>1458</v>
      </c>
      <c r="B558" s="153" t="s">
        <v>1462</v>
      </c>
      <c r="C558" s="153" t="s">
        <v>1463</v>
      </c>
      <c r="D558" s="154">
        <f t="shared" si="0"/>
        <v>20000</v>
      </c>
      <c r="E558" s="155">
        <v>43773</v>
      </c>
      <c r="F558" s="156">
        <v>1</v>
      </c>
      <c r="G558" s="155">
        <v>43773</v>
      </c>
      <c r="H558" s="154">
        <f>COUNTIF(Prefix!A:A,History_Purchase!A558)</f>
        <v>1</v>
      </c>
      <c r="I558" s="154" t="str">
        <f>IF(F558="Waiting","",IFERROR(VLOOKUP(A558,'Remaining stock'!$A$3:$C$1000,2,0),""))</f>
        <v>76167000</v>
      </c>
      <c r="J558" s="154" t="str">
        <f>IF(F558="Waiting","",IFERROR(VLOOKUP(A558,'Remaining stock'!$A$3:$C$1000,3,0),""))</f>
        <v>76199999</v>
      </c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0"/>
      <c r="V558" s="150"/>
      <c r="W558" s="150"/>
      <c r="X558" s="150"/>
      <c r="Y558" s="150"/>
      <c r="Z558" s="150"/>
    </row>
    <row r="559" spans="1:26" ht="12" customHeight="1" x14ac:dyDescent="0.15">
      <c r="A559" s="157" t="s">
        <v>1464</v>
      </c>
      <c r="B559" s="154" t="s">
        <v>1465</v>
      </c>
      <c r="C559" s="154" t="s">
        <v>1466</v>
      </c>
      <c r="D559" s="154">
        <f t="shared" si="0"/>
        <v>16000</v>
      </c>
      <c r="E559" s="155">
        <v>43773</v>
      </c>
      <c r="F559" s="156">
        <v>1</v>
      </c>
      <c r="G559" s="155">
        <v>43773</v>
      </c>
      <c r="H559" s="154">
        <f>COUNTIF(Prefix!A:A,History_Purchase!A559)</f>
        <v>1</v>
      </c>
      <c r="I559" s="154" t="str">
        <f>IF(F559="Waiting","",IFERROR(VLOOKUP(A559,'Remaining stock'!$A$3:$C$1000,2,0),""))</f>
        <v>76200000</v>
      </c>
      <c r="J559" s="154" t="str">
        <f>IF(F559="Waiting","",IFERROR(VLOOKUP(A559,'Remaining stock'!$A$3:$C$1000,3,0),""))</f>
        <v>76215999</v>
      </c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0"/>
      <c r="V559" s="150"/>
      <c r="W559" s="150"/>
      <c r="X559" s="150"/>
      <c r="Y559" s="150"/>
      <c r="Z559" s="150"/>
    </row>
    <row r="560" spans="1:26" ht="12" customHeight="1" x14ac:dyDescent="0.15">
      <c r="A560" s="152" t="s">
        <v>1464</v>
      </c>
      <c r="B560" s="153" t="s">
        <v>1467</v>
      </c>
      <c r="C560" s="153" t="s">
        <v>1468</v>
      </c>
      <c r="D560" s="154">
        <f t="shared" si="0"/>
        <v>36000</v>
      </c>
      <c r="E560" s="155">
        <v>44090</v>
      </c>
      <c r="F560" s="156">
        <v>0</v>
      </c>
      <c r="G560" s="155">
        <v>44090</v>
      </c>
      <c r="H560" s="154">
        <f>COUNTIF(Prefix!A:A,History_Purchase!A560)</f>
        <v>1</v>
      </c>
      <c r="I560" s="154" t="str">
        <f>IF(F560="Waiting","",IFERROR(VLOOKUP(A560,'Remaining stock'!$A$3:$C$1000,2,0),""))</f>
        <v>76200000</v>
      </c>
      <c r="J560" s="154" t="str">
        <f>IF(F560="Waiting","",IFERROR(VLOOKUP(A560,'Remaining stock'!$A$3:$C$1000,3,0),""))</f>
        <v>76215999</v>
      </c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0"/>
      <c r="V560" s="150"/>
      <c r="W560" s="150"/>
      <c r="X560" s="150"/>
      <c r="Y560" s="150"/>
      <c r="Z560" s="150"/>
    </row>
    <row r="561" spans="1:26" ht="12" customHeight="1" x14ac:dyDescent="0.15">
      <c r="A561" s="152" t="s">
        <v>1469</v>
      </c>
      <c r="B561" s="153" t="s">
        <v>1470</v>
      </c>
      <c r="C561" s="153" t="s">
        <v>1471</v>
      </c>
      <c r="D561" s="154">
        <f t="shared" si="0"/>
        <v>36000</v>
      </c>
      <c r="E561" s="155">
        <v>43119</v>
      </c>
      <c r="F561" s="156">
        <v>1</v>
      </c>
      <c r="G561" s="155">
        <v>43119</v>
      </c>
      <c r="H561" s="154">
        <f>COUNTIF(Prefix!A:A,History_Purchase!A561)</f>
        <v>1</v>
      </c>
      <c r="I561" s="154" t="str">
        <f>IF(F561="Waiting","",IFERROR(VLOOKUP(A561,'Remaining stock'!$A$3:$C$1000,2,0),""))</f>
        <v>77000000</v>
      </c>
      <c r="J561" s="154" t="str">
        <f>IF(F561="Waiting","",IFERROR(VLOOKUP(A561,'Remaining stock'!$A$3:$C$1000,3,0),""))</f>
        <v>77071999</v>
      </c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0"/>
      <c r="V561" s="150"/>
      <c r="W561" s="150"/>
      <c r="X561" s="150"/>
      <c r="Y561" s="150"/>
      <c r="Z561" s="150"/>
    </row>
    <row r="562" spans="1:26" ht="12" customHeight="1" x14ac:dyDescent="0.15">
      <c r="A562" s="152" t="s">
        <v>1472</v>
      </c>
      <c r="B562" s="153" t="s">
        <v>1473</v>
      </c>
      <c r="C562" s="153" t="s">
        <v>1474</v>
      </c>
      <c r="D562" s="154">
        <f t="shared" si="0"/>
        <v>100000</v>
      </c>
      <c r="E562" s="155">
        <v>43119</v>
      </c>
      <c r="F562" s="156">
        <v>1</v>
      </c>
      <c r="G562" s="155">
        <v>43119</v>
      </c>
      <c r="H562" s="154">
        <f>COUNTIF(Prefix!A:A,History_Purchase!A562)</f>
        <v>1</v>
      </c>
      <c r="I562" s="154" t="str">
        <f>IF(F562="Waiting","",IFERROR(VLOOKUP(A562,'Remaining stock'!$A$3:$C$1000,2,0),""))</f>
        <v/>
      </c>
      <c r="J562" s="154" t="str">
        <f>IF(F562="Waiting","",IFERROR(VLOOKUP(A562,'Remaining stock'!$A$3:$C$1000,3,0),""))</f>
        <v/>
      </c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0"/>
      <c r="V562" s="150"/>
      <c r="W562" s="150"/>
      <c r="X562" s="150"/>
      <c r="Y562" s="150"/>
      <c r="Z562" s="150"/>
    </row>
    <row r="563" spans="1:26" ht="12" customHeight="1" x14ac:dyDescent="0.15">
      <c r="A563" s="157" t="s">
        <v>1475</v>
      </c>
      <c r="B563" s="154" t="s">
        <v>1476</v>
      </c>
      <c r="C563" s="154" t="s">
        <v>1477</v>
      </c>
      <c r="D563" s="154">
        <f t="shared" si="0"/>
        <v>8000</v>
      </c>
      <c r="E563" s="155">
        <v>43119</v>
      </c>
      <c r="F563" s="156">
        <v>1</v>
      </c>
      <c r="G563" s="155">
        <v>43119</v>
      </c>
      <c r="H563" s="154">
        <f>COUNTIF(Prefix!A:A,History_Purchase!A563)</f>
        <v>1</v>
      </c>
      <c r="I563" s="154" t="str">
        <f>IF(F563="Waiting","",IFERROR(VLOOKUP(A563,'Remaining stock'!$A$3:$C$1000,2,0),""))</f>
        <v/>
      </c>
      <c r="J563" s="154" t="str">
        <f>IF(F563="Waiting","",IFERROR(VLOOKUP(A563,'Remaining stock'!$A$3:$C$1000,3,0),""))</f>
        <v/>
      </c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0"/>
      <c r="V563" s="150"/>
      <c r="W563" s="150"/>
      <c r="X563" s="150"/>
      <c r="Y563" s="150"/>
      <c r="Z563" s="150"/>
    </row>
    <row r="564" spans="1:26" ht="12" customHeight="1" x14ac:dyDescent="0.15">
      <c r="A564" s="152" t="s">
        <v>1475</v>
      </c>
      <c r="B564" s="153" t="s">
        <v>1478</v>
      </c>
      <c r="C564" s="153" t="s">
        <v>1479</v>
      </c>
      <c r="D564" s="154">
        <f t="shared" si="0"/>
        <v>20000</v>
      </c>
      <c r="E564" s="155">
        <v>43608</v>
      </c>
      <c r="F564" s="156">
        <v>1</v>
      </c>
      <c r="G564" s="155">
        <v>43608</v>
      </c>
      <c r="H564" s="154">
        <f>COUNTIF(Prefix!A:A,History_Purchase!A564)</f>
        <v>1</v>
      </c>
      <c r="I564" s="154" t="str">
        <f>IF(F564="Waiting","",IFERROR(VLOOKUP(A564,'Remaining stock'!$A$3:$C$1000,2,0),""))</f>
        <v/>
      </c>
      <c r="J564" s="154" t="str">
        <f>IF(F564="Waiting","",IFERROR(VLOOKUP(A564,'Remaining stock'!$A$3:$C$1000,3,0),""))</f>
        <v/>
      </c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0"/>
      <c r="V564" s="150"/>
      <c r="W564" s="150"/>
      <c r="X564" s="150"/>
      <c r="Y564" s="150"/>
      <c r="Z564" s="150"/>
    </row>
    <row r="565" spans="1:26" ht="12" customHeight="1" x14ac:dyDescent="0.15">
      <c r="A565" s="157" t="s">
        <v>1480</v>
      </c>
      <c r="B565" s="154" t="s">
        <v>1481</v>
      </c>
      <c r="C565" s="154" t="s">
        <v>1482</v>
      </c>
      <c r="D565" s="154">
        <f t="shared" si="0"/>
        <v>88000</v>
      </c>
      <c r="E565" s="155">
        <v>43608</v>
      </c>
      <c r="F565" s="156">
        <v>1</v>
      </c>
      <c r="G565" s="155">
        <v>43608</v>
      </c>
      <c r="H565" s="154">
        <f>COUNTIF(Prefix!A:A,History_Purchase!A565)</f>
        <v>1</v>
      </c>
      <c r="I565" s="154" t="str">
        <f>IF(F565="Waiting","",IFERROR(VLOOKUP(A565,'Remaining stock'!$A$3:$C$1000,2,0),""))</f>
        <v>78275000</v>
      </c>
      <c r="J565" s="154" t="str">
        <f>IF(F565="Waiting","",IFERROR(VLOOKUP(A565,'Remaining stock'!$A$3:$C$1000,3,0),""))</f>
        <v>78299999</v>
      </c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0"/>
      <c r="V565" s="150"/>
      <c r="W565" s="150"/>
      <c r="X565" s="150"/>
      <c r="Y565" s="150"/>
      <c r="Z565" s="150"/>
    </row>
    <row r="566" spans="1:26" ht="12" customHeight="1" x14ac:dyDescent="0.15">
      <c r="A566" s="152" t="s">
        <v>1480</v>
      </c>
      <c r="B566" s="153" t="s">
        <v>1483</v>
      </c>
      <c r="C566" s="153" t="s">
        <v>1484</v>
      </c>
      <c r="D566" s="154">
        <f t="shared" si="0"/>
        <v>12000</v>
      </c>
      <c r="E566" s="155">
        <v>43773</v>
      </c>
      <c r="F566" s="156">
        <v>1</v>
      </c>
      <c r="G566" s="155">
        <v>43773</v>
      </c>
      <c r="H566" s="154">
        <f>COUNTIF(Prefix!A:A,History_Purchase!A566)</f>
        <v>1</v>
      </c>
      <c r="I566" s="154" t="str">
        <f>IF(F566="Waiting","",IFERROR(VLOOKUP(A566,'Remaining stock'!$A$3:$C$1000,2,0),""))</f>
        <v>78275000</v>
      </c>
      <c r="J566" s="154" t="str">
        <f>IF(F566="Waiting","",IFERROR(VLOOKUP(A566,'Remaining stock'!$A$3:$C$1000,3,0),""))</f>
        <v>78299999</v>
      </c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0"/>
      <c r="V566" s="150"/>
      <c r="W566" s="150"/>
      <c r="X566" s="150"/>
      <c r="Y566" s="150"/>
      <c r="Z566" s="150"/>
    </row>
    <row r="567" spans="1:26" ht="12" customHeight="1" x14ac:dyDescent="0.15">
      <c r="A567" s="157" t="s">
        <v>1485</v>
      </c>
      <c r="B567" s="154" t="s">
        <v>1486</v>
      </c>
      <c r="C567" s="154" t="s">
        <v>1487</v>
      </c>
      <c r="D567" s="154">
        <f t="shared" si="0"/>
        <v>24000</v>
      </c>
      <c r="E567" s="155">
        <v>43773</v>
      </c>
      <c r="F567" s="156">
        <v>1</v>
      </c>
      <c r="G567" s="155">
        <v>43773</v>
      </c>
      <c r="H567" s="154">
        <f>COUNTIF(Prefix!A:A,History_Purchase!A567)</f>
        <v>1</v>
      </c>
      <c r="I567" s="154" t="str">
        <f>IF(F567="Waiting","",IFERROR(VLOOKUP(A567,'Remaining stock'!$A$3:$C$1000,2,0),""))</f>
        <v>78300000</v>
      </c>
      <c r="J567" s="154" t="str">
        <f>IF(F567="Waiting","",IFERROR(VLOOKUP(A567,'Remaining stock'!$A$3:$C$1000,3,0),""))</f>
        <v>78323999</v>
      </c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0"/>
      <c r="V567" s="150"/>
      <c r="W567" s="150"/>
      <c r="X567" s="150"/>
      <c r="Y567" s="150"/>
      <c r="Z567" s="150"/>
    </row>
    <row r="568" spans="1:26" ht="12" customHeight="1" x14ac:dyDescent="0.15">
      <c r="A568" s="152" t="s">
        <v>1485</v>
      </c>
      <c r="B568" s="153" t="s">
        <v>1488</v>
      </c>
      <c r="C568" s="153" t="s">
        <v>1489</v>
      </c>
      <c r="D568" s="154">
        <f t="shared" si="0"/>
        <v>36000</v>
      </c>
      <c r="E568" s="155">
        <v>44090</v>
      </c>
      <c r="F568" s="156">
        <v>0</v>
      </c>
      <c r="G568" s="155">
        <v>44090</v>
      </c>
      <c r="H568" s="154">
        <f>COUNTIF(Prefix!A:A,History_Purchase!A568)</f>
        <v>1</v>
      </c>
      <c r="I568" s="154" t="str">
        <f>IF(F568="Waiting","",IFERROR(VLOOKUP(A568,'Remaining stock'!$A$3:$C$1000,2,0),""))</f>
        <v>78300000</v>
      </c>
      <c r="J568" s="154" t="str">
        <f>IF(F568="Waiting","",IFERROR(VLOOKUP(A568,'Remaining stock'!$A$3:$C$1000,3,0),""))</f>
        <v>78323999</v>
      </c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0"/>
      <c r="V568" s="150"/>
      <c r="W568" s="150"/>
      <c r="X568" s="150"/>
      <c r="Y568" s="150"/>
      <c r="Z568" s="150"/>
    </row>
    <row r="569" spans="1:26" ht="12" customHeight="1" x14ac:dyDescent="0.15">
      <c r="A569" s="152" t="s">
        <v>1490</v>
      </c>
      <c r="B569" s="153" t="s">
        <v>1491</v>
      </c>
      <c r="C569" s="153" t="s">
        <v>1492</v>
      </c>
      <c r="D569" s="154">
        <f t="shared" si="0"/>
        <v>36000</v>
      </c>
      <c r="E569" s="155">
        <v>42991</v>
      </c>
      <c r="F569" s="156">
        <v>1</v>
      </c>
      <c r="G569" s="155">
        <v>42991</v>
      </c>
      <c r="H569" s="154">
        <f>COUNTIF(Prefix!A:A,History_Purchase!A569)</f>
        <v>1</v>
      </c>
      <c r="I569" s="154" t="str">
        <f>IF(F569="Waiting","",IFERROR(VLOOKUP(A569,'Remaining stock'!$A$3:$C$1000,2,0),""))</f>
        <v/>
      </c>
      <c r="J569" s="154" t="str">
        <f>IF(F569="Waiting","",IFERROR(VLOOKUP(A569,'Remaining stock'!$A$3:$C$1000,3,0),""))</f>
        <v/>
      </c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0"/>
      <c r="V569" s="150"/>
      <c r="W569" s="150"/>
      <c r="X569" s="150"/>
      <c r="Y569" s="150"/>
      <c r="Z569" s="150"/>
    </row>
    <row r="570" spans="1:26" ht="12" customHeight="1" x14ac:dyDescent="0.15">
      <c r="A570" s="152" t="s">
        <v>1490</v>
      </c>
      <c r="B570" s="153" t="s">
        <v>1493</v>
      </c>
      <c r="C570" s="153" t="s">
        <v>1494</v>
      </c>
      <c r="D570" s="154">
        <f t="shared" si="0"/>
        <v>20000</v>
      </c>
      <c r="E570" s="155">
        <v>43119</v>
      </c>
      <c r="F570" s="156">
        <v>1</v>
      </c>
      <c r="G570" s="155">
        <v>43119</v>
      </c>
      <c r="H570" s="154">
        <f>COUNTIF(Prefix!A:A,History_Purchase!A570)</f>
        <v>1</v>
      </c>
      <c r="I570" s="154" t="str">
        <f>IF(F570="Waiting","",IFERROR(VLOOKUP(A570,'Remaining stock'!$A$3:$C$1000,2,0),""))</f>
        <v/>
      </c>
      <c r="J570" s="154" t="str">
        <f>IF(F570="Waiting","",IFERROR(VLOOKUP(A570,'Remaining stock'!$A$3:$C$1000,3,0),""))</f>
        <v/>
      </c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0"/>
      <c r="V570" s="150"/>
      <c r="W570" s="150"/>
      <c r="X570" s="150"/>
      <c r="Y570" s="150"/>
      <c r="Z570" s="150"/>
    </row>
    <row r="571" spans="1:26" ht="12" customHeight="1" x14ac:dyDescent="0.15">
      <c r="A571" s="157" t="s">
        <v>1495</v>
      </c>
      <c r="B571" s="154" t="s">
        <v>1496</v>
      </c>
      <c r="C571" s="154" t="s">
        <v>1497</v>
      </c>
      <c r="D571" s="154">
        <f t="shared" si="0"/>
        <v>16000</v>
      </c>
      <c r="E571" s="155">
        <v>43119</v>
      </c>
      <c r="F571" s="156">
        <v>1</v>
      </c>
      <c r="G571" s="155">
        <v>43119</v>
      </c>
      <c r="H571" s="154">
        <f>COUNTIF(Prefix!A:A,History_Purchase!A571)</f>
        <v>1</v>
      </c>
      <c r="I571" s="154" t="str">
        <f>IF(F571="Waiting","",IFERROR(VLOOKUP(A571,'Remaining stock'!$A$3:$C$1000,2,0),""))</f>
        <v>79222000</v>
      </c>
      <c r="J571" s="154" t="str">
        <f>IF(F571="Waiting","",IFERROR(VLOOKUP(A571,'Remaining stock'!$A$3:$C$1000,3,0),""))</f>
        <v>79299999</v>
      </c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0"/>
      <c r="V571" s="150"/>
      <c r="W571" s="150"/>
      <c r="X571" s="150"/>
      <c r="Y571" s="150"/>
      <c r="Z571" s="150"/>
    </row>
    <row r="572" spans="1:26" ht="12" customHeight="1" x14ac:dyDescent="0.15">
      <c r="A572" s="152" t="s">
        <v>1495</v>
      </c>
      <c r="B572" s="153" t="s">
        <v>1498</v>
      </c>
      <c r="C572" s="153" t="s">
        <v>1499</v>
      </c>
      <c r="D572" s="154">
        <f t="shared" si="0"/>
        <v>72000</v>
      </c>
      <c r="E572" s="155">
        <v>43608</v>
      </c>
      <c r="F572" s="156">
        <v>1</v>
      </c>
      <c r="G572" s="155">
        <v>43608</v>
      </c>
      <c r="H572" s="154">
        <f>COUNTIF(Prefix!A:A,History_Purchase!A572)</f>
        <v>1</v>
      </c>
      <c r="I572" s="154" t="str">
        <f>IF(F572="Waiting","",IFERROR(VLOOKUP(A572,'Remaining stock'!$A$3:$C$1000,2,0),""))</f>
        <v>79222000</v>
      </c>
      <c r="J572" s="154" t="str">
        <f>IF(F572="Waiting","",IFERROR(VLOOKUP(A572,'Remaining stock'!$A$3:$C$1000,3,0),""))</f>
        <v>79299999</v>
      </c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0"/>
      <c r="V572" s="150"/>
      <c r="W572" s="150"/>
      <c r="X572" s="150"/>
      <c r="Y572" s="150"/>
      <c r="Z572" s="150"/>
    </row>
    <row r="573" spans="1:26" ht="12" customHeight="1" x14ac:dyDescent="0.15">
      <c r="A573" s="152" t="s">
        <v>1495</v>
      </c>
      <c r="B573" s="153" t="s">
        <v>1500</v>
      </c>
      <c r="C573" s="153" t="s">
        <v>1501</v>
      </c>
      <c r="D573" s="154">
        <f t="shared" si="0"/>
        <v>12000</v>
      </c>
      <c r="E573" s="155">
        <v>43773</v>
      </c>
      <c r="F573" s="156">
        <v>1</v>
      </c>
      <c r="G573" s="155">
        <v>43773</v>
      </c>
      <c r="H573" s="154">
        <f>COUNTIF(Prefix!A:A,History_Purchase!A573)</f>
        <v>1</v>
      </c>
      <c r="I573" s="154" t="str">
        <f>IF(F573="Waiting","",IFERROR(VLOOKUP(A573,'Remaining stock'!$A$3:$C$1000,2,0),""))</f>
        <v>79222000</v>
      </c>
      <c r="J573" s="154" t="str">
        <f>IF(F573="Waiting","",IFERROR(VLOOKUP(A573,'Remaining stock'!$A$3:$C$1000,3,0),""))</f>
        <v>79299999</v>
      </c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0"/>
      <c r="V573" s="150"/>
      <c r="W573" s="150"/>
      <c r="X573" s="150"/>
      <c r="Y573" s="150"/>
      <c r="Z573" s="150"/>
    </row>
    <row r="574" spans="1:26" ht="12" customHeight="1" x14ac:dyDescent="0.15">
      <c r="A574" s="157" t="s">
        <v>1502</v>
      </c>
      <c r="B574" s="154" t="s">
        <v>1503</v>
      </c>
      <c r="C574" s="154" t="s">
        <v>1504</v>
      </c>
      <c r="D574" s="154">
        <f t="shared" si="0"/>
        <v>24000</v>
      </c>
      <c r="E574" s="155">
        <v>43773</v>
      </c>
      <c r="F574" s="156">
        <v>1</v>
      </c>
      <c r="G574" s="155">
        <v>43773</v>
      </c>
      <c r="H574" s="154">
        <f>COUNTIF(Prefix!A:A,History_Purchase!A574)</f>
        <v>1</v>
      </c>
      <c r="I574" s="154" t="str">
        <f>IF(F574="Waiting","",IFERROR(VLOOKUP(A574,'Remaining stock'!$A$3:$C$1000,2,0),""))</f>
        <v>79300000</v>
      </c>
      <c r="J574" s="154" t="str">
        <f>IF(F574="Waiting","",IFERROR(VLOOKUP(A574,'Remaining stock'!$A$3:$C$1000,3,0),""))</f>
        <v>79323999</v>
      </c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0"/>
      <c r="V574" s="150"/>
      <c r="W574" s="150"/>
      <c r="X574" s="150"/>
      <c r="Y574" s="150"/>
      <c r="Z574" s="150"/>
    </row>
    <row r="575" spans="1:26" ht="12" customHeight="1" x14ac:dyDescent="0.15">
      <c r="A575" s="152" t="s">
        <v>1505</v>
      </c>
      <c r="B575" s="153" t="s">
        <v>1506</v>
      </c>
      <c r="C575" s="153" t="s">
        <v>1507</v>
      </c>
      <c r="D575" s="154">
        <f t="shared" si="0"/>
        <v>72000</v>
      </c>
      <c r="E575" s="155">
        <v>43119</v>
      </c>
      <c r="F575" s="156">
        <v>1</v>
      </c>
      <c r="G575" s="155">
        <v>43119</v>
      </c>
      <c r="H575" s="154">
        <f>COUNTIF(Prefix!A:A,History_Purchase!A575)</f>
        <v>1</v>
      </c>
      <c r="I575" s="154" t="str">
        <f>IF(F575="Waiting","",IFERROR(VLOOKUP(A575,'Remaining stock'!$A$3:$C$1000,2,0),""))</f>
        <v/>
      </c>
      <c r="J575" s="154" t="str">
        <f>IF(F575="Waiting","",IFERROR(VLOOKUP(A575,'Remaining stock'!$A$3:$C$1000,3,0),""))</f>
        <v/>
      </c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0"/>
      <c r="V575" s="150"/>
      <c r="W575" s="150"/>
      <c r="X575" s="150"/>
      <c r="Y575" s="150"/>
      <c r="Z575" s="150"/>
    </row>
    <row r="576" spans="1:26" ht="12" customHeight="1" x14ac:dyDescent="0.15">
      <c r="A576" s="152" t="s">
        <v>1505</v>
      </c>
      <c r="B576" s="153" t="s">
        <v>1508</v>
      </c>
      <c r="C576" s="153" t="s">
        <v>1509</v>
      </c>
      <c r="D576" s="154">
        <f t="shared" si="0"/>
        <v>28000</v>
      </c>
      <c r="E576" s="155">
        <v>43227</v>
      </c>
      <c r="F576" s="156">
        <v>1</v>
      </c>
      <c r="G576" s="155">
        <v>43227</v>
      </c>
      <c r="H576" s="154">
        <f>COUNTIF(Prefix!A:A,History_Purchase!A576)</f>
        <v>1</v>
      </c>
      <c r="I576" s="154" t="str">
        <f>IF(F576="Waiting","",IFERROR(VLOOKUP(A576,'Remaining stock'!$A$3:$C$1000,2,0),""))</f>
        <v/>
      </c>
      <c r="J576" s="154" t="str">
        <f>IF(F576="Waiting","",IFERROR(VLOOKUP(A576,'Remaining stock'!$A$3:$C$1000,3,0),""))</f>
        <v/>
      </c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0"/>
      <c r="V576" s="150"/>
      <c r="W576" s="150"/>
      <c r="X576" s="150"/>
      <c r="Y576" s="150"/>
      <c r="Z576" s="150"/>
    </row>
    <row r="577" spans="1:26" ht="12" customHeight="1" x14ac:dyDescent="0.15">
      <c r="A577" s="157" t="s">
        <v>1510</v>
      </c>
      <c r="B577" s="154" t="s">
        <v>1511</v>
      </c>
      <c r="C577" s="154" t="s">
        <v>1512</v>
      </c>
      <c r="D577" s="154">
        <f t="shared" si="0"/>
        <v>44000</v>
      </c>
      <c r="E577" s="155">
        <v>43227</v>
      </c>
      <c r="F577" s="156">
        <v>1</v>
      </c>
      <c r="G577" s="155">
        <v>43227</v>
      </c>
      <c r="H577" s="154">
        <f>COUNTIF(Prefix!A:A,History_Purchase!A577)</f>
        <v>1</v>
      </c>
      <c r="I577" s="154" t="str">
        <f>IF(F577="Waiting","",IFERROR(VLOOKUP(A577,'Remaining stock'!$A$3:$C$1000,2,0),""))</f>
        <v>80129000</v>
      </c>
      <c r="J577" s="154" t="str">
        <f>IF(F577="Waiting","",IFERROR(VLOOKUP(A577,'Remaining stock'!$A$3:$C$1000,3,0),""))</f>
        <v>80179999</v>
      </c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0"/>
      <c r="V577" s="150"/>
      <c r="W577" s="150"/>
      <c r="X577" s="150"/>
      <c r="Y577" s="150"/>
      <c r="Z577" s="150"/>
    </row>
    <row r="578" spans="1:26" ht="12" customHeight="1" x14ac:dyDescent="0.15">
      <c r="A578" s="152" t="s">
        <v>1510</v>
      </c>
      <c r="B578" s="153" t="s">
        <v>1513</v>
      </c>
      <c r="C578" s="153" t="s">
        <v>1512</v>
      </c>
      <c r="D578" s="154">
        <f t="shared" si="0"/>
        <v>36000</v>
      </c>
      <c r="E578" s="155">
        <v>43608</v>
      </c>
      <c r="F578" s="156">
        <v>1</v>
      </c>
      <c r="G578" s="155">
        <v>43608</v>
      </c>
      <c r="H578" s="154">
        <f>COUNTIF(Prefix!A:A,History_Purchase!A578)</f>
        <v>1</v>
      </c>
      <c r="I578" s="154" t="str">
        <f>IF(F578="Waiting","",IFERROR(VLOOKUP(A578,'Remaining stock'!$A$3:$C$1000,2,0),""))</f>
        <v>80129000</v>
      </c>
      <c r="J578" s="154" t="str">
        <f>IF(F578="Waiting","",IFERROR(VLOOKUP(A578,'Remaining stock'!$A$3:$C$1000,3,0),""))</f>
        <v>80179999</v>
      </c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0"/>
      <c r="Z578" s="150"/>
    </row>
    <row r="579" spans="1:26" ht="12" customHeight="1" x14ac:dyDescent="0.15">
      <c r="A579" s="152" t="s">
        <v>1510</v>
      </c>
      <c r="B579" s="153" t="s">
        <v>1514</v>
      </c>
      <c r="C579" s="153" t="s">
        <v>1515</v>
      </c>
      <c r="D579" s="154">
        <f t="shared" si="0"/>
        <v>36000</v>
      </c>
      <c r="E579" s="155">
        <v>43773</v>
      </c>
      <c r="F579" s="156">
        <v>1</v>
      </c>
      <c r="G579" s="155">
        <v>43773</v>
      </c>
      <c r="H579" s="154">
        <f>COUNTIF(Prefix!A:A,History_Purchase!A579)</f>
        <v>1</v>
      </c>
      <c r="I579" s="154" t="str">
        <f>IF(F579="Waiting","",IFERROR(VLOOKUP(A579,'Remaining stock'!$A$3:$C$1000,2,0),""))</f>
        <v>80129000</v>
      </c>
      <c r="J579" s="154" t="str">
        <f>IF(F579="Waiting","",IFERROR(VLOOKUP(A579,'Remaining stock'!$A$3:$C$1000,3,0),""))</f>
        <v>80179999</v>
      </c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0"/>
      <c r="V579" s="150"/>
      <c r="W579" s="150"/>
      <c r="X579" s="150"/>
      <c r="Y579" s="150"/>
      <c r="Z579" s="150"/>
    </row>
    <row r="580" spans="1:26" ht="12" customHeight="1" x14ac:dyDescent="0.15">
      <c r="A580" s="152" t="s">
        <v>1510</v>
      </c>
      <c r="B580" s="153" t="s">
        <v>1516</v>
      </c>
      <c r="C580" s="153" t="s">
        <v>1517</v>
      </c>
      <c r="D580" s="154">
        <f t="shared" si="0"/>
        <v>20000</v>
      </c>
      <c r="E580" s="155">
        <v>44090</v>
      </c>
      <c r="F580" s="156">
        <v>0</v>
      </c>
      <c r="G580" s="155">
        <v>44090</v>
      </c>
      <c r="H580" s="154">
        <f>COUNTIF(Prefix!A:A,History_Purchase!A580)</f>
        <v>1</v>
      </c>
      <c r="I580" s="154" t="str">
        <f>IF(F580="Waiting","",IFERROR(VLOOKUP(A580,'Remaining stock'!$A$3:$C$1000,2,0),""))</f>
        <v>80129000</v>
      </c>
      <c r="J580" s="154" t="str">
        <f>IF(F580="Waiting","",IFERROR(VLOOKUP(A580,'Remaining stock'!$A$3:$C$1000,3,0),""))</f>
        <v>80179999</v>
      </c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0"/>
      <c r="V580" s="150"/>
      <c r="W580" s="150"/>
      <c r="X580" s="150"/>
      <c r="Y580" s="150"/>
      <c r="Z580" s="150"/>
    </row>
    <row r="581" spans="1:26" ht="12" customHeight="1" x14ac:dyDescent="0.15">
      <c r="A581" s="157" t="s">
        <v>1518</v>
      </c>
      <c r="B581" s="154" t="s">
        <v>1519</v>
      </c>
      <c r="C581" s="154" t="s">
        <v>1520</v>
      </c>
      <c r="D581" s="154">
        <f t="shared" si="0"/>
        <v>16000</v>
      </c>
      <c r="E581" s="155">
        <v>44090</v>
      </c>
      <c r="F581" s="156">
        <v>0</v>
      </c>
      <c r="G581" s="155">
        <v>44090</v>
      </c>
      <c r="H581" s="154">
        <f>COUNTIF(Prefix!A:A,History_Purchase!A581)</f>
        <v>1</v>
      </c>
      <c r="I581" s="154" t="str">
        <f>IF(F581="Waiting","",IFERROR(VLOOKUP(A581,'Remaining stock'!$A$3:$C$1000,2,0),""))</f>
        <v/>
      </c>
      <c r="J581" s="154" t="str">
        <f>IF(F581="Waiting","",IFERROR(VLOOKUP(A581,'Remaining stock'!$A$3:$C$1000,3,0),""))</f>
        <v/>
      </c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0"/>
      <c r="V581" s="150"/>
      <c r="W581" s="150"/>
      <c r="X581" s="150"/>
      <c r="Y581" s="150"/>
      <c r="Z581" s="150"/>
    </row>
    <row r="582" spans="1:26" ht="12" customHeight="1" x14ac:dyDescent="0.15">
      <c r="A582" s="152" t="s">
        <v>1521</v>
      </c>
      <c r="B582" s="153" t="s">
        <v>1522</v>
      </c>
      <c r="C582" s="153" t="s">
        <v>1523</v>
      </c>
      <c r="D582" s="154">
        <f t="shared" si="0"/>
        <v>36000</v>
      </c>
      <c r="E582" s="155">
        <v>42991</v>
      </c>
      <c r="F582" s="156">
        <v>1</v>
      </c>
      <c r="G582" s="155">
        <v>42991</v>
      </c>
      <c r="H582" s="154">
        <f>COUNTIF(Prefix!A:A,History_Purchase!A582)</f>
        <v>1</v>
      </c>
      <c r="I582" s="154" t="str">
        <f>IF(F582="Waiting","",IFERROR(VLOOKUP(A582,'Remaining stock'!$A$3:$C$1000,2,0),""))</f>
        <v/>
      </c>
      <c r="J582" s="154" t="str">
        <f>IF(F582="Waiting","",IFERROR(VLOOKUP(A582,'Remaining stock'!$A$3:$C$1000,3,0),""))</f>
        <v/>
      </c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0"/>
      <c r="V582" s="150"/>
      <c r="W582" s="150"/>
      <c r="X582" s="150"/>
      <c r="Y582" s="150"/>
      <c r="Z582" s="150"/>
    </row>
    <row r="583" spans="1:26" ht="12" customHeight="1" x14ac:dyDescent="0.15">
      <c r="A583" s="152" t="s">
        <v>1524</v>
      </c>
      <c r="B583" s="153" t="s">
        <v>1525</v>
      </c>
      <c r="C583" s="153" t="s">
        <v>1526</v>
      </c>
      <c r="D583" s="154">
        <f t="shared" si="0"/>
        <v>36000</v>
      </c>
      <c r="E583" s="155">
        <v>42991</v>
      </c>
      <c r="F583" s="156">
        <v>1</v>
      </c>
      <c r="G583" s="155">
        <v>42991</v>
      </c>
      <c r="H583" s="154">
        <f>COUNTIF(Prefix!A:A,History_Purchase!A583)</f>
        <v>1</v>
      </c>
      <c r="I583" s="154" t="str">
        <f>IF(F583="Waiting","",IFERROR(VLOOKUP(A583,'Remaining stock'!$A$3:$C$1000,2,0),""))</f>
        <v/>
      </c>
      <c r="J583" s="154" t="str">
        <f>IF(F583="Waiting","",IFERROR(VLOOKUP(A583,'Remaining stock'!$A$3:$C$1000,3,0),""))</f>
        <v/>
      </c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0"/>
      <c r="V583" s="150"/>
      <c r="W583" s="150"/>
      <c r="X583" s="150"/>
      <c r="Y583" s="150"/>
      <c r="Z583" s="150"/>
    </row>
    <row r="584" spans="1:26" ht="12" customHeight="1" x14ac:dyDescent="0.15">
      <c r="A584" s="152" t="s">
        <v>1524</v>
      </c>
      <c r="B584" s="153" t="s">
        <v>1527</v>
      </c>
      <c r="C584" s="153" t="s">
        <v>1528</v>
      </c>
      <c r="D584" s="154">
        <f t="shared" si="0"/>
        <v>36000</v>
      </c>
      <c r="E584" s="155">
        <v>43119</v>
      </c>
      <c r="F584" s="156">
        <v>1</v>
      </c>
      <c r="G584" s="155">
        <v>43119</v>
      </c>
      <c r="H584" s="154">
        <f>COUNTIF(Prefix!A:A,History_Purchase!A584)</f>
        <v>1</v>
      </c>
      <c r="I584" s="154" t="str">
        <f>IF(F584="Waiting","",IFERROR(VLOOKUP(A584,'Remaining stock'!$A$3:$C$1000,2,0),""))</f>
        <v/>
      </c>
      <c r="J584" s="154" t="str">
        <f>IF(F584="Waiting","",IFERROR(VLOOKUP(A584,'Remaining stock'!$A$3:$C$1000,3,0),""))</f>
        <v/>
      </c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0"/>
      <c r="V584" s="150"/>
      <c r="W584" s="150"/>
      <c r="X584" s="150"/>
      <c r="Y584" s="150"/>
      <c r="Z584" s="150"/>
    </row>
    <row r="585" spans="1:26" ht="12" customHeight="1" x14ac:dyDescent="0.15">
      <c r="A585" s="152" t="s">
        <v>1524</v>
      </c>
      <c r="B585" s="153" t="s">
        <v>1529</v>
      </c>
      <c r="C585" s="153" t="s">
        <v>1530</v>
      </c>
      <c r="D585" s="154">
        <f t="shared" si="0"/>
        <v>28000</v>
      </c>
      <c r="E585" s="155">
        <v>43227</v>
      </c>
      <c r="F585" s="156">
        <v>1</v>
      </c>
      <c r="G585" s="155">
        <v>43227</v>
      </c>
      <c r="H585" s="154">
        <f>COUNTIF(Prefix!A:A,History_Purchase!A585)</f>
        <v>1</v>
      </c>
      <c r="I585" s="154" t="str">
        <f>IF(F585="Waiting","",IFERROR(VLOOKUP(A585,'Remaining stock'!$A$3:$C$1000,2,0),""))</f>
        <v/>
      </c>
      <c r="J585" s="154" t="str">
        <f>IF(F585="Waiting","",IFERROR(VLOOKUP(A585,'Remaining stock'!$A$3:$C$1000,3,0),""))</f>
        <v/>
      </c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0"/>
      <c r="V585" s="150"/>
      <c r="W585" s="150"/>
      <c r="X585" s="150"/>
      <c r="Y585" s="150"/>
      <c r="Z585" s="150"/>
    </row>
    <row r="586" spans="1:26" ht="12" customHeight="1" x14ac:dyDescent="0.15">
      <c r="A586" s="157" t="s">
        <v>1531</v>
      </c>
      <c r="B586" s="154" t="s">
        <v>1532</v>
      </c>
      <c r="C586" s="154" t="s">
        <v>1533</v>
      </c>
      <c r="D586" s="154">
        <f t="shared" si="0"/>
        <v>8000</v>
      </c>
      <c r="E586" s="155">
        <v>43227</v>
      </c>
      <c r="F586" s="156">
        <v>1</v>
      </c>
      <c r="G586" s="155">
        <v>43227</v>
      </c>
      <c r="H586" s="154">
        <f>COUNTIF(Prefix!A:A,History_Purchase!A586)</f>
        <v>1</v>
      </c>
      <c r="I586" s="154" t="str">
        <f>IF(F586="Waiting","",IFERROR(VLOOKUP(A586,'Remaining stock'!$A$3:$C$1000,2,0),""))</f>
        <v>81189000</v>
      </c>
      <c r="J586" s="154" t="str">
        <f>IF(F586="Waiting","",IFERROR(VLOOKUP(A586,'Remaining stock'!$A$3:$C$1000,3,0),""))</f>
        <v>81199999</v>
      </c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0"/>
      <c r="V586" s="150"/>
      <c r="W586" s="150"/>
      <c r="X586" s="150"/>
      <c r="Y586" s="150"/>
      <c r="Z586" s="150"/>
    </row>
    <row r="587" spans="1:26" ht="12" customHeight="1" x14ac:dyDescent="0.15">
      <c r="A587" s="152" t="s">
        <v>1531</v>
      </c>
      <c r="B587" s="153" t="s">
        <v>1534</v>
      </c>
      <c r="C587" s="153" t="s">
        <v>1535</v>
      </c>
      <c r="D587" s="154">
        <f t="shared" si="0"/>
        <v>36000</v>
      </c>
      <c r="E587" s="155">
        <v>43608</v>
      </c>
      <c r="F587" s="156">
        <v>1</v>
      </c>
      <c r="G587" s="155">
        <v>43608</v>
      </c>
      <c r="H587" s="154">
        <f>COUNTIF(Prefix!A:A,History_Purchase!A587)</f>
        <v>1</v>
      </c>
      <c r="I587" s="154" t="str">
        <f>IF(F587="Waiting","",IFERROR(VLOOKUP(A587,'Remaining stock'!$A$3:$C$1000,2,0),""))</f>
        <v>81189000</v>
      </c>
      <c r="J587" s="154" t="str">
        <f>IF(F587="Waiting","",IFERROR(VLOOKUP(A587,'Remaining stock'!$A$3:$C$1000,3,0),""))</f>
        <v>81199999</v>
      </c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0"/>
      <c r="V587" s="150"/>
      <c r="W587" s="150"/>
      <c r="X587" s="150"/>
      <c r="Y587" s="150"/>
      <c r="Z587" s="150"/>
    </row>
    <row r="588" spans="1:26" ht="12" customHeight="1" x14ac:dyDescent="0.15">
      <c r="A588" s="152" t="s">
        <v>1531</v>
      </c>
      <c r="B588" s="153" t="s">
        <v>1536</v>
      </c>
      <c r="C588" s="153" t="s">
        <v>1537</v>
      </c>
      <c r="D588" s="154">
        <f t="shared" si="0"/>
        <v>56000</v>
      </c>
      <c r="E588" s="155">
        <v>43773</v>
      </c>
      <c r="F588" s="156">
        <v>1</v>
      </c>
      <c r="G588" s="155">
        <v>43773</v>
      </c>
      <c r="H588" s="154">
        <f>COUNTIF(Prefix!A:A,History_Purchase!A588)</f>
        <v>1</v>
      </c>
      <c r="I588" s="154" t="str">
        <f>IF(F588="Waiting","",IFERROR(VLOOKUP(A588,'Remaining stock'!$A$3:$C$1000,2,0),""))</f>
        <v>81189000</v>
      </c>
      <c r="J588" s="154" t="str">
        <f>IF(F588="Waiting","",IFERROR(VLOOKUP(A588,'Remaining stock'!$A$3:$C$1000,3,0),""))</f>
        <v>81199999</v>
      </c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0"/>
      <c r="V588" s="150"/>
      <c r="W588" s="150"/>
      <c r="X588" s="150"/>
      <c r="Y588" s="150"/>
      <c r="Z588" s="150"/>
    </row>
    <row r="589" spans="1:26" ht="12" customHeight="1" x14ac:dyDescent="0.15">
      <c r="A589" s="157" t="s">
        <v>1538</v>
      </c>
      <c r="B589" s="154" t="s">
        <v>1539</v>
      </c>
      <c r="C589" s="154" t="s">
        <v>1540</v>
      </c>
      <c r="D589" s="154">
        <f t="shared" si="0"/>
        <v>16000</v>
      </c>
      <c r="E589" s="155">
        <v>43773</v>
      </c>
      <c r="F589" s="156">
        <v>1</v>
      </c>
      <c r="G589" s="155">
        <v>43773</v>
      </c>
      <c r="H589" s="154">
        <f>COUNTIF(Prefix!A:A,History_Purchase!A589)</f>
        <v>1</v>
      </c>
      <c r="I589" s="154" t="str">
        <f>IF(F589="Waiting","",IFERROR(VLOOKUP(A589,'Remaining stock'!$A$3:$C$1000,2,0),""))</f>
        <v>81200000</v>
      </c>
      <c r="J589" s="154" t="str">
        <f>IF(F589="Waiting","",IFERROR(VLOOKUP(A589,'Remaining stock'!$A$3:$C$1000,3,0),""))</f>
        <v>81215999</v>
      </c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0"/>
      <c r="V589" s="150"/>
      <c r="W589" s="150"/>
      <c r="X589" s="150"/>
      <c r="Y589" s="150"/>
      <c r="Z589" s="150"/>
    </row>
    <row r="590" spans="1:26" ht="12" customHeight="1" x14ac:dyDescent="0.15">
      <c r="A590" s="152" t="s">
        <v>1538</v>
      </c>
      <c r="B590" s="153" t="s">
        <v>1541</v>
      </c>
      <c r="C590" s="153" t="s">
        <v>1542</v>
      </c>
      <c r="D590" s="154">
        <f t="shared" si="0"/>
        <v>72000</v>
      </c>
      <c r="E590" s="155">
        <v>44090</v>
      </c>
      <c r="F590" s="156">
        <v>0</v>
      </c>
      <c r="G590" s="155">
        <v>44090</v>
      </c>
      <c r="H590" s="154">
        <f>COUNTIF(Prefix!A:A,History_Purchase!A590)</f>
        <v>1</v>
      </c>
      <c r="I590" s="154" t="str">
        <f>IF(F590="Waiting","",IFERROR(VLOOKUP(A590,'Remaining stock'!$A$3:$C$1000,2,0),""))</f>
        <v>81200000</v>
      </c>
      <c r="J590" s="154" t="str">
        <f>IF(F590="Waiting","",IFERROR(VLOOKUP(A590,'Remaining stock'!$A$3:$C$1000,3,0),""))</f>
        <v>81215999</v>
      </c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0"/>
      <c r="V590" s="150"/>
      <c r="W590" s="150"/>
      <c r="X590" s="150"/>
      <c r="Y590" s="150"/>
      <c r="Z590" s="150"/>
    </row>
    <row r="591" spans="1:26" ht="12" customHeight="1" x14ac:dyDescent="0.15">
      <c r="A591" s="152" t="s">
        <v>1543</v>
      </c>
      <c r="B591" s="153" t="s">
        <v>1544</v>
      </c>
      <c r="C591" s="153" t="s">
        <v>1545</v>
      </c>
      <c r="D591" s="154">
        <f t="shared" si="0"/>
        <v>36000</v>
      </c>
      <c r="E591" s="155">
        <v>42991</v>
      </c>
      <c r="F591" s="156">
        <v>1</v>
      </c>
      <c r="G591" s="155">
        <v>42991</v>
      </c>
      <c r="H591" s="154">
        <f>COUNTIF(Prefix!A:A,History_Purchase!A591)</f>
        <v>1</v>
      </c>
      <c r="I591" s="154" t="str">
        <f>IF(F591="Waiting","",IFERROR(VLOOKUP(A591,'Remaining stock'!$A$3:$C$1000,2,0),""))</f>
        <v/>
      </c>
      <c r="J591" s="154" t="str">
        <f>IF(F591="Waiting","",IFERROR(VLOOKUP(A591,'Remaining stock'!$A$3:$C$1000,3,0),""))</f>
        <v/>
      </c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0"/>
      <c r="V591" s="150"/>
      <c r="W591" s="150"/>
      <c r="X591" s="150"/>
      <c r="Y591" s="150"/>
      <c r="Z591" s="150"/>
    </row>
    <row r="592" spans="1:26" ht="12" customHeight="1" x14ac:dyDescent="0.15">
      <c r="A592" s="152" t="s">
        <v>1543</v>
      </c>
      <c r="B592" s="153" t="s">
        <v>1546</v>
      </c>
      <c r="C592" s="153" t="s">
        <v>1547</v>
      </c>
      <c r="D592" s="154">
        <f t="shared" si="0"/>
        <v>64000</v>
      </c>
      <c r="E592" s="155">
        <v>43119</v>
      </c>
      <c r="F592" s="156">
        <v>1</v>
      </c>
      <c r="G592" s="155">
        <v>43119</v>
      </c>
      <c r="H592" s="154">
        <f>COUNTIF(Prefix!A:A,History_Purchase!A592)</f>
        <v>1</v>
      </c>
      <c r="I592" s="154" t="str">
        <f>IF(F592="Waiting","",IFERROR(VLOOKUP(A592,'Remaining stock'!$A$3:$C$1000,2,0),""))</f>
        <v/>
      </c>
      <c r="J592" s="154" t="str">
        <f>IF(F592="Waiting","",IFERROR(VLOOKUP(A592,'Remaining stock'!$A$3:$C$1000,3,0),""))</f>
        <v/>
      </c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0"/>
      <c r="V592" s="150"/>
      <c r="W592" s="150"/>
      <c r="X592" s="150"/>
      <c r="Y592" s="150"/>
      <c r="Z592" s="150"/>
    </row>
    <row r="593" spans="1:26" ht="12" customHeight="1" x14ac:dyDescent="0.15">
      <c r="A593" s="157" t="s">
        <v>1548</v>
      </c>
      <c r="B593" s="154" t="s">
        <v>1549</v>
      </c>
      <c r="C593" s="154" t="s">
        <v>1550</v>
      </c>
      <c r="D593" s="154">
        <f t="shared" si="0"/>
        <v>8000</v>
      </c>
      <c r="E593" s="155">
        <v>43119</v>
      </c>
      <c r="F593" s="156">
        <v>1</v>
      </c>
      <c r="G593" s="155">
        <v>43119</v>
      </c>
      <c r="H593" s="154">
        <f>COUNTIF(Prefix!A:A,History_Purchase!A593)</f>
        <v>1</v>
      </c>
      <c r="I593" s="154" t="str">
        <f>IF(F593="Waiting","",IFERROR(VLOOKUP(A593,'Remaining stock'!$A$3:$C$1000,2,0),""))</f>
        <v>82192000</v>
      </c>
      <c r="J593" s="154" t="str">
        <f>IF(F593="Waiting","",IFERROR(VLOOKUP(A593,'Remaining stock'!$A$3:$C$1000,3,0),""))</f>
        <v>82199999</v>
      </c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0"/>
      <c r="V593" s="150"/>
      <c r="W593" s="150"/>
      <c r="X593" s="150"/>
      <c r="Y593" s="150"/>
      <c r="Z593" s="150"/>
    </row>
    <row r="594" spans="1:26" ht="12" customHeight="1" x14ac:dyDescent="0.15">
      <c r="A594" s="152" t="s">
        <v>1548</v>
      </c>
      <c r="B594" s="153" t="s">
        <v>1551</v>
      </c>
      <c r="C594" s="153" t="s">
        <v>1552</v>
      </c>
      <c r="D594" s="154">
        <f t="shared" si="0"/>
        <v>72000</v>
      </c>
      <c r="E594" s="155">
        <v>43227</v>
      </c>
      <c r="F594" s="156">
        <v>1</v>
      </c>
      <c r="G594" s="155">
        <v>43227</v>
      </c>
      <c r="H594" s="154">
        <f>COUNTIF(Prefix!A:A,History_Purchase!A594)</f>
        <v>1</v>
      </c>
      <c r="I594" s="154" t="str">
        <f>IF(F594="Waiting","",IFERROR(VLOOKUP(A594,'Remaining stock'!$A$3:$C$1000,2,0),""))</f>
        <v>82192000</v>
      </c>
      <c r="J594" s="154" t="str">
        <f>IF(F594="Waiting","",IFERROR(VLOOKUP(A594,'Remaining stock'!$A$3:$C$1000,3,0),""))</f>
        <v>82199999</v>
      </c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0"/>
      <c r="V594" s="150"/>
      <c r="W594" s="150"/>
      <c r="X594" s="150"/>
      <c r="Y594" s="150"/>
      <c r="Z594" s="150"/>
    </row>
    <row r="595" spans="1:26" ht="12" customHeight="1" x14ac:dyDescent="0.15">
      <c r="A595" s="152" t="s">
        <v>1548</v>
      </c>
      <c r="B595" s="153" t="s">
        <v>1553</v>
      </c>
      <c r="C595" s="153" t="s">
        <v>1552</v>
      </c>
      <c r="D595" s="154">
        <f t="shared" si="0"/>
        <v>36000</v>
      </c>
      <c r="E595" s="155">
        <v>43608</v>
      </c>
      <c r="F595" s="156">
        <v>1</v>
      </c>
      <c r="G595" s="155">
        <v>43608</v>
      </c>
      <c r="H595" s="154">
        <f>COUNTIF(Prefix!A:A,History_Purchase!A595)</f>
        <v>1</v>
      </c>
      <c r="I595" s="154" t="str">
        <f>IF(F595="Waiting","",IFERROR(VLOOKUP(A595,'Remaining stock'!$A$3:$C$1000,2,0),""))</f>
        <v>82192000</v>
      </c>
      <c r="J595" s="154" t="str">
        <f>IF(F595="Waiting","",IFERROR(VLOOKUP(A595,'Remaining stock'!$A$3:$C$1000,3,0),""))</f>
        <v>82199999</v>
      </c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0"/>
      <c r="V595" s="150"/>
      <c r="W595" s="150"/>
      <c r="X595" s="150"/>
      <c r="Y595" s="150"/>
      <c r="Z595" s="150"/>
    </row>
    <row r="596" spans="1:26" ht="12" customHeight="1" x14ac:dyDescent="0.15">
      <c r="A596" s="152" t="s">
        <v>1548</v>
      </c>
      <c r="B596" s="153" t="s">
        <v>1554</v>
      </c>
      <c r="C596" s="153" t="s">
        <v>1555</v>
      </c>
      <c r="D596" s="154">
        <f t="shared" si="0"/>
        <v>20000</v>
      </c>
      <c r="E596" s="155">
        <v>43773</v>
      </c>
      <c r="F596" s="156">
        <v>1</v>
      </c>
      <c r="G596" s="155">
        <v>43773</v>
      </c>
      <c r="H596" s="154">
        <f>COUNTIF(Prefix!A:A,History_Purchase!A596)</f>
        <v>1</v>
      </c>
      <c r="I596" s="154" t="str">
        <f>IF(F596="Waiting","",IFERROR(VLOOKUP(A596,'Remaining stock'!$A$3:$C$1000,2,0),""))</f>
        <v>82192000</v>
      </c>
      <c r="J596" s="154" t="str">
        <f>IF(F596="Waiting","",IFERROR(VLOOKUP(A596,'Remaining stock'!$A$3:$C$1000,3,0),""))</f>
        <v>82199999</v>
      </c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0"/>
      <c r="V596" s="150"/>
      <c r="W596" s="150"/>
      <c r="X596" s="150"/>
      <c r="Y596" s="150"/>
      <c r="Z596" s="150"/>
    </row>
    <row r="597" spans="1:26" ht="12" customHeight="1" x14ac:dyDescent="0.15">
      <c r="A597" s="157" t="s">
        <v>1556</v>
      </c>
      <c r="B597" s="154" t="s">
        <v>1557</v>
      </c>
      <c r="C597" s="154" t="s">
        <v>1558</v>
      </c>
      <c r="D597" s="154">
        <f t="shared" si="0"/>
        <v>52000</v>
      </c>
      <c r="E597" s="155">
        <v>43773</v>
      </c>
      <c r="F597" s="156">
        <v>1</v>
      </c>
      <c r="G597" s="155">
        <v>43773</v>
      </c>
      <c r="H597" s="154">
        <f>COUNTIF(Prefix!A:A,History_Purchase!A597)</f>
        <v>1</v>
      </c>
      <c r="I597" s="154" t="str">
        <f>IF(F597="Waiting","",IFERROR(VLOOKUP(A597,'Remaining stock'!$A$3:$C$1000,2,0),""))</f>
        <v>82200000</v>
      </c>
      <c r="J597" s="154" t="str">
        <f>IF(F597="Waiting","",IFERROR(VLOOKUP(A597,'Remaining stock'!$A$3:$C$1000,3,0),""))</f>
        <v>82251999</v>
      </c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0"/>
      <c r="V597" s="150"/>
      <c r="W597" s="150"/>
      <c r="X597" s="150"/>
      <c r="Y597" s="150"/>
      <c r="Z597" s="150"/>
    </row>
    <row r="598" spans="1:26" ht="12" customHeight="1" x14ac:dyDescent="0.15">
      <c r="A598" s="152" t="s">
        <v>1556</v>
      </c>
      <c r="B598" s="153" t="s">
        <v>1559</v>
      </c>
      <c r="C598" s="153" t="s">
        <v>1560</v>
      </c>
      <c r="D598" s="154">
        <f t="shared" si="0"/>
        <v>48000</v>
      </c>
      <c r="E598" s="155">
        <v>44090</v>
      </c>
      <c r="F598" s="156">
        <v>0</v>
      </c>
      <c r="G598" s="155">
        <v>44090</v>
      </c>
      <c r="H598" s="154">
        <f>COUNTIF(Prefix!A:A,History_Purchase!A598)</f>
        <v>1</v>
      </c>
      <c r="I598" s="154" t="str">
        <f>IF(F598="Waiting","",IFERROR(VLOOKUP(A598,'Remaining stock'!$A$3:$C$1000,2,0),""))</f>
        <v>82200000</v>
      </c>
      <c r="J598" s="154" t="str">
        <f>IF(F598="Waiting","",IFERROR(VLOOKUP(A598,'Remaining stock'!$A$3:$C$1000,3,0),""))</f>
        <v>82251999</v>
      </c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</row>
    <row r="599" spans="1:26" ht="12" customHeight="1" x14ac:dyDescent="0.15">
      <c r="A599" s="157" t="s">
        <v>1561</v>
      </c>
      <c r="B599" s="154" t="s">
        <v>1562</v>
      </c>
      <c r="C599" s="154" t="s">
        <v>1563</v>
      </c>
      <c r="D599" s="154">
        <f t="shared" si="0"/>
        <v>24000</v>
      </c>
      <c r="E599" s="155">
        <v>44090</v>
      </c>
      <c r="F599" s="156">
        <v>0</v>
      </c>
      <c r="G599" s="155">
        <v>44090</v>
      </c>
      <c r="H599" s="154">
        <f>COUNTIF(Prefix!A:A,History_Purchase!A599)</f>
        <v>1</v>
      </c>
      <c r="I599" s="154" t="str">
        <f>IF(F599="Waiting","",IFERROR(VLOOKUP(A599,'Remaining stock'!$A$3:$C$1000,2,0),""))</f>
        <v/>
      </c>
      <c r="J599" s="154" t="str">
        <f>IF(F599="Waiting","",IFERROR(VLOOKUP(A599,'Remaining stock'!$A$3:$C$1000,3,0),""))</f>
        <v/>
      </c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</row>
    <row r="600" spans="1:26" ht="12" customHeight="1" x14ac:dyDescent="0.15">
      <c r="A600" s="152" t="s">
        <v>1564</v>
      </c>
      <c r="B600" s="153" t="s">
        <v>1565</v>
      </c>
      <c r="C600" s="153" t="s">
        <v>1566</v>
      </c>
      <c r="D600" s="154">
        <f t="shared" si="0"/>
        <v>36000</v>
      </c>
      <c r="E600" s="155">
        <v>43119</v>
      </c>
      <c r="F600" s="156">
        <v>1</v>
      </c>
      <c r="G600" s="155">
        <v>43119</v>
      </c>
      <c r="H600" s="154">
        <f>COUNTIF(Prefix!A:A,History_Purchase!A600)</f>
        <v>1</v>
      </c>
      <c r="I600" s="154" t="str">
        <f>IF(F600="Waiting","",IFERROR(VLOOKUP(A600,'Remaining stock'!$A$3:$C$1000,2,0),""))</f>
        <v/>
      </c>
      <c r="J600" s="154" t="str">
        <f>IF(F600="Waiting","",IFERROR(VLOOKUP(A600,'Remaining stock'!$A$3:$C$1000,3,0),""))</f>
        <v/>
      </c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0"/>
      <c r="V600" s="150"/>
      <c r="W600" s="150"/>
      <c r="X600" s="150"/>
      <c r="Y600" s="150"/>
      <c r="Z600" s="150"/>
    </row>
    <row r="601" spans="1:26" ht="12" customHeight="1" x14ac:dyDescent="0.15">
      <c r="A601" s="152" t="s">
        <v>1564</v>
      </c>
      <c r="B601" s="153" t="s">
        <v>1567</v>
      </c>
      <c r="C601" s="153" t="s">
        <v>1568</v>
      </c>
      <c r="D601" s="154">
        <f t="shared" si="0"/>
        <v>64000</v>
      </c>
      <c r="E601" s="155">
        <v>43227</v>
      </c>
      <c r="F601" s="156">
        <v>1</v>
      </c>
      <c r="G601" s="155">
        <v>43227</v>
      </c>
      <c r="H601" s="154">
        <f>COUNTIF(Prefix!A:A,History_Purchase!A601)</f>
        <v>1</v>
      </c>
      <c r="I601" s="154" t="str">
        <f>IF(F601="Waiting","",IFERROR(VLOOKUP(A601,'Remaining stock'!$A$3:$C$1000,2,0),""))</f>
        <v/>
      </c>
      <c r="J601" s="154" t="str">
        <f>IF(F601="Waiting","",IFERROR(VLOOKUP(A601,'Remaining stock'!$A$3:$C$1000,3,0),""))</f>
        <v/>
      </c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0"/>
      <c r="V601" s="150"/>
      <c r="W601" s="150"/>
      <c r="X601" s="150"/>
      <c r="Y601" s="150"/>
      <c r="Z601" s="150"/>
    </row>
    <row r="602" spans="1:26" ht="12" customHeight="1" x14ac:dyDescent="0.15">
      <c r="A602" s="157" t="s">
        <v>1569</v>
      </c>
      <c r="B602" s="154" t="s">
        <v>1570</v>
      </c>
      <c r="C602" s="154" t="s">
        <v>1571</v>
      </c>
      <c r="D602" s="154">
        <f t="shared" si="0"/>
        <v>8000</v>
      </c>
      <c r="E602" s="155">
        <v>43227</v>
      </c>
      <c r="F602" s="156">
        <v>1</v>
      </c>
      <c r="G602" s="155">
        <v>43227</v>
      </c>
      <c r="H602" s="154">
        <f>COUNTIF(Prefix!A:A,History_Purchase!A602)</f>
        <v>1</v>
      </c>
      <c r="I602" s="154" t="str">
        <f>IF(F602="Waiting","",IFERROR(VLOOKUP(A602,'Remaining stock'!$A$3:$C$1000,2,0),""))</f>
        <v>83163000</v>
      </c>
      <c r="J602" s="154" t="str">
        <f>IF(F602="Waiting","",IFERROR(VLOOKUP(A602,'Remaining stock'!$A$3:$C$1000,3,0),""))</f>
        <v>83199999</v>
      </c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0"/>
      <c r="V602" s="150"/>
      <c r="W602" s="150"/>
      <c r="X602" s="150"/>
      <c r="Y602" s="150"/>
      <c r="Z602" s="150"/>
    </row>
    <row r="603" spans="1:26" ht="12" customHeight="1" x14ac:dyDescent="0.15">
      <c r="A603" s="152" t="s">
        <v>1569</v>
      </c>
      <c r="B603" s="153" t="s">
        <v>1572</v>
      </c>
      <c r="C603" s="153" t="s">
        <v>1573</v>
      </c>
      <c r="D603" s="154">
        <f t="shared" si="0"/>
        <v>72000</v>
      </c>
      <c r="E603" s="155">
        <v>43608</v>
      </c>
      <c r="F603" s="156">
        <v>1</v>
      </c>
      <c r="G603" s="155">
        <v>43608</v>
      </c>
      <c r="H603" s="154">
        <f>COUNTIF(Prefix!A:A,History_Purchase!A603)</f>
        <v>1</v>
      </c>
      <c r="I603" s="154" t="str">
        <f>IF(F603="Waiting","",IFERROR(VLOOKUP(A603,'Remaining stock'!$A$3:$C$1000,2,0),""))</f>
        <v>83163000</v>
      </c>
      <c r="J603" s="154" t="str">
        <f>IF(F603="Waiting","",IFERROR(VLOOKUP(A603,'Remaining stock'!$A$3:$C$1000,3,0),""))</f>
        <v>83199999</v>
      </c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</row>
    <row r="604" spans="1:26" ht="12" customHeight="1" x14ac:dyDescent="0.15">
      <c r="A604" s="152" t="s">
        <v>1569</v>
      </c>
      <c r="B604" s="153" t="s">
        <v>1574</v>
      </c>
      <c r="C604" s="153" t="s">
        <v>1575</v>
      </c>
      <c r="D604" s="154">
        <f t="shared" si="0"/>
        <v>20000</v>
      </c>
      <c r="E604" s="155">
        <v>43773</v>
      </c>
      <c r="F604" s="156">
        <v>1</v>
      </c>
      <c r="G604" s="155">
        <v>43773</v>
      </c>
      <c r="H604" s="154">
        <f>COUNTIF(Prefix!A:A,History_Purchase!A604)</f>
        <v>1</v>
      </c>
      <c r="I604" s="154" t="str">
        <f>IF(F604="Waiting","",IFERROR(VLOOKUP(A604,'Remaining stock'!$A$3:$C$1000,2,0),""))</f>
        <v>83163000</v>
      </c>
      <c r="J604" s="154" t="str">
        <f>IF(F604="Waiting","",IFERROR(VLOOKUP(A604,'Remaining stock'!$A$3:$C$1000,3,0),""))</f>
        <v>83199999</v>
      </c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0"/>
      <c r="V604" s="150"/>
      <c r="W604" s="150"/>
      <c r="X604" s="150"/>
      <c r="Y604" s="150"/>
      <c r="Z604" s="150"/>
    </row>
    <row r="605" spans="1:26" ht="12" customHeight="1" x14ac:dyDescent="0.15">
      <c r="A605" s="157" t="s">
        <v>1576</v>
      </c>
      <c r="B605" s="154" t="s">
        <v>1577</v>
      </c>
      <c r="C605" s="154" t="s">
        <v>1578</v>
      </c>
      <c r="D605" s="154">
        <f t="shared" si="0"/>
        <v>52000</v>
      </c>
      <c r="E605" s="155">
        <v>43773</v>
      </c>
      <c r="F605" s="156">
        <v>1</v>
      </c>
      <c r="G605" s="155">
        <v>43773</v>
      </c>
      <c r="H605" s="154">
        <f>COUNTIF(Prefix!A:A,History_Purchase!A605)</f>
        <v>1</v>
      </c>
      <c r="I605" s="154" t="str">
        <f>IF(F605="Waiting","",IFERROR(VLOOKUP(A605,'Remaining stock'!$A$3:$C$1000,2,0),""))</f>
        <v>83200000</v>
      </c>
      <c r="J605" s="154" t="str">
        <f>IF(F605="Waiting","",IFERROR(VLOOKUP(A605,'Remaining stock'!$A$3:$C$1000,3,0),""))</f>
        <v>83251999</v>
      </c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0"/>
      <c r="V605" s="150"/>
      <c r="W605" s="150"/>
      <c r="X605" s="150"/>
      <c r="Y605" s="150"/>
      <c r="Z605" s="150"/>
    </row>
    <row r="606" spans="1:26" ht="12" customHeight="1" x14ac:dyDescent="0.15">
      <c r="A606" s="152" t="s">
        <v>1576</v>
      </c>
      <c r="B606" s="153" t="s">
        <v>1579</v>
      </c>
      <c r="C606" s="153" t="s">
        <v>1580</v>
      </c>
      <c r="D606" s="154">
        <f t="shared" si="0"/>
        <v>36000</v>
      </c>
      <c r="E606" s="155">
        <v>44090</v>
      </c>
      <c r="F606" s="156">
        <v>0</v>
      </c>
      <c r="G606" s="155">
        <v>44090</v>
      </c>
      <c r="H606" s="154">
        <f>COUNTIF(Prefix!A:A,History_Purchase!A606)</f>
        <v>1</v>
      </c>
      <c r="I606" s="154" t="str">
        <f>IF(F606="Waiting","",IFERROR(VLOOKUP(A606,'Remaining stock'!$A$3:$C$1000,2,0),""))</f>
        <v>83200000</v>
      </c>
      <c r="J606" s="154" t="str">
        <f>IF(F606="Waiting","",IFERROR(VLOOKUP(A606,'Remaining stock'!$A$3:$C$1000,3,0),""))</f>
        <v>83251999</v>
      </c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0"/>
      <c r="V606" s="150"/>
      <c r="W606" s="150"/>
      <c r="X606" s="150"/>
      <c r="Y606" s="150"/>
      <c r="Z606" s="150"/>
    </row>
    <row r="607" spans="1:26" ht="12" customHeight="1" x14ac:dyDescent="0.15">
      <c r="A607" s="152" t="s">
        <v>1581</v>
      </c>
      <c r="B607" s="153" t="s">
        <v>1582</v>
      </c>
      <c r="C607" s="153" t="s">
        <v>1583</v>
      </c>
      <c r="D607" s="154">
        <f t="shared" si="0"/>
        <v>36000</v>
      </c>
      <c r="E607" s="155">
        <v>42991</v>
      </c>
      <c r="F607" s="156">
        <v>1</v>
      </c>
      <c r="G607" s="155">
        <v>42991</v>
      </c>
      <c r="H607" s="154">
        <f>COUNTIF(Prefix!A:A,History_Purchase!A607)</f>
        <v>1</v>
      </c>
      <c r="I607" s="154" t="str">
        <f>IF(F607="Waiting","",IFERROR(VLOOKUP(A607,'Remaining stock'!$A$3:$C$1000,2,0),""))</f>
        <v/>
      </c>
      <c r="J607" s="154" t="str">
        <f>IF(F607="Waiting","",IFERROR(VLOOKUP(A607,'Remaining stock'!$A$3:$C$1000,3,0),""))</f>
        <v/>
      </c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</row>
    <row r="608" spans="1:26" ht="12" customHeight="1" x14ac:dyDescent="0.15">
      <c r="A608" s="152" t="s">
        <v>1584</v>
      </c>
      <c r="B608" s="153" t="s">
        <v>1585</v>
      </c>
      <c r="C608" s="153" t="s">
        <v>1586</v>
      </c>
      <c r="D608" s="154">
        <f t="shared" si="0"/>
        <v>36000</v>
      </c>
      <c r="E608" s="155">
        <v>42991</v>
      </c>
      <c r="F608" s="156">
        <v>1</v>
      </c>
      <c r="G608" s="155">
        <v>42991</v>
      </c>
      <c r="H608" s="154">
        <f>COUNTIF(Prefix!A:A,History_Purchase!A608)</f>
        <v>1</v>
      </c>
      <c r="I608" s="154" t="str">
        <f>IF(F608="Waiting","",IFERROR(VLOOKUP(A608,'Remaining stock'!$A$3:$C$1000,2,0),""))</f>
        <v/>
      </c>
      <c r="J608" s="154" t="str">
        <f>IF(F608="Waiting","",IFERROR(VLOOKUP(A608,'Remaining stock'!$A$3:$C$1000,3,0),""))</f>
        <v/>
      </c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0"/>
      <c r="V608" s="150"/>
      <c r="W608" s="150"/>
      <c r="X608" s="150"/>
      <c r="Y608" s="150"/>
      <c r="Z608" s="150"/>
    </row>
    <row r="609" spans="1:26" ht="12" customHeight="1" x14ac:dyDescent="0.15">
      <c r="A609" s="152" t="s">
        <v>1584</v>
      </c>
      <c r="B609" s="153" t="s">
        <v>1587</v>
      </c>
      <c r="C609" s="153" t="s">
        <v>1588</v>
      </c>
      <c r="D609" s="154">
        <f t="shared" si="0"/>
        <v>28000</v>
      </c>
      <c r="E609" s="155">
        <v>43119</v>
      </c>
      <c r="F609" s="156">
        <v>1</v>
      </c>
      <c r="G609" s="155">
        <v>43119</v>
      </c>
      <c r="H609" s="154">
        <f>COUNTIF(Prefix!A:A,History_Purchase!A609)</f>
        <v>1</v>
      </c>
      <c r="I609" s="154" t="str">
        <f>IF(F609="Waiting","",IFERROR(VLOOKUP(A609,'Remaining stock'!$A$3:$C$1000,2,0),""))</f>
        <v/>
      </c>
      <c r="J609" s="154" t="str">
        <f>IF(F609="Waiting","",IFERROR(VLOOKUP(A609,'Remaining stock'!$A$3:$C$1000,3,0),""))</f>
        <v/>
      </c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</row>
    <row r="610" spans="1:26" ht="12" customHeight="1" x14ac:dyDescent="0.15">
      <c r="A610" s="157" t="s">
        <v>1589</v>
      </c>
      <c r="B610" s="154" t="s">
        <v>1590</v>
      </c>
      <c r="C610" s="154" t="s">
        <v>1591</v>
      </c>
      <c r="D610" s="154">
        <f t="shared" si="0"/>
        <v>8000</v>
      </c>
      <c r="E610" s="155">
        <v>43119</v>
      </c>
      <c r="F610" s="156">
        <v>1</v>
      </c>
      <c r="G610" s="155">
        <v>43119</v>
      </c>
      <c r="H610" s="154">
        <f>COUNTIF(Prefix!A:A,History_Purchase!A610)</f>
        <v>1</v>
      </c>
      <c r="I610" s="154" t="str">
        <f>IF(F610="Waiting","",IFERROR(VLOOKUP(A610,'Remaining stock'!$A$3:$C$1000,2,0),""))</f>
        <v/>
      </c>
      <c r="J610" s="154" t="str">
        <f>IF(F610="Waiting","",IFERROR(VLOOKUP(A610,'Remaining stock'!$A$3:$C$1000,3,0),""))</f>
        <v/>
      </c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0"/>
      <c r="V610" s="150"/>
      <c r="W610" s="150"/>
      <c r="X610" s="150"/>
      <c r="Y610" s="150"/>
      <c r="Z610" s="150"/>
    </row>
    <row r="611" spans="1:26" ht="12" customHeight="1" x14ac:dyDescent="0.15">
      <c r="A611" s="152" t="s">
        <v>1589</v>
      </c>
      <c r="B611" s="153" t="s">
        <v>1592</v>
      </c>
      <c r="C611" s="153" t="s">
        <v>1593</v>
      </c>
      <c r="D611" s="154">
        <f t="shared" si="0"/>
        <v>56000</v>
      </c>
      <c r="E611" s="155">
        <v>43608</v>
      </c>
      <c r="F611" s="156">
        <v>1</v>
      </c>
      <c r="G611" s="155">
        <v>43608</v>
      </c>
      <c r="H611" s="154">
        <f>COUNTIF(Prefix!A:A,History_Purchase!A611)</f>
        <v>1</v>
      </c>
      <c r="I611" s="154" t="str">
        <f>IF(F611="Waiting","",IFERROR(VLOOKUP(A611,'Remaining stock'!$A$3:$C$1000,2,0),""))</f>
        <v/>
      </c>
      <c r="J611" s="154" t="str">
        <f>IF(F611="Waiting","",IFERROR(VLOOKUP(A611,'Remaining stock'!$A$3:$C$1000,3,0),""))</f>
        <v/>
      </c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0"/>
      <c r="V611" s="150"/>
      <c r="W611" s="150"/>
      <c r="X611" s="150"/>
      <c r="Y611" s="150"/>
      <c r="Z611" s="150"/>
    </row>
    <row r="612" spans="1:26" ht="12" customHeight="1" x14ac:dyDescent="0.15">
      <c r="A612" s="157" t="s">
        <v>1594</v>
      </c>
      <c r="B612" s="154" t="s">
        <v>1595</v>
      </c>
      <c r="C612" s="154" t="s">
        <v>1596</v>
      </c>
      <c r="D612" s="154">
        <f t="shared" si="0"/>
        <v>16000</v>
      </c>
      <c r="E612" s="155">
        <v>43608</v>
      </c>
      <c r="F612" s="156">
        <v>1</v>
      </c>
      <c r="G612" s="155">
        <v>43608</v>
      </c>
      <c r="H612" s="154">
        <f>COUNTIF(Prefix!A:A,History_Purchase!A612)</f>
        <v>1</v>
      </c>
      <c r="I612" s="154" t="str">
        <f>IF(F612="Waiting","",IFERROR(VLOOKUP(A612,'Remaining stock'!$A$3:$C$1000,2,0),""))</f>
        <v>84248000</v>
      </c>
      <c r="J612" s="154" t="str">
        <f>IF(F612="Waiting","",IFERROR(VLOOKUP(A612,'Remaining stock'!$A$3:$C$1000,3,0),""))</f>
        <v>84251999</v>
      </c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0"/>
      <c r="V612" s="150"/>
      <c r="W612" s="150"/>
      <c r="X612" s="150"/>
      <c r="Y612" s="150"/>
      <c r="Z612" s="150"/>
    </row>
    <row r="613" spans="1:26" ht="12" customHeight="1" x14ac:dyDescent="0.15">
      <c r="A613" s="152" t="s">
        <v>1594</v>
      </c>
      <c r="B613" s="153" t="s">
        <v>1597</v>
      </c>
      <c r="C613" s="153" t="s">
        <v>1598</v>
      </c>
      <c r="D613" s="154">
        <f t="shared" si="0"/>
        <v>36000</v>
      </c>
      <c r="E613" s="155">
        <v>43773</v>
      </c>
      <c r="F613" s="156">
        <v>1</v>
      </c>
      <c r="G613" s="155">
        <v>43773</v>
      </c>
      <c r="H613" s="154">
        <f>COUNTIF(Prefix!A:A,History_Purchase!A613)</f>
        <v>1</v>
      </c>
      <c r="I613" s="154" t="str">
        <f>IF(F613="Waiting","",IFERROR(VLOOKUP(A613,'Remaining stock'!$A$3:$C$1000,2,0),""))</f>
        <v>84248000</v>
      </c>
      <c r="J613" s="154" t="str">
        <f>IF(F613="Waiting","",IFERROR(VLOOKUP(A613,'Remaining stock'!$A$3:$C$1000,3,0),""))</f>
        <v>84251999</v>
      </c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0"/>
      <c r="V613" s="150"/>
      <c r="W613" s="150"/>
      <c r="X613" s="150"/>
      <c r="Y613" s="150"/>
      <c r="Z613" s="150"/>
    </row>
    <row r="614" spans="1:26" ht="12" customHeight="1" x14ac:dyDescent="0.15">
      <c r="A614" s="152" t="s">
        <v>1594</v>
      </c>
      <c r="B614" s="153" t="s">
        <v>1599</v>
      </c>
      <c r="C614" s="153" t="s">
        <v>1600</v>
      </c>
      <c r="D614" s="154">
        <f t="shared" si="0"/>
        <v>48000</v>
      </c>
      <c r="E614" s="155">
        <v>44090</v>
      </c>
      <c r="F614" s="156">
        <v>0</v>
      </c>
      <c r="G614" s="155">
        <v>44090</v>
      </c>
      <c r="H614" s="154">
        <f>COUNTIF(Prefix!A:A,History_Purchase!A614)</f>
        <v>1</v>
      </c>
      <c r="I614" s="154" t="str">
        <f>IF(F614="Waiting","",IFERROR(VLOOKUP(A614,'Remaining stock'!$A$3:$C$1000,2,0),""))</f>
        <v>84248000</v>
      </c>
      <c r="J614" s="154" t="str">
        <f>IF(F614="Waiting","",IFERROR(VLOOKUP(A614,'Remaining stock'!$A$3:$C$1000,3,0),""))</f>
        <v>84251999</v>
      </c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0"/>
      <c r="V614" s="150"/>
      <c r="W614" s="150"/>
      <c r="X614" s="150"/>
      <c r="Y614" s="150"/>
      <c r="Z614" s="150"/>
    </row>
    <row r="615" spans="1:26" ht="12" customHeight="1" x14ac:dyDescent="0.15">
      <c r="A615" s="157" t="s">
        <v>1601</v>
      </c>
      <c r="B615" s="154" t="s">
        <v>1602</v>
      </c>
      <c r="C615" s="154" t="s">
        <v>1603</v>
      </c>
      <c r="D615" s="154">
        <f t="shared" si="0"/>
        <v>24000</v>
      </c>
      <c r="E615" s="155">
        <v>44090</v>
      </c>
      <c r="F615" s="156">
        <v>0</v>
      </c>
      <c r="G615" s="155">
        <v>44090</v>
      </c>
      <c r="H615" s="154">
        <f>COUNTIF(Prefix!A:A,History_Purchase!A615)</f>
        <v>1</v>
      </c>
      <c r="I615" s="154" t="str">
        <f>IF(F615="Waiting","",IFERROR(VLOOKUP(A615,'Remaining stock'!$A$3:$C$1000,2,0),""))</f>
        <v/>
      </c>
      <c r="J615" s="154" t="str">
        <f>IF(F615="Waiting","",IFERROR(VLOOKUP(A615,'Remaining stock'!$A$3:$C$1000,3,0),""))</f>
        <v/>
      </c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0"/>
      <c r="V615" s="150"/>
      <c r="W615" s="150"/>
      <c r="X615" s="150"/>
      <c r="Y615" s="150"/>
      <c r="Z615" s="150"/>
    </row>
    <row r="616" spans="1:26" ht="12" customHeight="1" x14ac:dyDescent="0.15">
      <c r="A616" s="152" t="s">
        <v>1604</v>
      </c>
      <c r="B616" s="153" t="s">
        <v>1605</v>
      </c>
      <c r="C616" s="153" t="s">
        <v>1606</v>
      </c>
      <c r="D616" s="154">
        <f t="shared" si="0"/>
        <v>36000</v>
      </c>
      <c r="E616" s="155">
        <v>42991</v>
      </c>
      <c r="F616" s="156">
        <v>1</v>
      </c>
      <c r="G616" s="155">
        <v>42991</v>
      </c>
      <c r="H616" s="154">
        <f>COUNTIF(Prefix!A:A,History_Purchase!A616)</f>
        <v>1</v>
      </c>
      <c r="I616" s="154" t="str">
        <f>IF(F616="Waiting","",IFERROR(VLOOKUP(A616,'Remaining stock'!$A$3:$C$1000,2,0),""))</f>
        <v/>
      </c>
      <c r="J616" s="154" t="str">
        <f>IF(F616="Waiting","",IFERROR(VLOOKUP(A616,'Remaining stock'!$A$3:$C$1000,3,0),""))</f>
        <v/>
      </c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0"/>
      <c r="V616" s="150"/>
      <c r="W616" s="150"/>
      <c r="X616" s="150"/>
      <c r="Y616" s="150"/>
      <c r="Z616" s="150"/>
    </row>
    <row r="617" spans="1:26" ht="12" customHeight="1" x14ac:dyDescent="0.15">
      <c r="A617" s="152" t="s">
        <v>1604</v>
      </c>
      <c r="B617" s="153" t="s">
        <v>1607</v>
      </c>
      <c r="C617" s="153" t="s">
        <v>1608</v>
      </c>
      <c r="D617" s="154">
        <f t="shared" si="0"/>
        <v>36000</v>
      </c>
      <c r="E617" s="155">
        <v>43119</v>
      </c>
      <c r="F617" s="156">
        <v>1</v>
      </c>
      <c r="G617" s="155">
        <v>43119</v>
      </c>
      <c r="H617" s="154">
        <f>COUNTIF(Prefix!A:A,History_Purchase!A617)</f>
        <v>1</v>
      </c>
      <c r="I617" s="154" t="str">
        <f>IF(F617="Waiting","",IFERROR(VLOOKUP(A617,'Remaining stock'!$A$3:$C$1000,2,0),""))</f>
        <v/>
      </c>
      <c r="J617" s="154" t="str">
        <f>IF(F617="Waiting","",IFERROR(VLOOKUP(A617,'Remaining stock'!$A$3:$C$1000,3,0),""))</f>
        <v/>
      </c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  <c r="X617" s="150"/>
      <c r="Y617" s="150"/>
      <c r="Z617" s="150"/>
    </row>
    <row r="618" spans="1:26" ht="12" customHeight="1" x14ac:dyDescent="0.15">
      <c r="A618" s="152" t="s">
        <v>1604</v>
      </c>
      <c r="B618" s="153" t="s">
        <v>1609</v>
      </c>
      <c r="C618" s="153" t="s">
        <v>1610</v>
      </c>
      <c r="D618" s="154">
        <f t="shared" si="0"/>
        <v>28000</v>
      </c>
      <c r="E618" s="155">
        <v>43227</v>
      </c>
      <c r="F618" s="156">
        <v>1</v>
      </c>
      <c r="G618" s="155">
        <v>43227</v>
      </c>
      <c r="H618" s="154">
        <f>COUNTIF(Prefix!A:A,History_Purchase!A618)</f>
        <v>1</v>
      </c>
      <c r="I618" s="154" t="str">
        <f>IF(F618="Waiting","",IFERROR(VLOOKUP(A618,'Remaining stock'!$A$3:$C$1000,2,0),""))</f>
        <v/>
      </c>
      <c r="J618" s="154" t="str">
        <f>IF(F618="Waiting","",IFERROR(VLOOKUP(A618,'Remaining stock'!$A$3:$C$1000,3,0),""))</f>
        <v/>
      </c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  <c r="X618" s="150"/>
      <c r="Y618" s="150"/>
      <c r="Z618" s="150"/>
    </row>
    <row r="619" spans="1:26" ht="12" customHeight="1" x14ac:dyDescent="0.15">
      <c r="A619" s="157" t="s">
        <v>1611</v>
      </c>
      <c r="B619" s="154" t="s">
        <v>1612</v>
      </c>
      <c r="C619" s="154" t="s">
        <v>1613</v>
      </c>
      <c r="D619" s="154">
        <f t="shared" si="0"/>
        <v>80000</v>
      </c>
      <c r="E619" s="155">
        <v>43227</v>
      </c>
      <c r="F619" s="156">
        <v>1</v>
      </c>
      <c r="G619" s="155">
        <v>43227</v>
      </c>
      <c r="H619" s="154">
        <f>COUNTIF(Prefix!A:A,History_Purchase!A619)</f>
        <v>1</v>
      </c>
      <c r="I619" s="154" t="str">
        <f>IF(F619="Waiting","",IFERROR(VLOOKUP(A619,'Remaining stock'!$A$3:$C$1000,2,0),""))</f>
        <v/>
      </c>
      <c r="J619" s="154" t="str">
        <f>IF(F619="Waiting","",IFERROR(VLOOKUP(A619,'Remaining stock'!$A$3:$C$1000,3,0),""))</f>
        <v/>
      </c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  <c r="X619" s="150"/>
      <c r="Y619" s="150"/>
      <c r="Z619" s="150"/>
    </row>
    <row r="620" spans="1:26" ht="12" customHeight="1" x14ac:dyDescent="0.15">
      <c r="A620" s="152" t="s">
        <v>1611</v>
      </c>
      <c r="B620" s="153" t="s">
        <v>1614</v>
      </c>
      <c r="C620" s="153" t="s">
        <v>1615</v>
      </c>
      <c r="D620" s="154">
        <f t="shared" si="0"/>
        <v>56000</v>
      </c>
      <c r="E620" s="155">
        <v>43608</v>
      </c>
      <c r="F620" s="156">
        <v>1</v>
      </c>
      <c r="G620" s="155">
        <v>43608</v>
      </c>
      <c r="H620" s="154">
        <f>COUNTIF(Prefix!A:A,History_Purchase!A620)</f>
        <v>1</v>
      </c>
      <c r="I620" s="154" t="str">
        <f>IF(F620="Waiting","",IFERROR(VLOOKUP(A620,'Remaining stock'!$A$3:$C$1000,2,0),""))</f>
        <v/>
      </c>
      <c r="J620" s="154" t="str">
        <f>IF(F620="Waiting","",IFERROR(VLOOKUP(A620,'Remaining stock'!$A$3:$C$1000,3,0),""))</f>
        <v/>
      </c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  <c r="X620" s="150"/>
      <c r="Y620" s="150"/>
      <c r="Z620" s="150"/>
    </row>
    <row r="621" spans="1:26" ht="12" customHeight="1" x14ac:dyDescent="0.15">
      <c r="A621" s="157" t="s">
        <v>1616</v>
      </c>
      <c r="B621" s="154" t="s">
        <v>1617</v>
      </c>
      <c r="C621" s="154" t="s">
        <v>1618</v>
      </c>
      <c r="D621" s="154">
        <f t="shared" si="0"/>
        <v>16000</v>
      </c>
      <c r="E621" s="155">
        <v>43608</v>
      </c>
      <c r="F621" s="156">
        <v>1</v>
      </c>
      <c r="G621" s="155">
        <v>43608</v>
      </c>
      <c r="H621" s="154">
        <f>COUNTIF(Prefix!A:A,History_Purchase!A621)</f>
        <v>1</v>
      </c>
      <c r="I621" s="154" t="str">
        <f>IF(F621="Waiting","",IFERROR(VLOOKUP(A621,'Remaining stock'!$A$3:$C$1000,2,0),""))</f>
        <v/>
      </c>
      <c r="J621" s="154" t="str">
        <f>IF(F621="Waiting","",IFERROR(VLOOKUP(A621,'Remaining stock'!$A$3:$C$1000,3,0),""))</f>
        <v/>
      </c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  <c r="X621" s="150"/>
      <c r="Y621" s="150"/>
      <c r="Z621" s="150"/>
    </row>
    <row r="622" spans="1:26" ht="12" customHeight="1" x14ac:dyDescent="0.15">
      <c r="A622" s="152" t="s">
        <v>1616</v>
      </c>
      <c r="B622" s="153" t="s">
        <v>1619</v>
      </c>
      <c r="C622" s="153" t="s">
        <v>1620</v>
      </c>
      <c r="D622" s="154">
        <f t="shared" si="0"/>
        <v>72000</v>
      </c>
      <c r="E622" s="155">
        <v>43773</v>
      </c>
      <c r="F622" s="156">
        <v>1</v>
      </c>
      <c r="G622" s="155">
        <v>43773</v>
      </c>
      <c r="H622" s="154">
        <f>COUNTIF(Prefix!A:A,History_Purchase!A622)</f>
        <v>1</v>
      </c>
      <c r="I622" s="154" t="str">
        <f>IF(F622="Waiting","",IFERROR(VLOOKUP(A622,'Remaining stock'!$A$3:$C$1000,2,0),""))</f>
        <v/>
      </c>
      <c r="J622" s="154" t="str">
        <f>IF(F622="Waiting","",IFERROR(VLOOKUP(A622,'Remaining stock'!$A$3:$C$1000,3,0),""))</f>
        <v/>
      </c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  <c r="X622" s="150"/>
      <c r="Y622" s="150"/>
      <c r="Z622" s="150"/>
    </row>
    <row r="623" spans="1:26" ht="12" customHeight="1" x14ac:dyDescent="0.15">
      <c r="A623" s="152" t="s">
        <v>1616</v>
      </c>
      <c r="B623" s="153" t="s">
        <v>1621</v>
      </c>
      <c r="C623" s="153" t="s">
        <v>1622</v>
      </c>
      <c r="D623" s="154">
        <f t="shared" si="0"/>
        <v>12000</v>
      </c>
      <c r="E623" s="155">
        <v>44090</v>
      </c>
      <c r="F623" s="156">
        <v>0</v>
      </c>
      <c r="G623" s="155">
        <v>44090</v>
      </c>
      <c r="H623" s="154">
        <f>COUNTIF(Prefix!A:A,History_Purchase!A623)</f>
        <v>1</v>
      </c>
      <c r="I623" s="154" t="str">
        <f>IF(F623="Waiting","",IFERROR(VLOOKUP(A623,'Remaining stock'!$A$3:$C$1000,2,0),""))</f>
        <v/>
      </c>
      <c r="J623" s="154" t="str">
        <f>IF(F623="Waiting","",IFERROR(VLOOKUP(A623,'Remaining stock'!$A$3:$C$1000,3,0),""))</f>
        <v/>
      </c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0"/>
      <c r="V623" s="150"/>
      <c r="W623" s="150"/>
      <c r="X623" s="150"/>
      <c r="Y623" s="150"/>
      <c r="Z623" s="150"/>
    </row>
    <row r="624" spans="1:26" ht="12" customHeight="1" x14ac:dyDescent="0.15">
      <c r="A624" s="157" t="s">
        <v>1623</v>
      </c>
      <c r="B624" s="154" t="s">
        <v>1624</v>
      </c>
      <c r="C624" s="154" t="s">
        <v>1625</v>
      </c>
      <c r="D624" s="154">
        <f t="shared" si="0"/>
        <v>60000</v>
      </c>
      <c r="E624" s="155">
        <v>44090</v>
      </c>
      <c r="F624" s="156">
        <v>0</v>
      </c>
      <c r="G624" s="155">
        <v>44090</v>
      </c>
      <c r="H624" s="154">
        <f>COUNTIF(Prefix!A:A,History_Purchase!A624)</f>
        <v>1</v>
      </c>
      <c r="I624" s="154" t="str">
        <f>IF(F624="Waiting","",IFERROR(VLOOKUP(A624,'Remaining stock'!$A$3:$C$1000,2,0),""))</f>
        <v/>
      </c>
      <c r="J624" s="154" t="str">
        <f>IF(F624="Waiting","",IFERROR(VLOOKUP(A624,'Remaining stock'!$A$3:$C$1000,3,0),""))</f>
        <v/>
      </c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0"/>
      <c r="V624" s="150"/>
      <c r="W624" s="150"/>
      <c r="X624" s="150"/>
      <c r="Y624" s="150"/>
      <c r="Z624" s="150"/>
    </row>
    <row r="625" spans="1:26" ht="12" customHeight="1" x14ac:dyDescent="0.15">
      <c r="A625" s="152" t="s">
        <v>1626</v>
      </c>
      <c r="B625" s="153" t="s">
        <v>1627</v>
      </c>
      <c r="C625" s="153" t="s">
        <v>1628</v>
      </c>
      <c r="D625" s="154">
        <f t="shared" si="0"/>
        <v>36000</v>
      </c>
      <c r="E625" s="155">
        <v>43119</v>
      </c>
      <c r="F625" s="156">
        <v>1</v>
      </c>
      <c r="G625" s="155">
        <v>43119</v>
      </c>
      <c r="H625" s="154">
        <f>COUNTIF(Prefix!A:A,History_Purchase!A625)</f>
        <v>1</v>
      </c>
      <c r="I625" s="154" t="str">
        <f>IF(F625="Waiting","",IFERROR(VLOOKUP(A625,'Remaining stock'!$A$3:$C$1000,2,0),""))</f>
        <v/>
      </c>
      <c r="J625" s="154" t="str">
        <f>IF(F625="Waiting","",IFERROR(VLOOKUP(A625,'Remaining stock'!$A$3:$C$1000,3,0),""))</f>
        <v/>
      </c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0"/>
      <c r="V625" s="150"/>
      <c r="W625" s="150"/>
      <c r="X625" s="150"/>
      <c r="Y625" s="150"/>
      <c r="Z625" s="150"/>
    </row>
    <row r="626" spans="1:26" ht="12" customHeight="1" x14ac:dyDescent="0.15">
      <c r="A626" s="152" t="s">
        <v>1626</v>
      </c>
      <c r="B626" s="153" t="s">
        <v>1629</v>
      </c>
      <c r="C626" s="153" t="s">
        <v>1630</v>
      </c>
      <c r="D626" s="154">
        <f t="shared" si="0"/>
        <v>36000</v>
      </c>
      <c r="E626" s="155">
        <v>43227</v>
      </c>
      <c r="F626" s="156">
        <v>1</v>
      </c>
      <c r="G626" s="155">
        <v>43227</v>
      </c>
      <c r="H626" s="154">
        <f>COUNTIF(Prefix!A:A,History_Purchase!A626)</f>
        <v>1</v>
      </c>
      <c r="I626" s="154" t="str">
        <f>IF(F626="Waiting","",IFERROR(VLOOKUP(A626,'Remaining stock'!$A$3:$C$1000,2,0),""))</f>
        <v/>
      </c>
      <c r="J626" s="154" t="str">
        <f>IF(F626="Waiting","",IFERROR(VLOOKUP(A626,'Remaining stock'!$A$3:$C$1000,3,0),""))</f>
        <v/>
      </c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0"/>
      <c r="V626" s="150"/>
      <c r="W626" s="150"/>
      <c r="X626" s="150"/>
      <c r="Y626" s="150"/>
      <c r="Z626" s="150"/>
    </row>
    <row r="627" spans="1:26" ht="12" customHeight="1" x14ac:dyDescent="0.15">
      <c r="A627" s="152" t="s">
        <v>1631</v>
      </c>
      <c r="B627" s="153" t="s">
        <v>1632</v>
      </c>
      <c r="C627" s="153" t="s">
        <v>1633</v>
      </c>
      <c r="D627" s="154">
        <f t="shared" si="0"/>
        <v>36000</v>
      </c>
      <c r="E627" s="155">
        <v>43608</v>
      </c>
      <c r="F627" s="156">
        <v>1</v>
      </c>
      <c r="G627" s="155">
        <v>43608</v>
      </c>
      <c r="H627" s="154">
        <f>COUNTIF(Prefix!A:A,History_Purchase!A627)</f>
        <v>1</v>
      </c>
      <c r="I627" s="154" t="str">
        <f>IF(F627="Waiting","",IFERROR(VLOOKUP(A627,'Remaining stock'!$A$3:$C$1000,2,0),""))</f>
        <v>86121000</v>
      </c>
      <c r="J627" s="154" t="str">
        <f>IF(F627="Waiting","",IFERROR(VLOOKUP(A627,'Remaining stock'!$A$3:$C$1000,3,0),""))</f>
        <v>86179999</v>
      </c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0"/>
      <c r="V627" s="150"/>
      <c r="W627" s="150"/>
      <c r="X627" s="150"/>
      <c r="Y627" s="150"/>
      <c r="Z627" s="150"/>
    </row>
    <row r="628" spans="1:26" ht="12" customHeight="1" x14ac:dyDescent="0.15">
      <c r="A628" s="152" t="s">
        <v>1631</v>
      </c>
      <c r="B628" s="153" t="s">
        <v>1634</v>
      </c>
      <c r="C628" s="153" t="s">
        <v>1635</v>
      </c>
      <c r="D628" s="154">
        <f t="shared" si="0"/>
        <v>36000</v>
      </c>
      <c r="E628" s="155">
        <v>43773</v>
      </c>
      <c r="F628" s="156">
        <v>1</v>
      </c>
      <c r="G628" s="155">
        <v>43773</v>
      </c>
      <c r="H628" s="154">
        <f>COUNTIF(Prefix!A:A,History_Purchase!A628)</f>
        <v>1</v>
      </c>
      <c r="I628" s="154" t="str">
        <f>IF(F628="Waiting","",IFERROR(VLOOKUP(A628,'Remaining stock'!$A$3:$C$1000,2,0),""))</f>
        <v>86121000</v>
      </c>
      <c r="J628" s="154" t="str">
        <f>IF(F628="Waiting","",IFERROR(VLOOKUP(A628,'Remaining stock'!$A$3:$C$1000,3,0),""))</f>
        <v>86179999</v>
      </c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0"/>
      <c r="V628" s="150"/>
      <c r="W628" s="150"/>
      <c r="X628" s="150"/>
      <c r="Y628" s="150"/>
      <c r="Z628" s="150"/>
    </row>
    <row r="629" spans="1:26" ht="12" customHeight="1" x14ac:dyDescent="0.15">
      <c r="A629" s="152" t="s">
        <v>1631</v>
      </c>
      <c r="B629" s="153" t="s">
        <v>1636</v>
      </c>
      <c r="C629" s="153" t="s">
        <v>1637</v>
      </c>
      <c r="D629" s="154">
        <f t="shared" si="0"/>
        <v>20000</v>
      </c>
      <c r="E629" s="155">
        <v>44090</v>
      </c>
      <c r="F629" s="156">
        <v>0</v>
      </c>
      <c r="G629" s="155">
        <v>44090</v>
      </c>
      <c r="H629" s="154">
        <f>COUNTIF(Prefix!A:A,History_Purchase!A629)</f>
        <v>1</v>
      </c>
      <c r="I629" s="154" t="str">
        <f>IF(F629="Waiting","",IFERROR(VLOOKUP(A629,'Remaining stock'!$A$3:$C$1000,2,0),""))</f>
        <v>86121000</v>
      </c>
      <c r="J629" s="154" t="str">
        <f>IF(F629="Waiting","",IFERROR(VLOOKUP(A629,'Remaining stock'!$A$3:$C$1000,3,0),""))</f>
        <v>86179999</v>
      </c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0"/>
      <c r="V629" s="150"/>
      <c r="W629" s="150"/>
      <c r="X629" s="150"/>
      <c r="Y629" s="150"/>
      <c r="Z629" s="150"/>
    </row>
    <row r="630" spans="1:26" ht="12" customHeight="1" x14ac:dyDescent="0.15">
      <c r="A630" s="157" t="s">
        <v>1638</v>
      </c>
      <c r="B630" s="154" t="s">
        <v>1639</v>
      </c>
      <c r="C630" s="154" t="s">
        <v>1640</v>
      </c>
      <c r="D630" s="154">
        <f t="shared" si="0"/>
        <v>16000</v>
      </c>
      <c r="E630" s="155">
        <v>44090</v>
      </c>
      <c r="F630" s="156">
        <v>0</v>
      </c>
      <c r="G630" s="155">
        <v>44090</v>
      </c>
      <c r="H630" s="154">
        <f>COUNTIF(Prefix!A:A,History_Purchase!A630)</f>
        <v>1</v>
      </c>
      <c r="I630" s="154" t="str">
        <f>IF(F630="Waiting","",IFERROR(VLOOKUP(A630,'Remaining stock'!$A$3:$C$1000,2,0),""))</f>
        <v/>
      </c>
      <c r="J630" s="154" t="str">
        <f>IF(F630="Waiting","",IFERROR(VLOOKUP(A630,'Remaining stock'!$A$3:$C$1000,3,0),""))</f>
        <v/>
      </c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0"/>
      <c r="V630" s="150"/>
      <c r="W630" s="150"/>
      <c r="X630" s="150"/>
      <c r="Y630" s="150"/>
      <c r="Z630" s="150"/>
    </row>
    <row r="631" spans="1:26" ht="12" customHeight="1" x14ac:dyDescent="0.15">
      <c r="A631" s="152" t="s">
        <v>1641</v>
      </c>
      <c r="B631" s="153" t="s">
        <v>1642</v>
      </c>
      <c r="C631" s="153" t="s">
        <v>1643</v>
      </c>
      <c r="D631" s="154">
        <f t="shared" si="0"/>
        <v>36000</v>
      </c>
      <c r="E631" s="155">
        <v>42991</v>
      </c>
      <c r="F631" s="156">
        <v>1</v>
      </c>
      <c r="G631" s="155">
        <v>42991</v>
      </c>
      <c r="H631" s="154">
        <f>COUNTIF(Prefix!A:A,History_Purchase!A631)</f>
        <v>1</v>
      </c>
      <c r="I631" s="154" t="str">
        <f>IF(F631="Waiting","",IFERROR(VLOOKUP(A631,'Remaining stock'!$A$3:$C$1000,2,0),""))</f>
        <v/>
      </c>
      <c r="J631" s="154" t="str">
        <f>IF(F631="Waiting","",IFERROR(VLOOKUP(A631,'Remaining stock'!$A$3:$C$1000,3,0),""))</f>
        <v/>
      </c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0"/>
      <c r="V631" s="150"/>
      <c r="W631" s="150"/>
      <c r="X631" s="150"/>
      <c r="Y631" s="150"/>
      <c r="Z631" s="150"/>
    </row>
    <row r="632" spans="1:26" ht="12" customHeight="1" x14ac:dyDescent="0.15">
      <c r="A632" s="152" t="s">
        <v>1644</v>
      </c>
      <c r="B632" s="153" t="s">
        <v>1645</v>
      </c>
      <c r="C632" s="153" t="s">
        <v>1646</v>
      </c>
      <c r="D632" s="154">
        <f t="shared" si="0"/>
        <v>36000</v>
      </c>
      <c r="E632" s="155">
        <v>42991</v>
      </c>
      <c r="F632" s="156">
        <v>1</v>
      </c>
      <c r="G632" s="155">
        <v>42991</v>
      </c>
      <c r="H632" s="154">
        <f>COUNTIF(Prefix!A:A,History_Purchase!A632)</f>
        <v>1</v>
      </c>
      <c r="I632" s="154" t="str">
        <f>IF(F632="Waiting","",IFERROR(VLOOKUP(A632,'Remaining stock'!$A$3:$C$1000,2,0),""))</f>
        <v/>
      </c>
      <c r="J632" s="154" t="str">
        <f>IF(F632="Waiting","",IFERROR(VLOOKUP(A632,'Remaining stock'!$A$3:$C$1000,3,0),""))</f>
        <v/>
      </c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0"/>
      <c r="V632" s="150"/>
      <c r="W632" s="150"/>
      <c r="X632" s="150"/>
      <c r="Y632" s="150"/>
      <c r="Z632" s="150"/>
    </row>
    <row r="633" spans="1:26" ht="12" customHeight="1" x14ac:dyDescent="0.15">
      <c r="A633" s="152" t="s">
        <v>1644</v>
      </c>
      <c r="B633" s="153" t="s">
        <v>1647</v>
      </c>
      <c r="C633" s="153" t="s">
        <v>1648</v>
      </c>
      <c r="D633" s="154">
        <f t="shared" si="0"/>
        <v>28000</v>
      </c>
      <c r="E633" s="155">
        <v>43119</v>
      </c>
      <c r="F633" s="156">
        <v>1</v>
      </c>
      <c r="G633" s="155">
        <v>43119</v>
      </c>
      <c r="H633" s="154">
        <f>COUNTIF(Prefix!A:A,History_Purchase!A633)</f>
        <v>1</v>
      </c>
      <c r="I633" s="154" t="str">
        <f>IF(F633="Waiting","",IFERROR(VLOOKUP(A633,'Remaining stock'!$A$3:$C$1000,2,0),""))</f>
        <v/>
      </c>
      <c r="J633" s="154" t="str">
        <f>IF(F633="Waiting","",IFERROR(VLOOKUP(A633,'Remaining stock'!$A$3:$C$1000,3,0),""))</f>
        <v/>
      </c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0"/>
      <c r="V633" s="150"/>
      <c r="W633" s="150"/>
      <c r="X633" s="150"/>
      <c r="Y633" s="150"/>
      <c r="Z633" s="150"/>
    </row>
    <row r="634" spans="1:26" ht="12" customHeight="1" x14ac:dyDescent="0.15">
      <c r="A634" s="157" t="s">
        <v>1649</v>
      </c>
      <c r="B634" s="154" t="s">
        <v>1650</v>
      </c>
      <c r="C634" s="154" t="s">
        <v>1651</v>
      </c>
      <c r="D634" s="154">
        <f t="shared" si="0"/>
        <v>8000</v>
      </c>
      <c r="E634" s="155">
        <v>43119</v>
      </c>
      <c r="F634" s="156">
        <v>1</v>
      </c>
      <c r="G634" s="155">
        <v>43119</v>
      </c>
      <c r="H634" s="154">
        <f>COUNTIF(Prefix!A:A,History_Purchase!A634)</f>
        <v>1</v>
      </c>
      <c r="I634" s="154" t="str">
        <f>IF(F634="Waiting","",IFERROR(VLOOKUP(A634,'Remaining stock'!$A$3:$C$1000,2,0),""))</f>
        <v/>
      </c>
      <c r="J634" s="154" t="str">
        <f>IF(F634="Waiting","",IFERROR(VLOOKUP(A634,'Remaining stock'!$A$3:$C$1000,3,0),""))</f>
        <v/>
      </c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0"/>
      <c r="V634" s="150"/>
      <c r="W634" s="150"/>
      <c r="X634" s="150"/>
      <c r="Y634" s="150"/>
      <c r="Z634" s="150"/>
    </row>
    <row r="635" spans="1:26" ht="12" customHeight="1" x14ac:dyDescent="0.15">
      <c r="A635" s="152" t="s">
        <v>1649</v>
      </c>
      <c r="B635" s="153" t="s">
        <v>1652</v>
      </c>
      <c r="C635" s="153" t="s">
        <v>1653</v>
      </c>
      <c r="D635" s="154">
        <f t="shared" si="0"/>
        <v>72000</v>
      </c>
      <c r="E635" s="155">
        <v>43227</v>
      </c>
      <c r="F635" s="156">
        <v>1</v>
      </c>
      <c r="G635" s="155">
        <v>43227</v>
      </c>
      <c r="H635" s="154">
        <f>COUNTIF(Prefix!A:A,History_Purchase!A635)</f>
        <v>1</v>
      </c>
      <c r="I635" s="154" t="str">
        <f>IF(F635="Waiting","",IFERROR(VLOOKUP(A635,'Remaining stock'!$A$3:$C$1000,2,0),""))</f>
        <v/>
      </c>
      <c r="J635" s="154" t="str">
        <f>IF(F635="Waiting","",IFERROR(VLOOKUP(A635,'Remaining stock'!$A$3:$C$1000,3,0),""))</f>
        <v/>
      </c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0"/>
      <c r="V635" s="150"/>
      <c r="W635" s="150"/>
      <c r="X635" s="150"/>
      <c r="Y635" s="150"/>
      <c r="Z635" s="150"/>
    </row>
    <row r="636" spans="1:26" ht="12" customHeight="1" x14ac:dyDescent="0.15">
      <c r="A636" s="152" t="s">
        <v>1649</v>
      </c>
      <c r="B636" s="153" t="s">
        <v>1654</v>
      </c>
      <c r="C636" s="153" t="s">
        <v>1655</v>
      </c>
      <c r="D636" s="154">
        <f t="shared" si="0"/>
        <v>20000</v>
      </c>
      <c r="E636" s="155">
        <v>43608</v>
      </c>
      <c r="F636" s="156">
        <v>1</v>
      </c>
      <c r="G636" s="155">
        <v>43608</v>
      </c>
      <c r="H636" s="154">
        <f>COUNTIF(Prefix!A:A,History_Purchase!A636)</f>
        <v>1</v>
      </c>
      <c r="I636" s="154" t="str">
        <f>IF(F636="Waiting","",IFERROR(VLOOKUP(A636,'Remaining stock'!$A$3:$C$1000,2,0),""))</f>
        <v/>
      </c>
      <c r="J636" s="154" t="str">
        <f>IF(F636="Waiting","",IFERROR(VLOOKUP(A636,'Remaining stock'!$A$3:$C$1000,3,0),""))</f>
        <v/>
      </c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0"/>
      <c r="V636" s="150"/>
      <c r="W636" s="150"/>
      <c r="X636" s="150"/>
      <c r="Y636" s="150"/>
      <c r="Z636" s="150"/>
    </row>
    <row r="637" spans="1:26" ht="12" customHeight="1" x14ac:dyDescent="0.15">
      <c r="A637" s="157" t="s">
        <v>1656</v>
      </c>
      <c r="B637" s="154" t="s">
        <v>1657</v>
      </c>
      <c r="C637" s="154" t="s">
        <v>1658</v>
      </c>
      <c r="D637" s="154">
        <f t="shared" si="0"/>
        <v>16000</v>
      </c>
      <c r="E637" s="155">
        <v>43608</v>
      </c>
      <c r="F637" s="156">
        <v>1</v>
      </c>
      <c r="G637" s="155">
        <v>43608</v>
      </c>
      <c r="H637" s="154">
        <f>COUNTIF(Prefix!A:A,History_Purchase!A637)</f>
        <v>1</v>
      </c>
      <c r="I637" s="154" t="str">
        <f>IF(F637="Waiting","",IFERROR(VLOOKUP(A637,'Remaining stock'!$A$3:$C$1000,2,0),""))</f>
        <v>87204000</v>
      </c>
      <c r="J637" s="154" t="str">
        <f>IF(F637="Waiting","",IFERROR(VLOOKUP(A637,'Remaining stock'!$A$3:$C$1000,3,0),""))</f>
        <v>87251999</v>
      </c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</row>
    <row r="638" spans="1:26" ht="12" customHeight="1" x14ac:dyDescent="0.15">
      <c r="A638" s="152" t="s">
        <v>1656</v>
      </c>
      <c r="B638" s="153" t="s">
        <v>1659</v>
      </c>
      <c r="C638" s="153" t="s">
        <v>1660</v>
      </c>
      <c r="D638" s="154">
        <f t="shared" si="0"/>
        <v>36000</v>
      </c>
      <c r="E638" s="155">
        <v>43773</v>
      </c>
      <c r="F638" s="156">
        <v>1</v>
      </c>
      <c r="G638" s="155">
        <v>43773</v>
      </c>
      <c r="H638" s="154">
        <f>COUNTIF(Prefix!A:A,History_Purchase!A638)</f>
        <v>1</v>
      </c>
      <c r="I638" s="154" t="str">
        <f>IF(F638="Waiting","",IFERROR(VLOOKUP(A638,'Remaining stock'!$A$3:$C$1000,2,0),""))</f>
        <v>87204000</v>
      </c>
      <c r="J638" s="154" t="str">
        <f>IF(F638="Waiting","",IFERROR(VLOOKUP(A638,'Remaining stock'!$A$3:$C$1000,3,0),""))</f>
        <v>87251999</v>
      </c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0"/>
      <c r="V638" s="150"/>
      <c r="W638" s="150"/>
      <c r="X638" s="150"/>
      <c r="Y638" s="150"/>
      <c r="Z638" s="150"/>
    </row>
    <row r="639" spans="1:26" ht="12" customHeight="1" x14ac:dyDescent="0.15">
      <c r="A639" s="152" t="s">
        <v>1656</v>
      </c>
      <c r="B639" s="153" t="s">
        <v>1661</v>
      </c>
      <c r="C639" s="153" t="s">
        <v>1662</v>
      </c>
      <c r="D639" s="154">
        <f t="shared" si="0"/>
        <v>36000</v>
      </c>
      <c r="E639" s="155">
        <v>44090</v>
      </c>
      <c r="F639" s="156">
        <v>0</v>
      </c>
      <c r="G639" s="155">
        <v>44090</v>
      </c>
      <c r="H639" s="154">
        <f>COUNTIF(Prefix!A:A,History_Purchase!A639)</f>
        <v>1</v>
      </c>
      <c r="I639" s="154" t="str">
        <f>IF(F639="Waiting","",IFERROR(VLOOKUP(A639,'Remaining stock'!$A$3:$C$1000,2,0),""))</f>
        <v>87204000</v>
      </c>
      <c r="J639" s="154" t="str">
        <f>IF(F639="Waiting","",IFERROR(VLOOKUP(A639,'Remaining stock'!$A$3:$C$1000,3,0),""))</f>
        <v>87251999</v>
      </c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0"/>
      <c r="V639" s="150"/>
      <c r="W639" s="150"/>
      <c r="X639" s="150"/>
      <c r="Y639" s="150"/>
      <c r="Z639" s="150"/>
    </row>
    <row r="640" spans="1:26" ht="12" customHeight="1" x14ac:dyDescent="0.15">
      <c r="A640" s="152" t="s">
        <v>1663</v>
      </c>
      <c r="B640" s="153" t="s">
        <v>1664</v>
      </c>
      <c r="C640" s="153" t="s">
        <v>1665</v>
      </c>
      <c r="D640" s="154">
        <f t="shared" si="0"/>
        <v>36000</v>
      </c>
      <c r="E640" s="155">
        <v>43227</v>
      </c>
      <c r="F640" s="156">
        <v>1</v>
      </c>
      <c r="G640" s="155">
        <v>43227</v>
      </c>
      <c r="H640" s="154">
        <f>COUNTIF(Prefix!A:A,History_Purchase!A640)</f>
        <v>1</v>
      </c>
      <c r="I640" s="154" t="str">
        <f>IF(F640="Waiting","",IFERROR(VLOOKUP(A640,'Remaining stock'!$A$3:$C$1000,2,0),""))</f>
        <v>88046000</v>
      </c>
      <c r="J640" s="154" t="str">
        <f>IF(F640="Waiting","",IFERROR(VLOOKUP(A640,'Remaining stock'!$A$3:$C$1000,3,0),""))</f>
        <v>88099999</v>
      </c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0"/>
      <c r="V640" s="150"/>
      <c r="W640" s="150"/>
      <c r="X640" s="150"/>
      <c r="Y640" s="150"/>
      <c r="Z640" s="150"/>
    </row>
    <row r="641" spans="1:26" ht="12" customHeight="1" x14ac:dyDescent="0.15">
      <c r="A641" s="152" t="s">
        <v>1663</v>
      </c>
      <c r="B641" s="153" t="s">
        <v>1666</v>
      </c>
      <c r="C641" s="153" t="s">
        <v>1667</v>
      </c>
      <c r="D641" s="154">
        <f t="shared" si="0"/>
        <v>36000</v>
      </c>
      <c r="E641" s="155">
        <v>43608</v>
      </c>
      <c r="F641" s="156">
        <v>1</v>
      </c>
      <c r="G641" s="155">
        <v>43608</v>
      </c>
      <c r="H641" s="154">
        <f>COUNTIF(Prefix!A:A,History_Purchase!A641)</f>
        <v>1</v>
      </c>
      <c r="I641" s="154" t="str">
        <f>IF(F641="Waiting","",IFERROR(VLOOKUP(A641,'Remaining stock'!$A$3:$C$1000,2,0),""))</f>
        <v>88046000</v>
      </c>
      <c r="J641" s="154" t="str">
        <f>IF(F641="Waiting","",IFERROR(VLOOKUP(A641,'Remaining stock'!$A$3:$C$1000,3,0),""))</f>
        <v>88099999</v>
      </c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0"/>
      <c r="V641" s="150"/>
      <c r="W641" s="150"/>
      <c r="X641" s="150"/>
      <c r="Y641" s="150"/>
      <c r="Z641" s="150"/>
    </row>
    <row r="642" spans="1:26" ht="12" customHeight="1" x14ac:dyDescent="0.15">
      <c r="A642" s="152" t="s">
        <v>1663</v>
      </c>
      <c r="B642" s="153" t="s">
        <v>1668</v>
      </c>
      <c r="C642" s="153" t="s">
        <v>1669</v>
      </c>
      <c r="D642" s="154">
        <f t="shared" si="0"/>
        <v>28000</v>
      </c>
      <c r="E642" s="155">
        <v>43773</v>
      </c>
      <c r="F642" s="156">
        <v>1</v>
      </c>
      <c r="G642" s="155">
        <v>43773</v>
      </c>
      <c r="H642" s="154">
        <f>COUNTIF(Prefix!A:A,History_Purchase!A642)</f>
        <v>1</v>
      </c>
      <c r="I642" s="154" t="str">
        <f>IF(F642="Waiting","",IFERROR(VLOOKUP(A642,'Remaining stock'!$A$3:$C$1000,2,0),""))</f>
        <v>88046000</v>
      </c>
      <c r="J642" s="154" t="str">
        <f>IF(F642="Waiting","",IFERROR(VLOOKUP(A642,'Remaining stock'!$A$3:$C$1000,3,0),""))</f>
        <v>88099999</v>
      </c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0"/>
      <c r="V642" s="150"/>
      <c r="W642" s="150"/>
      <c r="X642" s="150"/>
      <c r="Y642" s="150"/>
      <c r="Z642" s="150"/>
    </row>
    <row r="643" spans="1:26" ht="12" customHeight="1" x14ac:dyDescent="0.15">
      <c r="A643" s="157" t="s">
        <v>1670</v>
      </c>
      <c r="B643" s="154" t="s">
        <v>1671</v>
      </c>
      <c r="C643" s="154" t="s">
        <v>1672</v>
      </c>
      <c r="D643" s="154">
        <f t="shared" si="0"/>
        <v>8000</v>
      </c>
      <c r="E643" s="155">
        <v>43773</v>
      </c>
      <c r="F643" s="156">
        <v>1</v>
      </c>
      <c r="G643" s="155">
        <v>43773</v>
      </c>
      <c r="H643" s="154">
        <f>COUNTIF(Prefix!A:A,History_Purchase!A643)</f>
        <v>1</v>
      </c>
      <c r="I643" s="154" t="str">
        <f>IF(F643="Waiting","",IFERROR(VLOOKUP(A643,'Remaining stock'!$A$3:$C$1000,2,0),""))</f>
        <v>88100000</v>
      </c>
      <c r="J643" s="154" t="str">
        <f>IF(F643="Waiting","",IFERROR(VLOOKUP(A643,'Remaining stock'!$A$3:$C$1000,3,0),""))</f>
        <v>88107999</v>
      </c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0"/>
      <c r="V643" s="150"/>
      <c r="W643" s="150"/>
      <c r="X643" s="150"/>
      <c r="Y643" s="150"/>
      <c r="Z643" s="150"/>
    </row>
    <row r="644" spans="1:26" ht="12" customHeight="1" x14ac:dyDescent="0.15">
      <c r="A644" s="152" t="s">
        <v>1670</v>
      </c>
      <c r="B644" s="153" t="s">
        <v>1673</v>
      </c>
      <c r="C644" s="153" t="s">
        <v>1674</v>
      </c>
      <c r="D644" s="154">
        <f t="shared" si="0"/>
        <v>36000</v>
      </c>
      <c r="E644" s="155">
        <v>44090</v>
      </c>
      <c r="F644" s="156">
        <v>0</v>
      </c>
      <c r="G644" s="155">
        <v>44090</v>
      </c>
      <c r="H644" s="154">
        <f>COUNTIF(Prefix!A:A,History_Purchase!A644)</f>
        <v>1</v>
      </c>
      <c r="I644" s="154" t="str">
        <f>IF(F644="Waiting","",IFERROR(VLOOKUP(A644,'Remaining stock'!$A$3:$C$1000,2,0),""))</f>
        <v>88100000</v>
      </c>
      <c r="J644" s="154" t="str">
        <f>IF(F644="Waiting","",IFERROR(VLOOKUP(A644,'Remaining stock'!$A$3:$C$1000,3,0),""))</f>
        <v>88107999</v>
      </c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0"/>
      <c r="V644" s="150"/>
      <c r="W644" s="150"/>
      <c r="X644" s="150"/>
      <c r="Y644" s="150"/>
      <c r="Z644" s="150"/>
    </row>
    <row r="645" spans="1:26" ht="12" customHeight="1" x14ac:dyDescent="0.15">
      <c r="A645" s="152" t="s">
        <v>1675</v>
      </c>
      <c r="B645" s="153" t="s">
        <v>1676</v>
      </c>
      <c r="C645" s="153" t="s">
        <v>1677</v>
      </c>
      <c r="D645" s="154">
        <f t="shared" si="0"/>
        <v>24000</v>
      </c>
      <c r="E645" s="155">
        <v>42991</v>
      </c>
      <c r="F645" s="156">
        <v>1</v>
      </c>
      <c r="G645" s="155">
        <v>42991</v>
      </c>
      <c r="H645" s="154">
        <f>COUNTIF(Prefix!A:A,History_Purchase!A645)</f>
        <v>1</v>
      </c>
      <c r="I645" s="154" t="str">
        <f>IF(F645="Waiting","",IFERROR(VLOOKUP(A645,'Remaining stock'!$A$3:$C$1000,2,0),""))</f>
        <v/>
      </c>
      <c r="J645" s="154" t="str">
        <f>IF(F645="Waiting","",IFERROR(VLOOKUP(A645,'Remaining stock'!$A$3:$C$1000,3,0),""))</f>
        <v/>
      </c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0"/>
      <c r="V645" s="150"/>
      <c r="W645" s="150"/>
      <c r="X645" s="150"/>
      <c r="Y645" s="150"/>
      <c r="Z645" s="150"/>
    </row>
    <row r="646" spans="1:26" ht="12" customHeight="1" x14ac:dyDescent="0.15">
      <c r="A646" s="157" t="s">
        <v>1678</v>
      </c>
      <c r="B646" s="154" t="s">
        <v>1679</v>
      </c>
      <c r="C646" s="154" t="s">
        <v>1680</v>
      </c>
      <c r="D646" s="154">
        <f t="shared" si="0"/>
        <v>12000</v>
      </c>
      <c r="E646" s="155">
        <v>42991</v>
      </c>
      <c r="F646" s="156">
        <v>1</v>
      </c>
      <c r="G646" s="155">
        <v>42991</v>
      </c>
      <c r="H646" s="154">
        <f>COUNTIF(Prefix!A:A,History_Purchase!A646)</f>
        <v>1</v>
      </c>
      <c r="I646" s="154" t="str">
        <f>IF(F646="Waiting","",IFERROR(VLOOKUP(A646,'Remaining stock'!$A$3:$C$1000,2,0),""))</f>
        <v/>
      </c>
      <c r="J646" s="154" t="str">
        <f>IF(F646="Waiting","",IFERROR(VLOOKUP(A646,'Remaining stock'!$A$3:$C$1000,3,0),""))</f>
        <v/>
      </c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0"/>
      <c r="V646" s="150"/>
      <c r="W646" s="150"/>
      <c r="X646" s="150"/>
      <c r="Y646" s="150"/>
      <c r="Z646" s="150"/>
    </row>
    <row r="647" spans="1:26" ht="12" customHeight="1" x14ac:dyDescent="0.15">
      <c r="A647" s="152" t="s">
        <v>1678</v>
      </c>
      <c r="B647" s="153" t="s">
        <v>1681</v>
      </c>
      <c r="C647" s="153" t="s">
        <v>1682</v>
      </c>
      <c r="D647" s="154">
        <f t="shared" si="0"/>
        <v>72000</v>
      </c>
      <c r="E647" s="155">
        <v>43119</v>
      </c>
      <c r="F647" s="156">
        <v>1</v>
      </c>
      <c r="G647" s="155">
        <v>43119</v>
      </c>
      <c r="H647" s="154">
        <f>COUNTIF(Prefix!A:A,History_Purchase!A647)</f>
        <v>1</v>
      </c>
      <c r="I647" s="154" t="str">
        <f>IF(F647="Waiting","",IFERROR(VLOOKUP(A647,'Remaining stock'!$A$3:$C$1000,2,0),""))</f>
        <v/>
      </c>
      <c r="J647" s="154" t="str">
        <f>IF(F647="Waiting","",IFERROR(VLOOKUP(A647,'Remaining stock'!$A$3:$C$1000,3,0),""))</f>
        <v/>
      </c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0"/>
      <c r="V647" s="150"/>
      <c r="W647" s="150"/>
      <c r="X647" s="150"/>
      <c r="Y647" s="150"/>
      <c r="Z647" s="150"/>
    </row>
    <row r="648" spans="1:26" ht="12" customHeight="1" x14ac:dyDescent="0.15">
      <c r="A648" s="152" t="s">
        <v>1683</v>
      </c>
      <c r="B648" s="153" t="s">
        <v>1684</v>
      </c>
      <c r="C648" s="153" t="s">
        <v>1685</v>
      </c>
      <c r="D648" s="154">
        <f t="shared" si="0"/>
        <v>36000</v>
      </c>
      <c r="E648" s="155">
        <v>43119</v>
      </c>
      <c r="F648" s="156">
        <v>1</v>
      </c>
      <c r="G648" s="155">
        <v>43119</v>
      </c>
      <c r="H648" s="154">
        <f>COUNTIF(Prefix!A:A,History_Purchase!A648)</f>
        <v>1</v>
      </c>
      <c r="I648" s="154" t="str">
        <f>IF(F648="Waiting","",IFERROR(VLOOKUP(A648,'Remaining stock'!$A$3:$C$1000,2,0),""))</f>
        <v/>
      </c>
      <c r="J648" s="154" t="str">
        <f>IF(F648="Waiting","",IFERROR(VLOOKUP(A648,'Remaining stock'!$A$3:$C$1000,3,0),""))</f>
        <v/>
      </c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0"/>
      <c r="V648" s="150"/>
      <c r="W648" s="150"/>
      <c r="X648" s="150"/>
      <c r="Y648" s="150"/>
      <c r="Z648" s="150"/>
    </row>
    <row r="649" spans="1:26" ht="12" customHeight="1" x14ac:dyDescent="0.15">
      <c r="A649" s="152" t="s">
        <v>1683</v>
      </c>
      <c r="B649" s="153" t="s">
        <v>1686</v>
      </c>
      <c r="C649" s="153" t="s">
        <v>1687</v>
      </c>
      <c r="D649" s="154">
        <f t="shared" si="0"/>
        <v>64000</v>
      </c>
      <c r="E649" s="155">
        <v>43227</v>
      </c>
      <c r="F649" s="156">
        <v>1</v>
      </c>
      <c r="G649" s="155">
        <v>43227</v>
      </c>
      <c r="H649" s="154">
        <f>COUNTIF(Prefix!A:A,History_Purchase!A649)</f>
        <v>1</v>
      </c>
      <c r="I649" s="154" t="str">
        <f>IF(F649="Waiting","",IFERROR(VLOOKUP(A649,'Remaining stock'!$A$3:$C$1000,2,0),""))</f>
        <v/>
      </c>
      <c r="J649" s="154" t="str">
        <f>IF(F649="Waiting","",IFERROR(VLOOKUP(A649,'Remaining stock'!$A$3:$C$1000,3,0),""))</f>
        <v/>
      </c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0"/>
      <c r="V649" s="150"/>
      <c r="W649" s="150"/>
      <c r="X649" s="150"/>
      <c r="Y649" s="150"/>
      <c r="Z649" s="150"/>
    </row>
    <row r="650" spans="1:26" ht="12" customHeight="1" x14ac:dyDescent="0.15">
      <c r="A650" s="157" t="s">
        <v>1688</v>
      </c>
      <c r="B650" s="154" t="s">
        <v>1689</v>
      </c>
      <c r="C650" s="154" t="s">
        <v>1690</v>
      </c>
      <c r="D650" s="154">
        <f t="shared" si="0"/>
        <v>44000</v>
      </c>
      <c r="E650" s="155">
        <v>43227</v>
      </c>
      <c r="F650" s="156">
        <v>1</v>
      </c>
      <c r="G650" s="155">
        <v>43227</v>
      </c>
      <c r="H650" s="154">
        <f>COUNTIF(Prefix!A:A,History_Purchase!A650)</f>
        <v>1</v>
      </c>
      <c r="I650" s="154" t="str">
        <f>IF(F650="Waiting","",IFERROR(VLOOKUP(A650,'Remaining stock'!$A$3:$C$1000,2,0),""))</f>
        <v/>
      </c>
      <c r="J650" s="154" t="str">
        <f>IF(F650="Waiting","",IFERROR(VLOOKUP(A650,'Remaining stock'!$A$3:$C$1000,3,0),""))</f>
        <v/>
      </c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0"/>
      <c r="V650" s="150"/>
      <c r="W650" s="150"/>
      <c r="X650" s="150"/>
      <c r="Y650" s="150"/>
      <c r="Z650" s="150"/>
    </row>
    <row r="651" spans="1:26" ht="12" customHeight="1" x14ac:dyDescent="0.15">
      <c r="A651" s="152" t="s">
        <v>1688</v>
      </c>
      <c r="B651" s="153" t="s">
        <v>1691</v>
      </c>
      <c r="C651" s="153" t="s">
        <v>1692</v>
      </c>
      <c r="D651" s="154">
        <f t="shared" si="0"/>
        <v>72000</v>
      </c>
      <c r="E651" s="155">
        <v>43608</v>
      </c>
      <c r="F651" s="156">
        <v>1</v>
      </c>
      <c r="G651" s="155">
        <v>43608</v>
      </c>
      <c r="H651" s="154">
        <f>COUNTIF(Prefix!A:A,History_Purchase!A651)</f>
        <v>1</v>
      </c>
      <c r="I651" s="154" t="str">
        <f>IF(F651="Waiting","",IFERROR(VLOOKUP(A651,'Remaining stock'!$A$3:$C$1000,2,0),""))</f>
        <v/>
      </c>
      <c r="J651" s="154" t="str">
        <f>IF(F651="Waiting","",IFERROR(VLOOKUP(A651,'Remaining stock'!$A$3:$C$1000,3,0),""))</f>
        <v/>
      </c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0"/>
      <c r="V651" s="150"/>
      <c r="W651" s="150"/>
      <c r="X651" s="150"/>
      <c r="Y651" s="150"/>
      <c r="Z651" s="150"/>
    </row>
    <row r="652" spans="1:26" ht="12" customHeight="1" x14ac:dyDescent="0.15">
      <c r="A652" s="152" t="s">
        <v>1688</v>
      </c>
      <c r="B652" s="153" t="s">
        <v>1693</v>
      </c>
      <c r="C652" s="153" t="s">
        <v>1694</v>
      </c>
      <c r="D652" s="154">
        <f t="shared" si="0"/>
        <v>20000</v>
      </c>
      <c r="E652" s="155">
        <v>43773</v>
      </c>
      <c r="F652" s="156">
        <v>1</v>
      </c>
      <c r="G652" s="155">
        <v>43773</v>
      </c>
      <c r="H652" s="154">
        <f>COUNTIF(Prefix!A:A,History_Purchase!A652)</f>
        <v>1</v>
      </c>
      <c r="I652" s="154" t="str">
        <f>IF(F652="Waiting","",IFERROR(VLOOKUP(A652,'Remaining stock'!$A$3:$C$1000,2,0),""))</f>
        <v/>
      </c>
      <c r="J652" s="154" t="str">
        <f>IF(F652="Waiting","",IFERROR(VLOOKUP(A652,'Remaining stock'!$A$3:$C$1000,3,0),""))</f>
        <v/>
      </c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0"/>
      <c r="V652" s="150"/>
      <c r="W652" s="150"/>
      <c r="X652" s="150"/>
      <c r="Y652" s="150"/>
      <c r="Z652" s="150"/>
    </row>
    <row r="653" spans="1:26" ht="12" customHeight="1" x14ac:dyDescent="0.15">
      <c r="A653" s="157" t="s">
        <v>1695</v>
      </c>
      <c r="B653" s="154" t="s">
        <v>1696</v>
      </c>
      <c r="C653" s="154" t="s">
        <v>1697</v>
      </c>
      <c r="D653" s="154">
        <f t="shared" si="0"/>
        <v>16000</v>
      </c>
      <c r="E653" s="155">
        <v>43773</v>
      </c>
      <c r="F653" s="156">
        <v>1</v>
      </c>
      <c r="G653" s="155">
        <v>43773</v>
      </c>
      <c r="H653" s="154">
        <f>COUNTIF(Prefix!A:A,History_Purchase!A653)</f>
        <v>1</v>
      </c>
      <c r="I653" s="154" t="str">
        <f>IF(F653="Waiting","",IFERROR(VLOOKUP(A653,'Remaining stock'!$A$3:$C$1000,2,0),""))</f>
        <v>89207000</v>
      </c>
      <c r="J653" s="154" t="str">
        <f>IF(F653="Waiting","",IFERROR(VLOOKUP(A653,'Remaining stock'!$A$3:$C$1000,3,0),""))</f>
        <v>89215999</v>
      </c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0"/>
      <c r="V653" s="150"/>
      <c r="W653" s="150"/>
      <c r="X653" s="150"/>
      <c r="Y653" s="150"/>
      <c r="Z653" s="150"/>
    </row>
    <row r="654" spans="1:26" ht="12" customHeight="1" x14ac:dyDescent="0.15">
      <c r="A654" s="152" t="s">
        <v>1695</v>
      </c>
      <c r="B654" s="153" t="s">
        <v>1698</v>
      </c>
      <c r="C654" s="153" t="s">
        <v>1699</v>
      </c>
      <c r="D654" s="154">
        <f t="shared" si="0"/>
        <v>72000</v>
      </c>
      <c r="E654" s="155">
        <v>44090</v>
      </c>
      <c r="F654" s="156">
        <v>0</v>
      </c>
      <c r="G654" s="155">
        <v>44090</v>
      </c>
      <c r="H654" s="154">
        <f>COUNTIF(Prefix!A:A,History_Purchase!A654)</f>
        <v>1</v>
      </c>
      <c r="I654" s="154" t="str">
        <f>IF(F654="Waiting","",IFERROR(VLOOKUP(A654,'Remaining stock'!$A$3:$C$1000,2,0),""))</f>
        <v>89207000</v>
      </c>
      <c r="J654" s="154" t="str">
        <f>IF(F654="Waiting","",IFERROR(VLOOKUP(A654,'Remaining stock'!$A$3:$C$1000,3,0),""))</f>
        <v>89215999</v>
      </c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0"/>
      <c r="V654" s="150"/>
      <c r="W654" s="150"/>
      <c r="X654" s="150"/>
      <c r="Y654" s="150"/>
      <c r="Z654" s="150"/>
    </row>
    <row r="655" spans="1:26" ht="12" customHeight="1" x14ac:dyDescent="0.15">
      <c r="A655" s="152" t="s">
        <v>1700</v>
      </c>
      <c r="B655" s="153" t="s">
        <v>1701</v>
      </c>
      <c r="C655" s="153" t="s">
        <v>1702</v>
      </c>
      <c r="D655" s="154">
        <f t="shared" si="0"/>
        <v>36000</v>
      </c>
      <c r="E655" s="155">
        <v>42991</v>
      </c>
      <c r="F655" s="156">
        <v>1</v>
      </c>
      <c r="G655" s="155">
        <v>42991</v>
      </c>
      <c r="H655" s="154">
        <f>COUNTIF(Prefix!A:A,History_Purchase!A655)</f>
        <v>1</v>
      </c>
      <c r="I655" s="154" t="str">
        <f>IF(F655="Waiting","",IFERROR(VLOOKUP(A655,'Remaining stock'!$A$3:$C$1000,2,0),""))</f>
        <v/>
      </c>
      <c r="J655" s="154" t="str">
        <f>IF(F655="Waiting","",IFERROR(VLOOKUP(A655,'Remaining stock'!$A$3:$C$1000,3,0),""))</f>
        <v/>
      </c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0"/>
      <c r="V655" s="150"/>
      <c r="W655" s="150"/>
      <c r="X655" s="150"/>
      <c r="Y655" s="150"/>
      <c r="Z655" s="150"/>
    </row>
    <row r="656" spans="1:26" ht="12" customHeight="1" x14ac:dyDescent="0.15">
      <c r="A656" s="152" t="s">
        <v>1703</v>
      </c>
      <c r="B656" s="153" t="s">
        <v>1704</v>
      </c>
      <c r="C656" s="154" t="s">
        <v>1705</v>
      </c>
      <c r="D656" s="154">
        <f t="shared" si="0"/>
        <v>36000</v>
      </c>
      <c r="E656" s="155">
        <v>43119</v>
      </c>
      <c r="F656" s="156">
        <v>1</v>
      </c>
      <c r="G656" s="155">
        <v>43119</v>
      </c>
      <c r="H656" s="154">
        <f>COUNTIF(Prefix!A:A,History_Purchase!A656)</f>
        <v>1</v>
      </c>
      <c r="I656" s="154" t="str">
        <f>IF(F656="Waiting","",IFERROR(VLOOKUP(A656,'Remaining stock'!$A$3:$C$1000,2,0),""))</f>
        <v/>
      </c>
      <c r="J656" s="154" t="str">
        <f>IF(F656="Waiting","",IFERROR(VLOOKUP(A656,'Remaining stock'!$A$3:$C$1000,3,0),""))</f>
        <v/>
      </c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0"/>
      <c r="V656" s="150"/>
      <c r="W656" s="150"/>
      <c r="X656" s="150"/>
      <c r="Y656" s="150"/>
      <c r="Z656" s="150"/>
    </row>
    <row r="657" spans="1:26" ht="12" customHeight="1" x14ac:dyDescent="0.15">
      <c r="A657" s="152" t="s">
        <v>1706</v>
      </c>
      <c r="B657" s="153" t="s">
        <v>1707</v>
      </c>
      <c r="C657" s="153" t="s">
        <v>1708</v>
      </c>
      <c r="D657" s="154">
        <f t="shared" si="0"/>
        <v>36000</v>
      </c>
      <c r="E657" s="155">
        <v>43608</v>
      </c>
      <c r="F657" s="156">
        <v>1</v>
      </c>
      <c r="G657" s="155">
        <v>43608</v>
      </c>
      <c r="H657" s="154">
        <f>COUNTIF(Prefix!A:A,History_Purchase!A657)</f>
        <v>1</v>
      </c>
      <c r="I657" s="154" t="str">
        <f>IF(F657="Waiting","",IFERROR(VLOOKUP(A657,'Remaining stock'!$A$3:$C$1000,2,0),""))</f>
        <v>90271000</v>
      </c>
      <c r="J657" s="154" t="str">
        <f>IF(F657="Waiting","",IFERROR(VLOOKUP(A657,'Remaining stock'!$A$3:$C$1000,3,0),""))</f>
        <v>90271999</v>
      </c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0"/>
      <c r="V657" s="150"/>
      <c r="W657" s="150"/>
      <c r="X657" s="150"/>
      <c r="Y657" s="150"/>
      <c r="Z657" s="150"/>
    </row>
    <row r="658" spans="1:26" ht="12" customHeight="1" x14ac:dyDescent="0.15">
      <c r="A658" s="152" t="s">
        <v>1706</v>
      </c>
      <c r="B658" s="153" t="s">
        <v>1709</v>
      </c>
      <c r="C658" s="153" t="s">
        <v>1710</v>
      </c>
      <c r="D658" s="154">
        <f t="shared" si="0"/>
        <v>36000</v>
      </c>
      <c r="E658" s="155">
        <v>43773</v>
      </c>
      <c r="F658" s="156">
        <v>1</v>
      </c>
      <c r="G658" s="155">
        <v>43773</v>
      </c>
      <c r="H658" s="154">
        <f>COUNTIF(Prefix!A:A,History_Purchase!A658)</f>
        <v>1</v>
      </c>
      <c r="I658" s="154" t="str">
        <f>IF(F658="Waiting","",IFERROR(VLOOKUP(A658,'Remaining stock'!$A$3:$C$1000,2,0),""))</f>
        <v>90271000</v>
      </c>
      <c r="J658" s="154" t="str">
        <f>IF(F658="Waiting","",IFERROR(VLOOKUP(A658,'Remaining stock'!$A$3:$C$1000,3,0),""))</f>
        <v>90271999</v>
      </c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0"/>
      <c r="V658" s="150"/>
      <c r="W658" s="150"/>
      <c r="X658" s="150"/>
      <c r="Y658" s="150"/>
      <c r="Z658" s="150"/>
    </row>
    <row r="659" spans="1:26" ht="12" customHeight="1" x14ac:dyDescent="0.15">
      <c r="A659" s="152" t="s">
        <v>1706</v>
      </c>
      <c r="B659" s="153" t="s">
        <v>1711</v>
      </c>
      <c r="C659" s="153" t="s">
        <v>1712</v>
      </c>
      <c r="D659" s="154">
        <f t="shared" si="0"/>
        <v>28000</v>
      </c>
      <c r="E659" s="155">
        <v>44090</v>
      </c>
      <c r="F659" s="156">
        <v>0</v>
      </c>
      <c r="G659" s="155">
        <v>44090</v>
      </c>
      <c r="H659" s="154">
        <f>COUNTIF(Prefix!A:A,History_Purchase!A659)</f>
        <v>1</v>
      </c>
      <c r="I659" s="154" t="str">
        <f>IF(F659="Waiting","",IFERROR(VLOOKUP(A659,'Remaining stock'!$A$3:$C$1000,2,0),""))</f>
        <v>90271000</v>
      </c>
      <c r="J659" s="154" t="str">
        <f>IF(F659="Waiting","",IFERROR(VLOOKUP(A659,'Remaining stock'!$A$3:$C$1000,3,0),""))</f>
        <v>90271999</v>
      </c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0"/>
      <c r="V659" s="150"/>
      <c r="W659" s="150"/>
      <c r="X659" s="150"/>
      <c r="Y659" s="150"/>
      <c r="Z659" s="150"/>
    </row>
    <row r="660" spans="1:26" ht="12" customHeight="1" x14ac:dyDescent="0.15">
      <c r="A660" s="157" t="s">
        <v>1713</v>
      </c>
      <c r="B660" s="154" t="s">
        <v>1714</v>
      </c>
      <c r="C660" s="154" t="s">
        <v>1715</v>
      </c>
      <c r="D660" s="154">
        <f t="shared" si="0"/>
        <v>44000</v>
      </c>
      <c r="E660" s="155">
        <v>44090</v>
      </c>
      <c r="F660" s="156">
        <v>0</v>
      </c>
      <c r="G660" s="155">
        <v>44090</v>
      </c>
      <c r="H660" s="154">
        <f>COUNTIF(Prefix!A:A,History_Purchase!A660)</f>
        <v>1</v>
      </c>
      <c r="I660" s="154" t="str">
        <f>IF(F660="Waiting","",IFERROR(VLOOKUP(A660,'Remaining stock'!$A$3:$C$1000,2,0),""))</f>
        <v/>
      </c>
      <c r="J660" s="154" t="str">
        <f>IF(F660="Waiting","",IFERROR(VLOOKUP(A660,'Remaining stock'!$A$3:$C$1000,3,0),""))</f>
        <v/>
      </c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0"/>
      <c r="V660" s="150"/>
      <c r="W660" s="150"/>
      <c r="X660" s="150"/>
      <c r="Y660" s="150"/>
      <c r="Z660" s="150"/>
    </row>
    <row r="661" spans="1:26" ht="12" customHeight="1" x14ac:dyDescent="0.15">
      <c r="A661" s="152" t="s">
        <v>1716</v>
      </c>
      <c r="B661" s="153" t="s">
        <v>1717</v>
      </c>
      <c r="C661" s="154" t="s">
        <v>1718</v>
      </c>
      <c r="D661" s="154">
        <f t="shared" si="0"/>
        <v>72000</v>
      </c>
      <c r="E661" s="155">
        <v>43119</v>
      </c>
      <c r="F661" s="156">
        <v>1</v>
      </c>
      <c r="G661" s="155">
        <v>43119</v>
      </c>
      <c r="H661" s="154">
        <f>COUNTIF(Prefix!A:A,History_Purchase!A661)</f>
        <v>1</v>
      </c>
      <c r="I661" s="154" t="str">
        <f>IF(F661="Waiting","",IFERROR(VLOOKUP(A661,'Remaining stock'!$A$3:$C$1000,2,0),""))</f>
        <v/>
      </c>
      <c r="J661" s="154" t="str">
        <f>IF(F661="Waiting","",IFERROR(VLOOKUP(A661,'Remaining stock'!$A$3:$C$1000,3,0),""))</f>
        <v/>
      </c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0"/>
      <c r="V661" s="150"/>
      <c r="W661" s="150"/>
      <c r="X661" s="150"/>
      <c r="Y661" s="150"/>
      <c r="Z661" s="150"/>
    </row>
    <row r="662" spans="1:26" ht="12" customHeight="1" x14ac:dyDescent="0.15">
      <c r="A662" s="152" t="s">
        <v>1716</v>
      </c>
      <c r="B662" s="153" t="s">
        <v>1719</v>
      </c>
      <c r="C662" s="153" t="s">
        <v>1720</v>
      </c>
      <c r="D662" s="154">
        <f t="shared" si="0"/>
        <v>20000</v>
      </c>
      <c r="E662" s="155">
        <v>43227</v>
      </c>
      <c r="F662" s="156">
        <v>1</v>
      </c>
      <c r="G662" s="155">
        <v>43227</v>
      </c>
      <c r="H662" s="154">
        <f>COUNTIF(Prefix!A:A,History_Purchase!A662)</f>
        <v>1</v>
      </c>
      <c r="I662" s="154" t="str">
        <f>IF(F662="Waiting","",IFERROR(VLOOKUP(A662,'Remaining stock'!$A$3:$C$1000,2,0),""))</f>
        <v/>
      </c>
      <c r="J662" s="154" t="str">
        <f>IF(F662="Waiting","",IFERROR(VLOOKUP(A662,'Remaining stock'!$A$3:$C$1000,3,0),""))</f>
        <v/>
      </c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0"/>
      <c r="V662" s="150"/>
      <c r="W662" s="150"/>
      <c r="X662" s="150"/>
      <c r="Y662" s="150"/>
      <c r="Z662" s="150"/>
    </row>
    <row r="663" spans="1:26" ht="12" customHeight="1" x14ac:dyDescent="0.15">
      <c r="A663" s="157" t="s">
        <v>1721</v>
      </c>
      <c r="B663" s="154" t="s">
        <v>1722</v>
      </c>
      <c r="C663" s="154" t="s">
        <v>1723</v>
      </c>
      <c r="D663" s="154">
        <f t="shared" si="0"/>
        <v>16000</v>
      </c>
      <c r="E663" s="155">
        <v>43227</v>
      </c>
      <c r="F663" s="156">
        <v>1</v>
      </c>
      <c r="G663" s="155">
        <v>43227</v>
      </c>
      <c r="H663" s="154">
        <f>COUNTIF(Prefix!A:A,History_Purchase!A663)</f>
        <v>1</v>
      </c>
      <c r="I663" s="154" t="str">
        <f>IF(F663="Waiting","",IFERROR(VLOOKUP(A663,'Remaining stock'!$A$3:$C$1000,2,0),""))</f>
        <v/>
      </c>
      <c r="J663" s="154" t="str">
        <f>IF(F663="Waiting","",IFERROR(VLOOKUP(A663,'Remaining stock'!$A$3:$C$1000,3,0),""))</f>
        <v/>
      </c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0"/>
      <c r="V663" s="150"/>
      <c r="W663" s="150"/>
      <c r="X663" s="150"/>
      <c r="Y663" s="150"/>
      <c r="Z663" s="150"/>
    </row>
    <row r="664" spans="1:26" ht="12" customHeight="1" x14ac:dyDescent="0.15">
      <c r="A664" s="152" t="s">
        <v>1721</v>
      </c>
      <c r="B664" s="153" t="s">
        <v>1724</v>
      </c>
      <c r="C664" s="153" t="s">
        <v>1725</v>
      </c>
      <c r="D664" s="154">
        <f t="shared" si="0"/>
        <v>36000</v>
      </c>
      <c r="E664" s="155">
        <v>43608</v>
      </c>
      <c r="F664" s="156">
        <v>1</v>
      </c>
      <c r="G664" s="155">
        <v>43608</v>
      </c>
      <c r="H664" s="154">
        <f>COUNTIF(Prefix!A:A,History_Purchase!A664)</f>
        <v>1</v>
      </c>
      <c r="I664" s="154" t="str">
        <f>IF(F664="Waiting","",IFERROR(VLOOKUP(A664,'Remaining stock'!$A$3:$C$1000,2,0),""))</f>
        <v/>
      </c>
      <c r="J664" s="154" t="str">
        <f>IF(F664="Waiting","",IFERROR(VLOOKUP(A664,'Remaining stock'!$A$3:$C$1000,3,0),""))</f>
        <v/>
      </c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0"/>
      <c r="V664" s="150"/>
      <c r="W664" s="150"/>
      <c r="X664" s="150"/>
      <c r="Y664" s="150"/>
      <c r="Z664" s="150"/>
    </row>
    <row r="665" spans="1:26" ht="12" customHeight="1" x14ac:dyDescent="0.15">
      <c r="A665" s="152" t="s">
        <v>1721</v>
      </c>
      <c r="B665" s="153" t="s">
        <v>1726</v>
      </c>
      <c r="C665" s="153" t="s">
        <v>1727</v>
      </c>
      <c r="D665" s="154">
        <f t="shared" si="0"/>
        <v>12000</v>
      </c>
      <c r="E665" s="155">
        <v>43773</v>
      </c>
      <c r="F665" s="156">
        <v>1</v>
      </c>
      <c r="G665" s="155">
        <v>43773</v>
      </c>
      <c r="H665" s="154">
        <f>COUNTIF(Prefix!A:A,History_Purchase!A665)</f>
        <v>1</v>
      </c>
      <c r="I665" s="154" t="str">
        <f>IF(F665="Waiting","",IFERROR(VLOOKUP(A665,'Remaining stock'!$A$3:$C$1000,2,0),""))</f>
        <v/>
      </c>
      <c r="J665" s="154" t="str">
        <f>IF(F665="Waiting","",IFERROR(VLOOKUP(A665,'Remaining stock'!$A$3:$C$1000,3,0),""))</f>
        <v/>
      </c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0"/>
      <c r="V665" s="150"/>
      <c r="W665" s="150"/>
      <c r="X665" s="150"/>
      <c r="Y665" s="150"/>
      <c r="Z665" s="150"/>
    </row>
    <row r="666" spans="1:26" ht="12" customHeight="1" x14ac:dyDescent="0.15">
      <c r="A666" s="157" t="s">
        <v>1728</v>
      </c>
      <c r="B666" s="154" t="s">
        <v>1729</v>
      </c>
      <c r="C666" s="154" t="s">
        <v>1730</v>
      </c>
      <c r="D666" s="154">
        <f t="shared" si="0"/>
        <v>60000</v>
      </c>
      <c r="E666" s="155">
        <v>43773</v>
      </c>
      <c r="F666" s="156">
        <v>1</v>
      </c>
      <c r="G666" s="155">
        <v>43773</v>
      </c>
      <c r="H666" s="154">
        <f>COUNTIF(Prefix!A:A,History_Purchase!A666)</f>
        <v>1</v>
      </c>
      <c r="I666" s="154" t="str">
        <f>IF(F666="Waiting","",IFERROR(VLOOKUP(A666,'Remaining stock'!$A$3:$C$1000,2,0),""))</f>
        <v>91303000</v>
      </c>
      <c r="J666" s="154" t="str">
        <f>IF(F666="Waiting","",IFERROR(VLOOKUP(A666,'Remaining stock'!$A$3:$C$1000,3,0),""))</f>
        <v>91359999</v>
      </c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0"/>
      <c r="V666" s="150"/>
      <c r="W666" s="150"/>
      <c r="X666" s="150"/>
      <c r="Y666" s="150"/>
      <c r="Z666" s="150"/>
    </row>
    <row r="667" spans="1:26" ht="12" customHeight="1" x14ac:dyDescent="0.15">
      <c r="A667" s="152" t="s">
        <v>1728</v>
      </c>
      <c r="B667" s="153" t="s">
        <v>1731</v>
      </c>
      <c r="C667" s="153" t="s">
        <v>1732</v>
      </c>
      <c r="D667" s="154">
        <f t="shared" si="0"/>
        <v>36000</v>
      </c>
      <c r="E667" s="155">
        <v>44090</v>
      </c>
      <c r="F667" s="156">
        <v>0</v>
      </c>
      <c r="G667" s="155">
        <v>44090</v>
      </c>
      <c r="H667" s="154">
        <f>COUNTIF(Prefix!A:A,History_Purchase!A667)</f>
        <v>1</v>
      </c>
      <c r="I667" s="154" t="str">
        <f>IF(F667="Waiting","",IFERROR(VLOOKUP(A667,'Remaining stock'!$A$3:$C$1000,2,0),""))</f>
        <v>91303000</v>
      </c>
      <c r="J667" s="154" t="str">
        <f>IF(F667="Waiting","",IFERROR(VLOOKUP(A667,'Remaining stock'!$A$3:$C$1000,3,0),""))</f>
        <v>91359999</v>
      </c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0"/>
      <c r="V667" s="150"/>
      <c r="W667" s="150"/>
      <c r="X667" s="150"/>
      <c r="Y667" s="150"/>
      <c r="Z667" s="150"/>
    </row>
    <row r="668" spans="1:26" ht="12" customHeight="1" x14ac:dyDescent="0.15">
      <c r="A668" s="152" t="s">
        <v>1733</v>
      </c>
      <c r="B668" s="153" t="s">
        <v>1734</v>
      </c>
      <c r="C668" s="154" t="s">
        <v>1735</v>
      </c>
      <c r="D668" s="154">
        <f t="shared" si="0"/>
        <v>36000</v>
      </c>
      <c r="E668" s="155">
        <v>43119</v>
      </c>
      <c r="F668" s="156">
        <v>1</v>
      </c>
      <c r="G668" s="155">
        <v>43119</v>
      </c>
      <c r="H668" s="154">
        <f>COUNTIF(Prefix!A:A,History_Purchase!A668)</f>
        <v>1</v>
      </c>
      <c r="I668" s="154" t="str">
        <f>IF(F668="Waiting","",IFERROR(VLOOKUP(A668,'Remaining stock'!$A$3:$C$1000,2,0),""))</f>
        <v/>
      </c>
      <c r="J668" s="154" t="str">
        <f>IF(F668="Waiting","",IFERROR(VLOOKUP(A668,'Remaining stock'!$A$3:$C$1000,3,0),""))</f>
        <v/>
      </c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0"/>
      <c r="V668" s="150"/>
      <c r="W668" s="150"/>
      <c r="X668" s="150"/>
      <c r="Y668" s="150"/>
      <c r="Z668" s="150"/>
    </row>
    <row r="669" spans="1:26" ht="12" customHeight="1" x14ac:dyDescent="0.15">
      <c r="A669" s="152" t="s">
        <v>1733</v>
      </c>
      <c r="B669" s="153" t="s">
        <v>1736</v>
      </c>
      <c r="C669" s="153" t="s">
        <v>1737</v>
      </c>
      <c r="D669" s="154">
        <f t="shared" si="0"/>
        <v>64000</v>
      </c>
      <c r="E669" s="155">
        <v>43227</v>
      </c>
      <c r="F669" s="156">
        <v>1</v>
      </c>
      <c r="G669" s="155">
        <v>43227</v>
      </c>
      <c r="H669" s="154">
        <f>COUNTIF(Prefix!A:A,History_Purchase!A669)</f>
        <v>1</v>
      </c>
      <c r="I669" s="154" t="str">
        <f>IF(F669="Waiting","",IFERROR(VLOOKUP(A669,'Remaining stock'!$A$3:$C$1000,2,0),""))</f>
        <v/>
      </c>
      <c r="J669" s="154" t="str">
        <f>IF(F669="Waiting","",IFERROR(VLOOKUP(A669,'Remaining stock'!$A$3:$C$1000,3,0),""))</f>
        <v/>
      </c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0"/>
      <c r="V669" s="150"/>
      <c r="W669" s="150"/>
      <c r="X669" s="150"/>
      <c r="Y669" s="150"/>
      <c r="Z669" s="150"/>
    </row>
    <row r="670" spans="1:26" ht="12" customHeight="1" x14ac:dyDescent="0.15">
      <c r="A670" s="157" t="s">
        <v>1738</v>
      </c>
      <c r="B670" s="154" t="s">
        <v>1739</v>
      </c>
      <c r="C670" s="154" t="s">
        <v>1740</v>
      </c>
      <c r="D670" s="154">
        <f t="shared" si="0"/>
        <v>8000</v>
      </c>
      <c r="E670" s="155">
        <v>43227</v>
      </c>
      <c r="F670" s="156">
        <v>1</v>
      </c>
      <c r="G670" s="155">
        <v>43227</v>
      </c>
      <c r="H670" s="154">
        <f>COUNTIF(Prefix!A:A,History_Purchase!A670)</f>
        <v>1</v>
      </c>
      <c r="I670" s="154" t="str">
        <f>IF(F670="Waiting","",IFERROR(VLOOKUP(A670,'Remaining stock'!$A$3:$C$1000,2,0),""))</f>
        <v>92184000</v>
      </c>
      <c r="J670" s="154" t="str">
        <f>IF(F670="Waiting","",IFERROR(VLOOKUP(A670,'Remaining stock'!$A$3:$C$1000,3,0),""))</f>
        <v>92199999</v>
      </c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0"/>
      <c r="V670" s="150"/>
      <c r="W670" s="150"/>
      <c r="X670" s="150"/>
      <c r="Y670" s="150"/>
      <c r="Z670" s="150"/>
    </row>
    <row r="671" spans="1:26" ht="12" customHeight="1" x14ac:dyDescent="0.15">
      <c r="A671" s="152" t="s">
        <v>1738</v>
      </c>
      <c r="B671" s="153" t="s">
        <v>1741</v>
      </c>
      <c r="C671" s="153" t="s">
        <v>1742</v>
      </c>
      <c r="D671" s="154">
        <f t="shared" si="0"/>
        <v>72000</v>
      </c>
      <c r="E671" s="155">
        <v>43608</v>
      </c>
      <c r="F671" s="156">
        <v>1</v>
      </c>
      <c r="G671" s="155">
        <v>43608</v>
      </c>
      <c r="H671" s="154">
        <f>COUNTIF(Prefix!A:A,History_Purchase!A671)</f>
        <v>1</v>
      </c>
      <c r="I671" s="154" t="str">
        <f>IF(F671="Waiting","",IFERROR(VLOOKUP(A671,'Remaining stock'!$A$3:$C$1000,2,0),""))</f>
        <v>92184000</v>
      </c>
      <c r="J671" s="154" t="str">
        <f>IF(F671="Waiting","",IFERROR(VLOOKUP(A671,'Remaining stock'!$A$3:$C$1000,3,0),""))</f>
        <v>92199999</v>
      </c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0"/>
      <c r="V671" s="150"/>
      <c r="W671" s="150"/>
      <c r="X671" s="150"/>
      <c r="Y671" s="150"/>
      <c r="Z671" s="150"/>
    </row>
    <row r="672" spans="1:26" ht="12" customHeight="1" x14ac:dyDescent="0.15">
      <c r="A672" s="152" t="s">
        <v>1738</v>
      </c>
      <c r="B672" s="153" t="s">
        <v>1743</v>
      </c>
      <c r="C672" s="153" t="s">
        <v>1744</v>
      </c>
      <c r="D672" s="154">
        <f t="shared" si="0"/>
        <v>20000</v>
      </c>
      <c r="E672" s="155">
        <v>43773</v>
      </c>
      <c r="F672" s="156">
        <v>1</v>
      </c>
      <c r="G672" s="155">
        <v>43773</v>
      </c>
      <c r="H672" s="154">
        <f>COUNTIF(Prefix!A:A,History_Purchase!A672)</f>
        <v>1</v>
      </c>
      <c r="I672" s="154" t="str">
        <f>IF(F672="Waiting","",IFERROR(VLOOKUP(A672,'Remaining stock'!$A$3:$C$1000,2,0),""))</f>
        <v>92184000</v>
      </c>
      <c r="J672" s="154" t="str">
        <f>IF(F672="Waiting","",IFERROR(VLOOKUP(A672,'Remaining stock'!$A$3:$C$1000,3,0),""))</f>
        <v>92199999</v>
      </c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0"/>
      <c r="V672" s="150"/>
      <c r="W672" s="150"/>
      <c r="X672" s="150"/>
      <c r="Y672" s="150"/>
      <c r="Z672" s="150"/>
    </row>
    <row r="673" spans="1:26" ht="12" customHeight="1" x14ac:dyDescent="0.15">
      <c r="A673" s="157" t="s">
        <v>1745</v>
      </c>
      <c r="B673" s="154" t="s">
        <v>1746</v>
      </c>
      <c r="C673" s="154" t="s">
        <v>1747</v>
      </c>
      <c r="D673" s="154">
        <f t="shared" si="0"/>
        <v>52000</v>
      </c>
      <c r="E673" s="155">
        <v>43773</v>
      </c>
      <c r="F673" s="156">
        <v>1</v>
      </c>
      <c r="G673" s="155">
        <v>43773</v>
      </c>
      <c r="H673" s="154">
        <f>COUNTIF(Prefix!A:A,History_Purchase!A673)</f>
        <v>1</v>
      </c>
      <c r="I673" s="154" t="str">
        <f>IF(F673="Waiting","",IFERROR(VLOOKUP(A673,'Remaining stock'!$A$3:$C$1000,2,0),""))</f>
        <v>92200000</v>
      </c>
      <c r="J673" s="154" t="str">
        <f>IF(F673="Waiting","",IFERROR(VLOOKUP(A673,'Remaining stock'!$A$3:$C$1000,3,0),""))</f>
        <v>92251999</v>
      </c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0"/>
      <c r="V673" s="150"/>
      <c r="W673" s="150"/>
      <c r="X673" s="150"/>
      <c r="Y673" s="150"/>
      <c r="Z673" s="150"/>
    </row>
    <row r="674" spans="1:26" ht="12" customHeight="1" x14ac:dyDescent="0.15">
      <c r="A674" s="152" t="s">
        <v>1745</v>
      </c>
      <c r="B674" s="153" t="s">
        <v>1748</v>
      </c>
      <c r="C674" s="153" t="s">
        <v>1749</v>
      </c>
      <c r="D674" s="154">
        <f t="shared" si="0"/>
        <v>48000</v>
      </c>
      <c r="E674" s="155">
        <v>44090</v>
      </c>
      <c r="F674" s="156">
        <v>0</v>
      </c>
      <c r="G674" s="155">
        <v>44090</v>
      </c>
      <c r="H674" s="154">
        <f>COUNTIF(Prefix!A:A,History_Purchase!A674)</f>
        <v>1</v>
      </c>
      <c r="I674" s="154" t="str">
        <f>IF(F674="Waiting","",IFERROR(VLOOKUP(A674,'Remaining stock'!$A$3:$C$1000,2,0),""))</f>
        <v>92200000</v>
      </c>
      <c r="J674" s="154" t="str">
        <f>IF(F674="Waiting","",IFERROR(VLOOKUP(A674,'Remaining stock'!$A$3:$C$1000,3,0),""))</f>
        <v>92251999</v>
      </c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0"/>
      <c r="V674" s="150"/>
      <c r="W674" s="150"/>
      <c r="X674" s="150"/>
      <c r="Y674" s="150"/>
      <c r="Z674" s="150"/>
    </row>
    <row r="675" spans="1:26" ht="12" customHeight="1" x14ac:dyDescent="0.15">
      <c r="A675" s="157" t="s">
        <v>1750</v>
      </c>
      <c r="B675" s="154" t="s">
        <v>1751</v>
      </c>
      <c r="C675" s="154" t="s">
        <v>1752</v>
      </c>
      <c r="D675" s="154">
        <f t="shared" si="0"/>
        <v>24000</v>
      </c>
      <c r="E675" s="155">
        <v>44090</v>
      </c>
      <c r="F675" s="156">
        <v>0</v>
      </c>
      <c r="G675" s="155">
        <v>44090</v>
      </c>
      <c r="H675" s="154">
        <f>COUNTIF(Prefix!A:A,History_Purchase!A675)</f>
        <v>1</v>
      </c>
      <c r="I675" s="154" t="str">
        <f>IF(F675="Waiting","",IFERROR(VLOOKUP(A675,'Remaining stock'!$A$3:$C$1000,2,0),""))</f>
        <v/>
      </c>
      <c r="J675" s="154" t="str">
        <f>IF(F675="Waiting","",IFERROR(VLOOKUP(A675,'Remaining stock'!$A$3:$C$1000,3,0),""))</f>
        <v/>
      </c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0"/>
      <c r="V675" s="150"/>
      <c r="W675" s="150"/>
      <c r="X675" s="150"/>
      <c r="Y675" s="150"/>
      <c r="Z675" s="150"/>
    </row>
    <row r="676" spans="1:26" ht="12" customHeight="1" x14ac:dyDescent="0.15">
      <c r="A676" s="152" t="s">
        <v>1753</v>
      </c>
      <c r="B676" s="153" t="s">
        <v>1754</v>
      </c>
      <c r="C676" s="153" t="s">
        <v>1755</v>
      </c>
      <c r="D676" s="154">
        <f t="shared" si="0"/>
        <v>36000</v>
      </c>
      <c r="E676" s="155">
        <v>42991</v>
      </c>
      <c r="F676" s="156">
        <v>1</v>
      </c>
      <c r="G676" s="155">
        <v>42991</v>
      </c>
      <c r="H676" s="154">
        <f>COUNTIF(Prefix!A:A,History_Purchase!A676)</f>
        <v>1</v>
      </c>
      <c r="I676" s="154" t="str">
        <f>IF(F676="Waiting","",IFERROR(VLOOKUP(A676,'Remaining stock'!$A$3:$C$1000,2,0),""))</f>
        <v/>
      </c>
      <c r="J676" s="154" t="str">
        <f>IF(F676="Waiting","",IFERROR(VLOOKUP(A676,'Remaining stock'!$A$3:$C$1000,3,0),""))</f>
        <v/>
      </c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0"/>
      <c r="V676" s="150"/>
      <c r="W676" s="150"/>
      <c r="X676" s="150"/>
      <c r="Y676" s="150"/>
      <c r="Z676" s="150"/>
    </row>
    <row r="677" spans="1:26" ht="12" customHeight="1" x14ac:dyDescent="0.15">
      <c r="A677" s="152" t="s">
        <v>1756</v>
      </c>
      <c r="B677" s="153" t="s">
        <v>1757</v>
      </c>
      <c r="C677" s="153" t="s">
        <v>1758</v>
      </c>
      <c r="D677" s="154">
        <f t="shared" si="0"/>
        <v>28000</v>
      </c>
      <c r="E677" s="155">
        <v>42991</v>
      </c>
      <c r="F677" s="156">
        <v>1</v>
      </c>
      <c r="G677" s="155">
        <v>42991</v>
      </c>
      <c r="H677" s="154">
        <f>COUNTIF(Prefix!A:A,History_Purchase!A677)</f>
        <v>1</v>
      </c>
      <c r="I677" s="154" t="str">
        <f>IF(F677="Waiting","",IFERROR(VLOOKUP(A677,'Remaining stock'!$A$3:$C$1000,2,0),""))</f>
        <v/>
      </c>
      <c r="J677" s="154" t="str">
        <f>IF(F677="Waiting","",IFERROR(VLOOKUP(A677,'Remaining stock'!$A$3:$C$1000,3,0),""))</f>
        <v/>
      </c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0"/>
      <c r="V677" s="150"/>
      <c r="W677" s="150"/>
      <c r="X677" s="150"/>
      <c r="Y677" s="150"/>
      <c r="Z677" s="150"/>
    </row>
    <row r="678" spans="1:26" ht="12" customHeight="1" x14ac:dyDescent="0.15">
      <c r="A678" s="157" t="s">
        <v>1759</v>
      </c>
      <c r="B678" s="154" t="s">
        <v>1760</v>
      </c>
      <c r="C678" s="154" t="s">
        <v>1761</v>
      </c>
      <c r="D678" s="154">
        <f t="shared" si="0"/>
        <v>8000</v>
      </c>
      <c r="E678" s="155">
        <v>42991</v>
      </c>
      <c r="F678" s="156">
        <v>1</v>
      </c>
      <c r="G678" s="155">
        <v>42991</v>
      </c>
      <c r="H678" s="154">
        <f>COUNTIF(Prefix!A:A,History_Purchase!A678)</f>
        <v>1</v>
      </c>
      <c r="I678" s="154" t="str">
        <f>IF(F678="Waiting","",IFERROR(VLOOKUP(A678,'Remaining stock'!$A$3:$C$1000,2,0),""))</f>
        <v/>
      </c>
      <c r="J678" s="154" t="str">
        <f>IF(F678="Waiting","",IFERROR(VLOOKUP(A678,'Remaining stock'!$A$3:$C$1000,3,0),""))</f>
        <v/>
      </c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0"/>
      <c r="V678" s="150"/>
      <c r="W678" s="150"/>
      <c r="X678" s="150"/>
      <c r="Y678" s="150"/>
      <c r="Z678" s="150"/>
    </row>
    <row r="679" spans="1:26" ht="12" customHeight="1" x14ac:dyDescent="0.15">
      <c r="A679" s="152" t="s">
        <v>1759</v>
      </c>
      <c r="B679" s="153" t="s">
        <v>1762</v>
      </c>
      <c r="C679" s="154" t="s">
        <v>1763</v>
      </c>
      <c r="D679" s="154">
        <f t="shared" si="0"/>
        <v>36000</v>
      </c>
      <c r="E679" s="155">
        <v>43119</v>
      </c>
      <c r="F679" s="156">
        <v>1</v>
      </c>
      <c r="G679" s="155">
        <v>43119</v>
      </c>
      <c r="H679" s="154">
        <f>COUNTIF(Prefix!A:A,History_Purchase!A679)</f>
        <v>1</v>
      </c>
      <c r="I679" s="154" t="str">
        <f>IF(F679="Waiting","",IFERROR(VLOOKUP(A679,'Remaining stock'!$A$3:$C$1000,2,0),""))</f>
        <v/>
      </c>
      <c r="J679" s="154" t="str">
        <f>IF(F679="Waiting","",IFERROR(VLOOKUP(A679,'Remaining stock'!$A$3:$C$1000,3,0),""))</f>
        <v/>
      </c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0"/>
      <c r="V679" s="150"/>
      <c r="W679" s="150"/>
      <c r="X679" s="150"/>
      <c r="Y679" s="150"/>
      <c r="Z679" s="150"/>
    </row>
    <row r="680" spans="1:26" ht="12" customHeight="1" x14ac:dyDescent="0.15">
      <c r="A680" s="152" t="s">
        <v>1759</v>
      </c>
      <c r="B680" s="153" t="s">
        <v>1764</v>
      </c>
      <c r="C680" s="153" t="s">
        <v>1765</v>
      </c>
      <c r="D680" s="154">
        <f t="shared" si="0"/>
        <v>20000</v>
      </c>
      <c r="E680" s="155">
        <v>43608</v>
      </c>
      <c r="F680" s="156">
        <v>1</v>
      </c>
      <c r="G680" s="155">
        <v>43608</v>
      </c>
      <c r="H680" s="154">
        <f>COUNTIF(Prefix!A:A,History_Purchase!A680)</f>
        <v>1</v>
      </c>
      <c r="I680" s="154" t="str">
        <f>IF(F680="Waiting","",IFERROR(VLOOKUP(A680,'Remaining stock'!$A$3:$C$1000,2,0),""))</f>
        <v/>
      </c>
      <c r="J680" s="154" t="str">
        <f>IF(F680="Waiting","",IFERROR(VLOOKUP(A680,'Remaining stock'!$A$3:$C$1000,3,0),""))</f>
        <v/>
      </c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0"/>
      <c r="V680" s="150"/>
      <c r="W680" s="150"/>
      <c r="X680" s="150"/>
      <c r="Y680" s="150"/>
      <c r="Z680" s="150"/>
    </row>
    <row r="681" spans="1:26" ht="12" customHeight="1" x14ac:dyDescent="0.15">
      <c r="A681" s="157" t="s">
        <v>1766</v>
      </c>
      <c r="B681" s="154" t="s">
        <v>1767</v>
      </c>
      <c r="C681" s="154" t="s">
        <v>1768</v>
      </c>
      <c r="D681" s="154">
        <f t="shared" si="0"/>
        <v>52000</v>
      </c>
      <c r="E681" s="155">
        <v>43608</v>
      </c>
      <c r="F681" s="156">
        <v>1</v>
      </c>
      <c r="G681" s="155">
        <v>43608</v>
      </c>
      <c r="H681" s="154">
        <f>COUNTIF(Prefix!A:A,History_Purchase!A681)</f>
        <v>1</v>
      </c>
      <c r="I681" s="154" t="str">
        <f>IF(F681="Waiting","",IFERROR(VLOOKUP(A681,'Remaining stock'!$A$3:$C$1000,2,0),""))</f>
        <v>93281000</v>
      </c>
      <c r="J681" s="154" t="str">
        <f>IF(F681="Waiting","",IFERROR(VLOOKUP(A681,'Remaining stock'!$A$3:$C$1000,3,0),""))</f>
        <v>93299999</v>
      </c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0"/>
      <c r="V681" s="150"/>
      <c r="W681" s="150"/>
      <c r="X681" s="150"/>
      <c r="Y681" s="150"/>
      <c r="Z681" s="150"/>
    </row>
    <row r="682" spans="1:26" ht="12" customHeight="1" x14ac:dyDescent="0.15">
      <c r="A682" s="152" t="s">
        <v>1766</v>
      </c>
      <c r="B682" s="153" t="s">
        <v>1769</v>
      </c>
      <c r="C682" s="153" t="s">
        <v>1770</v>
      </c>
      <c r="D682" s="154">
        <f t="shared" si="0"/>
        <v>48000</v>
      </c>
      <c r="E682" s="155">
        <v>43773</v>
      </c>
      <c r="F682" s="156">
        <v>1</v>
      </c>
      <c r="G682" s="155">
        <v>43773</v>
      </c>
      <c r="H682" s="154">
        <f>COUNTIF(Prefix!A:A,History_Purchase!A682)</f>
        <v>1</v>
      </c>
      <c r="I682" s="154" t="str">
        <f>IF(F682="Waiting","",IFERROR(VLOOKUP(A682,'Remaining stock'!$A$3:$C$1000,2,0),""))</f>
        <v>93281000</v>
      </c>
      <c r="J682" s="154" t="str">
        <f>IF(F682="Waiting","",IFERROR(VLOOKUP(A682,'Remaining stock'!$A$3:$C$1000,3,0),""))</f>
        <v>93299999</v>
      </c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0"/>
      <c r="V682" s="150"/>
      <c r="W682" s="150"/>
      <c r="X682" s="150"/>
      <c r="Y682" s="150"/>
      <c r="Z682" s="150"/>
    </row>
    <row r="683" spans="1:26" ht="12" customHeight="1" x14ac:dyDescent="0.15">
      <c r="A683" s="157" t="s">
        <v>1771</v>
      </c>
      <c r="B683" s="154" t="s">
        <v>1772</v>
      </c>
      <c r="C683" s="154" t="s">
        <v>1773</v>
      </c>
      <c r="D683" s="154">
        <f t="shared" si="0"/>
        <v>24000</v>
      </c>
      <c r="E683" s="155">
        <v>43773</v>
      </c>
      <c r="F683" s="156">
        <v>1</v>
      </c>
      <c r="G683" s="155">
        <v>43773</v>
      </c>
      <c r="H683" s="154">
        <f>COUNTIF(Prefix!A:A,History_Purchase!A683)</f>
        <v>1</v>
      </c>
      <c r="I683" s="154" t="str">
        <f>IF(F683="Waiting","",IFERROR(VLOOKUP(A683,'Remaining stock'!$A$3:$C$1000,2,0),""))</f>
        <v>93300000</v>
      </c>
      <c r="J683" s="154" t="str">
        <f>IF(F683="Waiting","",IFERROR(VLOOKUP(A683,'Remaining stock'!$A$3:$C$1000,3,0),""))</f>
        <v>93323999</v>
      </c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0"/>
      <c r="V683" s="150"/>
      <c r="W683" s="150"/>
      <c r="X683" s="150"/>
      <c r="Y683" s="150"/>
      <c r="Z683" s="150"/>
    </row>
    <row r="684" spans="1:26" ht="12" customHeight="1" x14ac:dyDescent="0.15">
      <c r="A684" s="152" t="s">
        <v>1771</v>
      </c>
      <c r="B684" s="153" t="s">
        <v>1774</v>
      </c>
      <c r="C684" s="153" t="s">
        <v>1775</v>
      </c>
      <c r="D684" s="154">
        <f t="shared" si="0"/>
        <v>72000</v>
      </c>
      <c r="E684" s="155">
        <v>44090</v>
      </c>
      <c r="F684" s="156">
        <v>0</v>
      </c>
      <c r="G684" s="155">
        <v>44090</v>
      </c>
      <c r="H684" s="154">
        <f>COUNTIF(Prefix!A:A,History_Purchase!A684)</f>
        <v>1</v>
      </c>
      <c r="I684" s="154" t="str">
        <f>IF(F684="Waiting","",IFERROR(VLOOKUP(A684,'Remaining stock'!$A$3:$C$1000,2,0),""))</f>
        <v>93300000</v>
      </c>
      <c r="J684" s="154" t="str">
        <f>IF(F684="Waiting","",IFERROR(VLOOKUP(A684,'Remaining stock'!$A$3:$C$1000,3,0),""))</f>
        <v>93323999</v>
      </c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0"/>
      <c r="V684" s="150"/>
      <c r="W684" s="150"/>
      <c r="X684" s="150"/>
      <c r="Y684" s="150"/>
      <c r="Z684" s="150"/>
    </row>
    <row r="685" spans="1:26" ht="12" customHeight="1" x14ac:dyDescent="0.15">
      <c r="A685" s="152" t="s">
        <v>1776</v>
      </c>
      <c r="B685" s="153" t="s">
        <v>1777</v>
      </c>
      <c r="C685" s="154" t="s">
        <v>1778</v>
      </c>
      <c r="D685" s="154">
        <f t="shared" si="0"/>
        <v>76000</v>
      </c>
      <c r="E685" s="155">
        <v>43119</v>
      </c>
      <c r="F685" s="156">
        <v>1</v>
      </c>
      <c r="G685" s="155">
        <v>43119</v>
      </c>
      <c r="H685" s="154">
        <f>COUNTIF(Prefix!A:A,History_Purchase!A685)</f>
        <v>1</v>
      </c>
      <c r="I685" s="154" t="str">
        <f>IF(F685="Waiting","",IFERROR(VLOOKUP(A685,'Remaining stock'!$A$3:$C$1000,2,0),""))</f>
        <v/>
      </c>
      <c r="J685" s="154" t="str">
        <f>IF(F685="Waiting","",IFERROR(VLOOKUP(A685,'Remaining stock'!$A$3:$C$1000,3,0),""))</f>
        <v/>
      </c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0"/>
      <c r="V685" s="150"/>
      <c r="W685" s="150"/>
      <c r="X685" s="150"/>
      <c r="Y685" s="150"/>
      <c r="Z685" s="150"/>
    </row>
    <row r="686" spans="1:26" ht="12" customHeight="1" x14ac:dyDescent="0.15">
      <c r="A686" s="157" t="s">
        <v>1779</v>
      </c>
      <c r="B686" s="154" t="s">
        <v>1780</v>
      </c>
      <c r="C686" s="154" t="s">
        <v>1781</v>
      </c>
      <c r="D686" s="154">
        <f t="shared" si="0"/>
        <v>32000</v>
      </c>
      <c r="E686" s="155">
        <v>43119</v>
      </c>
      <c r="F686" s="156">
        <v>1</v>
      </c>
      <c r="G686" s="155">
        <v>43119</v>
      </c>
      <c r="H686" s="154">
        <f>COUNTIF(Prefix!A:A,History_Purchase!A686)</f>
        <v>1</v>
      </c>
      <c r="I686" s="154" t="str">
        <f>IF(F686="Waiting","",IFERROR(VLOOKUP(A686,'Remaining stock'!$A$3:$C$1000,2,0),""))</f>
        <v/>
      </c>
      <c r="J686" s="154" t="str">
        <f>IF(F686="Waiting","",IFERROR(VLOOKUP(A686,'Remaining stock'!$A$3:$C$1000,3,0),""))</f>
        <v/>
      </c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0"/>
      <c r="V686" s="150"/>
      <c r="W686" s="150"/>
      <c r="X686" s="150"/>
      <c r="Y686" s="150"/>
      <c r="Z686" s="150"/>
    </row>
    <row r="687" spans="1:26" ht="12" customHeight="1" x14ac:dyDescent="0.15">
      <c r="A687" s="152" t="s">
        <v>1779</v>
      </c>
      <c r="B687" s="153" t="s">
        <v>1782</v>
      </c>
      <c r="C687" s="153" t="s">
        <v>1783</v>
      </c>
      <c r="D687" s="154">
        <f t="shared" si="0"/>
        <v>68000</v>
      </c>
      <c r="E687" s="155">
        <v>43227</v>
      </c>
      <c r="F687" s="156">
        <v>1</v>
      </c>
      <c r="G687" s="155">
        <v>43227</v>
      </c>
      <c r="H687" s="154">
        <f>COUNTIF(Prefix!A:A,History_Purchase!A687)</f>
        <v>1</v>
      </c>
      <c r="I687" s="154" t="str">
        <f>IF(F687="Waiting","",IFERROR(VLOOKUP(A687,'Remaining stock'!$A$3:$C$1000,2,0),""))</f>
        <v/>
      </c>
      <c r="J687" s="154" t="str">
        <f>IF(F687="Waiting","",IFERROR(VLOOKUP(A687,'Remaining stock'!$A$3:$C$1000,3,0),""))</f>
        <v/>
      </c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0"/>
      <c r="V687" s="150"/>
      <c r="W687" s="150"/>
      <c r="X687" s="150"/>
      <c r="Y687" s="150"/>
      <c r="Z687" s="150"/>
    </row>
    <row r="688" spans="1:26" ht="12" customHeight="1" x14ac:dyDescent="0.15">
      <c r="A688" s="157" t="s">
        <v>1784</v>
      </c>
      <c r="B688" s="154" t="s">
        <v>1785</v>
      </c>
      <c r="C688" s="154" t="s">
        <v>1786</v>
      </c>
      <c r="D688" s="154">
        <f t="shared" si="0"/>
        <v>40000</v>
      </c>
      <c r="E688" s="155">
        <v>43227</v>
      </c>
      <c r="F688" s="156">
        <v>1</v>
      </c>
      <c r="G688" s="155">
        <v>43227</v>
      </c>
      <c r="H688" s="154">
        <f>COUNTIF(Prefix!A:A,History_Purchase!A688)</f>
        <v>1</v>
      </c>
      <c r="I688" s="154" t="str">
        <f>IF(F688="Waiting","",IFERROR(VLOOKUP(A688,'Remaining stock'!$A$3:$C$1000,2,0),""))</f>
        <v>94531000</v>
      </c>
      <c r="J688" s="154" t="str">
        <f>IF(F688="Waiting","",IFERROR(VLOOKUP(A688,'Remaining stock'!$A$3:$C$1000,3,0),""))</f>
        <v>94575999</v>
      </c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0"/>
      <c r="V688" s="150"/>
      <c r="W688" s="150"/>
      <c r="X688" s="150"/>
      <c r="Y688" s="150"/>
      <c r="Z688" s="150"/>
    </row>
    <row r="689" spans="1:26" ht="12" customHeight="1" x14ac:dyDescent="0.15">
      <c r="A689" s="152" t="s">
        <v>1784</v>
      </c>
      <c r="B689" s="153" t="s">
        <v>1787</v>
      </c>
      <c r="C689" s="153" t="s">
        <v>1786</v>
      </c>
      <c r="D689" s="154">
        <f t="shared" si="0"/>
        <v>36000</v>
      </c>
      <c r="E689" s="155">
        <v>43608</v>
      </c>
      <c r="F689" s="156">
        <v>1</v>
      </c>
      <c r="G689" s="155">
        <v>43608</v>
      </c>
      <c r="H689" s="154">
        <f>COUNTIF(Prefix!A:A,History_Purchase!A689)</f>
        <v>1</v>
      </c>
      <c r="I689" s="154" t="str">
        <f>IF(F689="Waiting","",IFERROR(VLOOKUP(A689,'Remaining stock'!$A$3:$C$1000,2,0),""))</f>
        <v>94531000</v>
      </c>
      <c r="J689" s="154" t="str">
        <f>IF(F689="Waiting","",IFERROR(VLOOKUP(A689,'Remaining stock'!$A$3:$C$1000,3,0),""))</f>
        <v>94575999</v>
      </c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0"/>
      <c r="V689" s="150"/>
      <c r="W689" s="150"/>
      <c r="X689" s="150"/>
      <c r="Y689" s="150"/>
      <c r="Z689" s="150"/>
    </row>
    <row r="690" spans="1:26" ht="12" customHeight="1" x14ac:dyDescent="0.15">
      <c r="A690" s="152" t="s">
        <v>1784</v>
      </c>
      <c r="B690" s="153" t="s">
        <v>1788</v>
      </c>
      <c r="C690" s="153" t="s">
        <v>1789</v>
      </c>
      <c r="D690" s="154">
        <f t="shared" si="0"/>
        <v>36000</v>
      </c>
      <c r="E690" s="155">
        <v>43773</v>
      </c>
      <c r="F690" s="156">
        <v>1</v>
      </c>
      <c r="G690" s="155">
        <v>43773</v>
      </c>
      <c r="H690" s="154">
        <f>COUNTIF(Prefix!A:A,History_Purchase!A690)</f>
        <v>1</v>
      </c>
      <c r="I690" s="154" t="str">
        <f>IF(F690="Waiting","",IFERROR(VLOOKUP(A690,'Remaining stock'!$A$3:$C$1000,2,0),""))</f>
        <v>94531000</v>
      </c>
      <c r="J690" s="154" t="str">
        <f>IF(F690="Waiting","",IFERROR(VLOOKUP(A690,'Remaining stock'!$A$3:$C$1000,3,0),""))</f>
        <v>94575999</v>
      </c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0"/>
      <c r="V690" s="150"/>
      <c r="W690" s="150"/>
      <c r="X690" s="150"/>
      <c r="Y690" s="150"/>
      <c r="Z690" s="150"/>
    </row>
    <row r="691" spans="1:26" ht="12" customHeight="1" x14ac:dyDescent="0.15">
      <c r="A691" s="152" t="s">
        <v>1784</v>
      </c>
      <c r="B691" s="153" t="s">
        <v>1790</v>
      </c>
      <c r="C691" s="153" t="s">
        <v>1791</v>
      </c>
      <c r="D691" s="154">
        <f t="shared" si="0"/>
        <v>24000</v>
      </c>
      <c r="E691" s="155">
        <v>44090</v>
      </c>
      <c r="F691" s="156">
        <v>0</v>
      </c>
      <c r="G691" s="155">
        <v>44090</v>
      </c>
      <c r="H691" s="154">
        <f>COUNTIF(Prefix!A:A,History_Purchase!A691)</f>
        <v>1</v>
      </c>
      <c r="I691" s="154" t="str">
        <f>IF(F691="Waiting","",IFERROR(VLOOKUP(A691,'Remaining stock'!$A$3:$C$1000,2,0),""))</f>
        <v>94531000</v>
      </c>
      <c r="J691" s="154" t="str">
        <f>IF(F691="Waiting","",IFERROR(VLOOKUP(A691,'Remaining stock'!$A$3:$C$1000,3,0),""))</f>
        <v>94575999</v>
      </c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0"/>
      <c r="V691" s="150"/>
      <c r="W691" s="150"/>
      <c r="X691" s="150"/>
      <c r="Y691" s="150"/>
      <c r="Z691" s="150"/>
    </row>
    <row r="692" spans="1:26" ht="12" customHeight="1" x14ac:dyDescent="0.15">
      <c r="A692" s="157" t="s">
        <v>1792</v>
      </c>
      <c r="B692" s="154" t="s">
        <v>1793</v>
      </c>
      <c r="C692" s="154" t="s">
        <v>1794</v>
      </c>
      <c r="D692" s="154">
        <f t="shared" si="0"/>
        <v>48000</v>
      </c>
      <c r="E692" s="155">
        <v>44090</v>
      </c>
      <c r="F692" s="156">
        <v>0</v>
      </c>
      <c r="G692" s="155">
        <v>44090</v>
      </c>
      <c r="H692" s="154">
        <f>COUNTIF(Prefix!A:A,History_Purchase!A692)</f>
        <v>1</v>
      </c>
      <c r="I692" s="154" t="str">
        <f>IF(F692="Waiting","",IFERROR(VLOOKUP(A692,'Remaining stock'!$A$3:$C$1000,2,0),""))</f>
        <v/>
      </c>
      <c r="J692" s="154" t="str">
        <f>IF(F692="Waiting","",IFERROR(VLOOKUP(A692,'Remaining stock'!$A$3:$C$1000,3,0),""))</f>
        <v/>
      </c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0"/>
      <c r="V692" s="150"/>
      <c r="W692" s="150"/>
      <c r="X692" s="150"/>
      <c r="Y692" s="150"/>
      <c r="Z692" s="150"/>
    </row>
    <row r="693" spans="1:26" ht="12" customHeight="1" x14ac:dyDescent="0.15">
      <c r="A693" s="152" t="s">
        <v>1795</v>
      </c>
      <c r="B693" s="153" t="s">
        <v>1796</v>
      </c>
      <c r="C693" s="153" t="s">
        <v>1797</v>
      </c>
      <c r="D693" s="154">
        <f t="shared" si="0"/>
        <v>36000</v>
      </c>
      <c r="E693" s="155">
        <v>42991</v>
      </c>
      <c r="F693" s="156">
        <v>1</v>
      </c>
      <c r="G693" s="155">
        <v>42991</v>
      </c>
      <c r="H693" s="154">
        <f>COUNTIF(Prefix!A:A,History_Purchase!A693)</f>
        <v>1</v>
      </c>
      <c r="I693" s="154" t="str">
        <f>IF(F693="Waiting","",IFERROR(VLOOKUP(A693,'Remaining stock'!$A$3:$C$1000,2,0),""))</f>
        <v/>
      </c>
      <c r="J693" s="154" t="str">
        <f>IF(F693="Waiting","",IFERROR(VLOOKUP(A693,'Remaining stock'!$A$3:$C$1000,3,0),""))</f>
        <v/>
      </c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0"/>
      <c r="V693" s="150"/>
      <c r="W693" s="150"/>
      <c r="X693" s="150"/>
      <c r="Y693" s="150"/>
      <c r="Z693" s="150"/>
    </row>
    <row r="694" spans="1:26" ht="12" customHeight="1" x14ac:dyDescent="0.15">
      <c r="A694" s="152" t="s">
        <v>1795</v>
      </c>
      <c r="B694" s="153" t="s">
        <v>1798</v>
      </c>
      <c r="C694" s="154" t="s">
        <v>1799</v>
      </c>
      <c r="D694" s="154">
        <f t="shared" si="0"/>
        <v>36000</v>
      </c>
      <c r="E694" s="155">
        <v>43119</v>
      </c>
      <c r="F694" s="156">
        <v>1</v>
      </c>
      <c r="G694" s="155">
        <v>43119</v>
      </c>
      <c r="H694" s="154">
        <f>COUNTIF(Prefix!A:A,History_Purchase!A694)</f>
        <v>1</v>
      </c>
      <c r="I694" s="154" t="str">
        <f>IF(F694="Waiting","",IFERROR(VLOOKUP(A694,'Remaining stock'!$A$3:$C$1000,2,0),""))</f>
        <v/>
      </c>
      <c r="J694" s="154" t="str">
        <f>IF(F694="Waiting","",IFERROR(VLOOKUP(A694,'Remaining stock'!$A$3:$C$1000,3,0),""))</f>
        <v/>
      </c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0"/>
      <c r="V694" s="150"/>
      <c r="W694" s="150"/>
      <c r="X694" s="150"/>
      <c r="Y694" s="150"/>
      <c r="Z694" s="150"/>
    </row>
    <row r="695" spans="1:26" ht="12" customHeight="1" x14ac:dyDescent="0.15">
      <c r="A695" s="152" t="s">
        <v>1795</v>
      </c>
      <c r="B695" s="153" t="s">
        <v>1800</v>
      </c>
      <c r="C695" s="153" t="s">
        <v>1801</v>
      </c>
      <c r="D695" s="154">
        <f t="shared" si="0"/>
        <v>28000</v>
      </c>
      <c r="E695" s="155">
        <v>43227</v>
      </c>
      <c r="F695" s="156">
        <v>1</v>
      </c>
      <c r="G695" s="155">
        <v>43227</v>
      </c>
      <c r="H695" s="154">
        <f>COUNTIF(Prefix!A:A,History_Purchase!A695)</f>
        <v>1</v>
      </c>
      <c r="I695" s="154" t="str">
        <f>IF(F695="Waiting","",IFERROR(VLOOKUP(A695,'Remaining stock'!$A$3:$C$1000,2,0),""))</f>
        <v/>
      </c>
      <c r="J695" s="154" t="str">
        <f>IF(F695="Waiting","",IFERROR(VLOOKUP(A695,'Remaining stock'!$A$3:$C$1000,3,0),""))</f>
        <v/>
      </c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0"/>
      <c r="V695" s="150"/>
      <c r="W695" s="150"/>
      <c r="X695" s="150"/>
      <c r="Y695" s="150"/>
      <c r="Z695" s="150"/>
    </row>
    <row r="696" spans="1:26" ht="12" customHeight="1" x14ac:dyDescent="0.15">
      <c r="A696" s="157" t="s">
        <v>1802</v>
      </c>
      <c r="B696" s="154" t="s">
        <v>1803</v>
      </c>
      <c r="C696" s="154" t="s">
        <v>1804</v>
      </c>
      <c r="D696" s="154">
        <f t="shared" si="0"/>
        <v>8000</v>
      </c>
      <c r="E696" s="155">
        <v>43227</v>
      </c>
      <c r="F696" s="156">
        <v>1</v>
      </c>
      <c r="G696" s="155">
        <v>43227</v>
      </c>
      <c r="H696" s="154">
        <f>COUNTIF(Prefix!A:A,History_Purchase!A696)</f>
        <v>1</v>
      </c>
      <c r="I696" s="154" t="str">
        <f>IF(F696="Waiting","",IFERROR(VLOOKUP(A696,'Remaining stock'!$A$3:$C$1000,2,0),""))</f>
        <v>95190000</v>
      </c>
      <c r="J696" s="154" t="str">
        <f>IF(F696="Waiting","",IFERROR(VLOOKUP(A696,'Remaining stock'!$A$3:$C$1000,3,0),""))</f>
        <v>95199999</v>
      </c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0"/>
      <c r="V696" s="150"/>
      <c r="W696" s="150"/>
      <c r="X696" s="150"/>
      <c r="Y696" s="150"/>
      <c r="Z696" s="150"/>
    </row>
    <row r="697" spans="1:26" ht="12" customHeight="1" x14ac:dyDescent="0.15">
      <c r="A697" s="152" t="s">
        <v>1802</v>
      </c>
      <c r="B697" s="153" t="s">
        <v>1805</v>
      </c>
      <c r="C697" s="153" t="s">
        <v>1806</v>
      </c>
      <c r="D697" s="154">
        <f t="shared" si="0"/>
        <v>56000</v>
      </c>
      <c r="E697" s="155">
        <v>43608</v>
      </c>
      <c r="F697" s="156">
        <v>1</v>
      </c>
      <c r="G697" s="155">
        <v>43608</v>
      </c>
      <c r="H697" s="154">
        <f>COUNTIF(Prefix!A:A,History_Purchase!A697)</f>
        <v>1</v>
      </c>
      <c r="I697" s="154" t="str">
        <f>IF(F697="Waiting","",IFERROR(VLOOKUP(A697,'Remaining stock'!$A$3:$C$1000,2,0),""))</f>
        <v>95190000</v>
      </c>
      <c r="J697" s="154" t="str">
        <f>IF(F697="Waiting","",IFERROR(VLOOKUP(A697,'Remaining stock'!$A$3:$C$1000,3,0),""))</f>
        <v>95199999</v>
      </c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0"/>
      <c r="V697" s="150"/>
      <c r="W697" s="150"/>
      <c r="X697" s="150"/>
      <c r="Y697" s="150"/>
      <c r="Z697" s="150"/>
    </row>
    <row r="698" spans="1:26" ht="12" customHeight="1" x14ac:dyDescent="0.15">
      <c r="A698" s="157" t="s">
        <v>1807</v>
      </c>
      <c r="B698" s="154" t="s">
        <v>1808</v>
      </c>
      <c r="C698" s="154" t="s">
        <v>1809</v>
      </c>
      <c r="D698" s="154">
        <f t="shared" si="0"/>
        <v>16000</v>
      </c>
      <c r="E698" s="155">
        <v>43608</v>
      </c>
      <c r="F698" s="156">
        <v>1</v>
      </c>
      <c r="G698" s="155">
        <v>43608</v>
      </c>
      <c r="H698" s="154">
        <f>COUNTIF(Prefix!A:A,History_Purchase!A698)</f>
        <v>1</v>
      </c>
      <c r="I698" s="154" t="str">
        <f>IF(F698="Waiting","",IFERROR(VLOOKUP(A698,'Remaining stock'!$A$3:$C$1000,2,0),""))</f>
        <v>95200000</v>
      </c>
      <c r="J698" s="154" t="str">
        <f>IF(F698="Waiting","",IFERROR(VLOOKUP(A698,'Remaining stock'!$A$3:$C$1000,3,0),""))</f>
        <v>95251999</v>
      </c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0"/>
      <c r="V698" s="150"/>
      <c r="W698" s="150"/>
      <c r="X698" s="150"/>
      <c r="Y698" s="150"/>
      <c r="Z698" s="150"/>
    </row>
    <row r="699" spans="1:26" ht="12" customHeight="1" x14ac:dyDescent="0.15">
      <c r="A699" s="152" t="s">
        <v>1807</v>
      </c>
      <c r="B699" s="153" t="s">
        <v>1810</v>
      </c>
      <c r="C699" s="153" t="s">
        <v>1811</v>
      </c>
      <c r="D699" s="154">
        <f t="shared" si="0"/>
        <v>36000</v>
      </c>
      <c r="E699" s="155">
        <v>43773</v>
      </c>
      <c r="F699" s="156">
        <v>1</v>
      </c>
      <c r="G699" s="155">
        <v>43773</v>
      </c>
      <c r="H699" s="154">
        <f>COUNTIF(Prefix!A:A,History_Purchase!A699)</f>
        <v>1</v>
      </c>
      <c r="I699" s="154" t="str">
        <f>IF(F699="Waiting","",IFERROR(VLOOKUP(A699,'Remaining stock'!$A$3:$C$1000,2,0),""))</f>
        <v>95200000</v>
      </c>
      <c r="J699" s="154" t="str">
        <f>IF(F699="Waiting","",IFERROR(VLOOKUP(A699,'Remaining stock'!$A$3:$C$1000,3,0),""))</f>
        <v>95251999</v>
      </c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0"/>
      <c r="V699" s="150"/>
      <c r="W699" s="150"/>
      <c r="X699" s="150"/>
      <c r="Y699" s="150"/>
      <c r="Z699" s="150"/>
    </row>
    <row r="700" spans="1:26" ht="12" customHeight="1" x14ac:dyDescent="0.15">
      <c r="A700" s="152" t="s">
        <v>1807</v>
      </c>
      <c r="B700" s="153" t="s">
        <v>1812</v>
      </c>
      <c r="C700" s="153" t="s">
        <v>1813</v>
      </c>
      <c r="D700" s="154">
        <f t="shared" si="0"/>
        <v>36000</v>
      </c>
      <c r="E700" s="155">
        <v>44090</v>
      </c>
      <c r="F700" s="156">
        <v>0</v>
      </c>
      <c r="G700" s="155">
        <v>44090</v>
      </c>
      <c r="H700" s="154">
        <f>COUNTIF(Prefix!A:A,History_Purchase!A700)</f>
        <v>1</v>
      </c>
      <c r="I700" s="154" t="str">
        <f>IF(F700="Waiting","",IFERROR(VLOOKUP(A700,'Remaining stock'!$A$3:$C$1000,2,0),""))</f>
        <v>95200000</v>
      </c>
      <c r="J700" s="154" t="str">
        <f>IF(F700="Waiting","",IFERROR(VLOOKUP(A700,'Remaining stock'!$A$3:$C$1000,3,0),""))</f>
        <v>95251999</v>
      </c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</row>
    <row r="701" spans="1:26" ht="12" customHeight="1" x14ac:dyDescent="0.15">
      <c r="A701" s="152" t="s">
        <v>1814</v>
      </c>
      <c r="B701" s="153" t="s">
        <v>1815</v>
      </c>
      <c r="C701" s="153" t="s">
        <v>1816</v>
      </c>
      <c r="D701" s="154">
        <f t="shared" si="0"/>
        <v>28000</v>
      </c>
      <c r="E701" s="155">
        <v>42991</v>
      </c>
      <c r="F701" s="156">
        <v>1</v>
      </c>
      <c r="G701" s="155">
        <v>42991</v>
      </c>
      <c r="H701" s="154">
        <f>COUNTIF(Prefix!A:A,History_Purchase!A701)</f>
        <v>1</v>
      </c>
      <c r="I701" s="154" t="str">
        <f>IF(F701="Waiting","",IFERROR(VLOOKUP(A701,'Remaining stock'!$A$3:$C$1000,2,0),""))</f>
        <v/>
      </c>
      <c r="J701" s="154" t="str">
        <f>IF(F701="Waiting","",IFERROR(VLOOKUP(A701,'Remaining stock'!$A$3:$C$1000,3,0),""))</f>
        <v/>
      </c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0"/>
      <c r="V701" s="150"/>
      <c r="W701" s="150"/>
      <c r="X701" s="150"/>
      <c r="Y701" s="150"/>
      <c r="Z701" s="150"/>
    </row>
    <row r="702" spans="1:26" ht="12" customHeight="1" x14ac:dyDescent="0.15">
      <c r="A702" s="157" t="s">
        <v>1817</v>
      </c>
      <c r="B702" s="154" t="s">
        <v>1818</v>
      </c>
      <c r="C702" s="154" t="s">
        <v>1819</v>
      </c>
      <c r="D702" s="154">
        <f t="shared" si="0"/>
        <v>8000</v>
      </c>
      <c r="E702" s="155">
        <v>42991</v>
      </c>
      <c r="F702" s="156">
        <v>1</v>
      </c>
      <c r="G702" s="155">
        <v>42991</v>
      </c>
      <c r="H702" s="154">
        <f>COUNTIF(Prefix!A:A,History_Purchase!A702)</f>
        <v>1</v>
      </c>
      <c r="I702" s="154" t="str">
        <f>IF(F702="Waiting","",IFERROR(VLOOKUP(A702,'Remaining stock'!$A$3:$C$1000,2,0),""))</f>
        <v>96142000</v>
      </c>
      <c r="J702" s="154" t="str">
        <f>IF(F702="Waiting","",IFERROR(VLOOKUP(A702,'Remaining stock'!$A$3:$C$1000,3,0),""))</f>
        <v>96199999</v>
      </c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0"/>
      <c r="V702" s="150"/>
      <c r="W702" s="150"/>
      <c r="X702" s="150"/>
      <c r="Y702" s="150"/>
      <c r="Z702" s="150"/>
    </row>
    <row r="703" spans="1:26" ht="12" customHeight="1" x14ac:dyDescent="0.15">
      <c r="A703" s="152" t="s">
        <v>1817</v>
      </c>
      <c r="B703" s="153" t="s">
        <v>1820</v>
      </c>
      <c r="C703" s="154" t="s">
        <v>1821</v>
      </c>
      <c r="D703" s="154">
        <f t="shared" si="0"/>
        <v>36000</v>
      </c>
      <c r="E703" s="155">
        <v>43119</v>
      </c>
      <c r="F703" s="156">
        <v>1</v>
      </c>
      <c r="G703" s="155">
        <v>43119</v>
      </c>
      <c r="H703" s="154">
        <f>COUNTIF(Prefix!A:A,History_Purchase!A703)</f>
        <v>1</v>
      </c>
      <c r="I703" s="154" t="str">
        <f>IF(F703="Waiting","",IFERROR(VLOOKUP(A703,'Remaining stock'!$A$3:$C$1000,2,0),""))</f>
        <v>96142000</v>
      </c>
      <c r="J703" s="154" t="str">
        <f>IF(F703="Waiting","",IFERROR(VLOOKUP(A703,'Remaining stock'!$A$3:$C$1000,3,0),""))</f>
        <v>96199999</v>
      </c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0"/>
      <c r="V703" s="150"/>
      <c r="W703" s="150"/>
      <c r="X703" s="150"/>
      <c r="Y703" s="150"/>
      <c r="Z703" s="150"/>
    </row>
    <row r="704" spans="1:26" ht="12" customHeight="1" x14ac:dyDescent="0.15">
      <c r="A704" s="152" t="s">
        <v>1817</v>
      </c>
      <c r="B704" s="153" t="s">
        <v>1822</v>
      </c>
      <c r="C704" s="153" t="s">
        <v>1823</v>
      </c>
      <c r="D704" s="154">
        <f t="shared" si="0"/>
        <v>36000</v>
      </c>
      <c r="E704" s="155">
        <v>43227</v>
      </c>
      <c r="F704" s="156">
        <v>1</v>
      </c>
      <c r="G704" s="155">
        <v>43227</v>
      </c>
      <c r="H704" s="154">
        <f>COUNTIF(Prefix!A:A,History_Purchase!A704)</f>
        <v>1</v>
      </c>
      <c r="I704" s="154" t="str">
        <f>IF(F704="Waiting","",IFERROR(VLOOKUP(A704,'Remaining stock'!$A$3:$C$1000,2,0),""))</f>
        <v>96142000</v>
      </c>
      <c r="J704" s="154" t="str">
        <f>IF(F704="Waiting","",IFERROR(VLOOKUP(A704,'Remaining stock'!$A$3:$C$1000,3,0),""))</f>
        <v>96199999</v>
      </c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0"/>
      <c r="V704" s="150"/>
      <c r="W704" s="150"/>
      <c r="X704" s="150"/>
      <c r="Y704" s="150"/>
      <c r="Z704" s="150"/>
    </row>
    <row r="705" spans="1:26" ht="12" customHeight="1" x14ac:dyDescent="0.15">
      <c r="A705" s="152" t="s">
        <v>1817</v>
      </c>
      <c r="B705" s="153" t="s">
        <v>1824</v>
      </c>
      <c r="C705" s="153" t="s">
        <v>1825</v>
      </c>
      <c r="D705" s="154">
        <f t="shared" si="0"/>
        <v>20000</v>
      </c>
      <c r="E705" s="155">
        <v>43608</v>
      </c>
      <c r="F705" s="156">
        <v>1</v>
      </c>
      <c r="G705" s="155">
        <v>43608</v>
      </c>
      <c r="H705" s="154">
        <f>COUNTIF(Prefix!A:A,History_Purchase!A705)</f>
        <v>1</v>
      </c>
      <c r="I705" s="154" t="str">
        <f>IF(F705="Waiting","",IFERROR(VLOOKUP(A705,'Remaining stock'!$A$3:$C$1000,2,0),""))</f>
        <v>96142000</v>
      </c>
      <c r="J705" s="154" t="str">
        <f>IF(F705="Waiting","",IFERROR(VLOOKUP(A705,'Remaining stock'!$A$3:$C$1000,3,0),""))</f>
        <v>96199999</v>
      </c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0"/>
      <c r="V705" s="150"/>
      <c r="W705" s="150"/>
      <c r="X705" s="150"/>
      <c r="Y705" s="150"/>
      <c r="Z705" s="150"/>
    </row>
    <row r="706" spans="1:26" ht="12" customHeight="1" x14ac:dyDescent="0.15">
      <c r="A706" s="157" t="s">
        <v>1826</v>
      </c>
      <c r="B706" s="154" t="s">
        <v>1827</v>
      </c>
      <c r="C706" s="154" t="s">
        <v>1828</v>
      </c>
      <c r="D706" s="154">
        <f t="shared" si="0"/>
        <v>16000</v>
      </c>
      <c r="E706" s="155">
        <v>43608</v>
      </c>
      <c r="F706" s="156">
        <v>1</v>
      </c>
      <c r="G706" s="155">
        <v>43608</v>
      </c>
      <c r="H706" s="154">
        <f>COUNTIF(Prefix!A:A,History_Purchase!A706)</f>
        <v>1</v>
      </c>
      <c r="I706" s="154" t="str">
        <f>IF(F706="Waiting","",IFERROR(VLOOKUP(A706,'Remaining stock'!$A$3:$C$1000,2,0),""))</f>
        <v>96200000</v>
      </c>
      <c r="J706" s="154" t="str">
        <f>IF(F706="Waiting","",IFERROR(VLOOKUP(A706,'Remaining stock'!$A$3:$C$1000,3,0),""))</f>
        <v>96251999</v>
      </c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0"/>
      <c r="V706" s="150"/>
      <c r="W706" s="150"/>
      <c r="X706" s="150"/>
      <c r="Y706" s="150"/>
      <c r="Z706" s="150"/>
    </row>
    <row r="707" spans="1:26" ht="12" customHeight="1" x14ac:dyDescent="0.15">
      <c r="A707" s="152" t="s">
        <v>1826</v>
      </c>
      <c r="B707" s="153" t="s">
        <v>1829</v>
      </c>
      <c r="C707" s="153" t="s">
        <v>1830</v>
      </c>
      <c r="D707" s="154">
        <f t="shared" si="0"/>
        <v>36000</v>
      </c>
      <c r="E707" s="155">
        <v>43773</v>
      </c>
      <c r="F707" s="156">
        <v>1</v>
      </c>
      <c r="G707" s="155">
        <v>43773</v>
      </c>
      <c r="H707" s="154">
        <f>COUNTIF(Prefix!A:A,History_Purchase!A707)</f>
        <v>1</v>
      </c>
      <c r="I707" s="154" t="str">
        <f>IF(F707="Waiting","",IFERROR(VLOOKUP(A707,'Remaining stock'!$A$3:$C$1000,2,0),""))</f>
        <v>96200000</v>
      </c>
      <c r="J707" s="154" t="str">
        <f>IF(F707="Waiting","",IFERROR(VLOOKUP(A707,'Remaining stock'!$A$3:$C$1000,3,0),""))</f>
        <v>96251999</v>
      </c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0"/>
      <c r="V707" s="150"/>
      <c r="W707" s="150"/>
      <c r="X707" s="150"/>
      <c r="Y707" s="150"/>
      <c r="Z707" s="150"/>
    </row>
    <row r="708" spans="1:26" ht="12" customHeight="1" x14ac:dyDescent="0.15">
      <c r="A708" s="152" t="s">
        <v>1826</v>
      </c>
      <c r="B708" s="153" t="s">
        <v>1831</v>
      </c>
      <c r="C708" s="153" t="s">
        <v>1832</v>
      </c>
      <c r="D708" s="154">
        <f t="shared" si="0"/>
        <v>36000</v>
      </c>
      <c r="E708" s="155">
        <v>44090</v>
      </c>
      <c r="F708" s="156">
        <v>0</v>
      </c>
      <c r="G708" s="155">
        <v>44090</v>
      </c>
      <c r="H708" s="154">
        <f>COUNTIF(Prefix!A:A,History_Purchase!A708)</f>
        <v>1</v>
      </c>
      <c r="I708" s="154" t="str">
        <f>IF(F708="Waiting","",IFERROR(VLOOKUP(A708,'Remaining stock'!$A$3:$C$1000,2,0),""))</f>
        <v>96200000</v>
      </c>
      <c r="J708" s="154" t="str">
        <f>IF(F708="Waiting","",IFERROR(VLOOKUP(A708,'Remaining stock'!$A$3:$C$1000,3,0),""))</f>
        <v>96251999</v>
      </c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0"/>
      <c r="V708" s="150"/>
      <c r="W708" s="150"/>
      <c r="X708" s="150"/>
      <c r="Y708" s="150"/>
      <c r="Z708" s="150"/>
    </row>
    <row r="709" spans="1:26" ht="12" customHeight="1" x14ac:dyDescent="0.15">
      <c r="A709" s="152" t="s">
        <v>1833</v>
      </c>
      <c r="B709" s="153" t="s">
        <v>1834</v>
      </c>
      <c r="C709" s="153" t="s">
        <v>1835</v>
      </c>
      <c r="D709" s="154">
        <f t="shared" si="0"/>
        <v>28000</v>
      </c>
      <c r="E709" s="155">
        <v>42991</v>
      </c>
      <c r="F709" s="156">
        <v>1</v>
      </c>
      <c r="G709" s="155">
        <v>42991</v>
      </c>
      <c r="H709" s="154">
        <f>COUNTIF(Prefix!A:A,History_Purchase!A709)</f>
        <v>1</v>
      </c>
      <c r="I709" s="154" t="str">
        <f>IF(F709="Waiting","",IFERROR(VLOOKUP(A709,'Remaining stock'!$A$3:$C$1000,2,0),""))</f>
        <v/>
      </c>
      <c r="J709" s="154" t="str">
        <f>IF(F709="Waiting","",IFERROR(VLOOKUP(A709,'Remaining stock'!$A$3:$C$1000,3,0),""))</f>
        <v/>
      </c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0"/>
      <c r="V709" s="150"/>
      <c r="W709" s="150"/>
      <c r="X709" s="150"/>
      <c r="Y709" s="150"/>
      <c r="Z709" s="150"/>
    </row>
    <row r="710" spans="1:26" ht="12" customHeight="1" x14ac:dyDescent="0.15">
      <c r="A710" s="157" t="s">
        <v>1836</v>
      </c>
      <c r="B710" s="154" t="s">
        <v>1837</v>
      </c>
      <c r="C710" s="154" t="s">
        <v>1838</v>
      </c>
      <c r="D710" s="154">
        <f t="shared" si="0"/>
        <v>8000</v>
      </c>
      <c r="E710" s="155">
        <v>42991</v>
      </c>
      <c r="F710" s="156">
        <v>1</v>
      </c>
      <c r="G710" s="155">
        <v>42991</v>
      </c>
      <c r="H710" s="154">
        <f>COUNTIF(Prefix!A:A,History_Purchase!A710)</f>
        <v>1</v>
      </c>
      <c r="I710" s="154" t="str">
        <f>IF(F710="Waiting","",IFERROR(VLOOKUP(A710,'Remaining stock'!$A$3:$C$1000,2,0),""))</f>
        <v/>
      </c>
      <c r="J710" s="154" t="str">
        <f>IF(F710="Waiting","",IFERROR(VLOOKUP(A710,'Remaining stock'!$A$3:$C$1000,3,0),""))</f>
        <v/>
      </c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0"/>
      <c r="V710" s="150"/>
      <c r="W710" s="150"/>
      <c r="X710" s="150"/>
      <c r="Y710" s="150"/>
      <c r="Z710" s="150"/>
    </row>
    <row r="711" spans="1:26" ht="12" customHeight="1" x14ac:dyDescent="0.15">
      <c r="A711" s="152" t="s">
        <v>1836</v>
      </c>
      <c r="B711" s="153" t="s">
        <v>1839</v>
      </c>
      <c r="C711" s="154" t="s">
        <v>1840</v>
      </c>
      <c r="D711" s="154">
        <f t="shared" si="0"/>
        <v>36000</v>
      </c>
      <c r="E711" s="155">
        <v>43119</v>
      </c>
      <c r="F711" s="156">
        <v>1</v>
      </c>
      <c r="G711" s="155">
        <v>43119</v>
      </c>
      <c r="H711" s="154">
        <f>COUNTIF(Prefix!A:A,History_Purchase!A711)</f>
        <v>1</v>
      </c>
      <c r="I711" s="154" t="str">
        <f>IF(F711="Waiting","",IFERROR(VLOOKUP(A711,'Remaining stock'!$A$3:$C$1000,2,0),""))</f>
        <v/>
      </c>
      <c r="J711" s="154" t="str">
        <f>IF(F711="Waiting","",IFERROR(VLOOKUP(A711,'Remaining stock'!$A$3:$C$1000,3,0),""))</f>
        <v/>
      </c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0"/>
      <c r="V711" s="150"/>
      <c r="W711" s="150"/>
      <c r="X711" s="150"/>
      <c r="Y711" s="150"/>
      <c r="Z711" s="150"/>
    </row>
    <row r="712" spans="1:26" ht="12" customHeight="1" x14ac:dyDescent="0.15">
      <c r="A712" s="152" t="s">
        <v>1836</v>
      </c>
      <c r="B712" s="153" t="s">
        <v>1841</v>
      </c>
      <c r="C712" s="154" t="s">
        <v>1842</v>
      </c>
      <c r="D712" s="154">
        <f t="shared" si="0"/>
        <v>56000</v>
      </c>
      <c r="E712" s="155">
        <v>43608</v>
      </c>
      <c r="F712" s="156">
        <v>1</v>
      </c>
      <c r="G712" s="155">
        <v>43608</v>
      </c>
      <c r="H712" s="154">
        <f>COUNTIF(Prefix!A:A,History_Purchase!A712)</f>
        <v>1</v>
      </c>
      <c r="I712" s="154" t="str">
        <f>IF(F712="Waiting","",IFERROR(VLOOKUP(A712,'Remaining stock'!$A$3:$C$1000,2,0),""))</f>
        <v/>
      </c>
      <c r="J712" s="154" t="str">
        <f>IF(F712="Waiting","",IFERROR(VLOOKUP(A712,'Remaining stock'!$A$3:$C$1000,3,0),""))</f>
        <v/>
      </c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0"/>
      <c r="V712" s="150"/>
      <c r="W712" s="150"/>
      <c r="X712" s="150"/>
      <c r="Y712" s="150"/>
      <c r="Z712" s="150"/>
    </row>
    <row r="713" spans="1:26" ht="12" customHeight="1" x14ac:dyDescent="0.15">
      <c r="A713" s="157" t="s">
        <v>1843</v>
      </c>
      <c r="B713" s="154" t="s">
        <v>1844</v>
      </c>
      <c r="C713" s="154" t="s">
        <v>1845</v>
      </c>
      <c r="D713" s="154">
        <f t="shared" si="0"/>
        <v>16000</v>
      </c>
      <c r="E713" s="155">
        <v>43608</v>
      </c>
      <c r="F713" s="156">
        <v>1</v>
      </c>
      <c r="G713" s="155">
        <v>43608</v>
      </c>
      <c r="H713" s="154">
        <f>COUNTIF(Prefix!A:A,History_Purchase!A713)</f>
        <v>1</v>
      </c>
      <c r="I713" s="154" t="str">
        <f>IF(F713="Waiting","",IFERROR(VLOOKUP(A713,'Remaining stock'!$A$3:$C$1000,2,0),""))</f>
        <v>97210000</v>
      </c>
      <c r="J713" s="154" t="str">
        <f>IF(F713="Waiting","",IFERROR(VLOOKUP(A713,'Remaining stock'!$A$3:$C$1000,3,0),""))</f>
        <v>97251999</v>
      </c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0"/>
      <c r="V713" s="150"/>
      <c r="W713" s="150"/>
      <c r="X713" s="150"/>
      <c r="Y713" s="150"/>
      <c r="Z713" s="150"/>
    </row>
    <row r="714" spans="1:26" ht="12" customHeight="1" x14ac:dyDescent="0.15">
      <c r="A714" s="152" t="s">
        <v>1843</v>
      </c>
      <c r="B714" s="153" t="s">
        <v>1846</v>
      </c>
      <c r="C714" s="153" t="s">
        <v>1847</v>
      </c>
      <c r="D714" s="154">
        <f t="shared" si="0"/>
        <v>36000</v>
      </c>
      <c r="E714" s="155">
        <v>43773</v>
      </c>
      <c r="F714" s="156">
        <v>1</v>
      </c>
      <c r="G714" s="155">
        <v>43773</v>
      </c>
      <c r="H714" s="154">
        <f>COUNTIF(Prefix!A:A,History_Purchase!A714)</f>
        <v>1</v>
      </c>
      <c r="I714" s="154" t="str">
        <f>IF(F714="Waiting","",IFERROR(VLOOKUP(A714,'Remaining stock'!$A$3:$C$1000,2,0),""))</f>
        <v>97210000</v>
      </c>
      <c r="J714" s="154" t="str">
        <f>IF(F714="Waiting","",IFERROR(VLOOKUP(A714,'Remaining stock'!$A$3:$C$1000,3,0),""))</f>
        <v>97251999</v>
      </c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0"/>
      <c r="V714" s="150"/>
      <c r="W714" s="150"/>
      <c r="X714" s="150"/>
      <c r="Y714" s="150"/>
      <c r="Z714" s="150"/>
    </row>
    <row r="715" spans="1:26" ht="12" customHeight="1" x14ac:dyDescent="0.15">
      <c r="A715" s="152" t="s">
        <v>1843</v>
      </c>
      <c r="B715" s="153" t="s">
        <v>1848</v>
      </c>
      <c r="C715" s="153" t="s">
        <v>1849</v>
      </c>
      <c r="D715" s="154">
        <f t="shared" si="0"/>
        <v>36000</v>
      </c>
      <c r="E715" s="155">
        <v>44090</v>
      </c>
      <c r="F715" s="156">
        <v>0</v>
      </c>
      <c r="G715" s="155">
        <v>44090</v>
      </c>
      <c r="H715" s="154">
        <f>COUNTIF(Prefix!A:A,History_Purchase!A715)</f>
        <v>1</v>
      </c>
      <c r="I715" s="154" t="str">
        <f>IF(F715="Waiting","",IFERROR(VLOOKUP(A715,'Remaining stock'!$A$3:$C$1000,2,0),""))</f>
        <v>97210000</v>
      </c>
      <c r="J715" s="154" t="str">
        <f>IF(F715="Waiting","",IFERROR(VLOOKUP(A715,'Remaining stock'!$A$3:$C$1000,3,0),""))</f>
        <v>97251999</v>
      </c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0"/>
      <c r="V715" s="150"/>
      <c r="W715" s="150"/>
      <c r="X715" s="150"/>
      <c r="Y715" s="150"/>
      <c r="Z715" s="150"/>
    </row>
    <row r="716" spans="1:26" ht="12" customHeight="1" x14ac:dyDescent="0.15">
      <c r="A716" s="152" t="s">
        <v>1850</v>
      </c>
      <c r="B716" s="153" t="s">
        <v>1851</v>
      </c>
      <c r="C716" s="153" t="s">
        <v>1852</v>
      </c>
      <c r="D716" s="154">
        <f t="shared" si="0"/>
        <v>36000</v>
      </c>
      <c r="E716" s="155">
        <v>42991</v>
      </c>
      <c r="F716" s="156">
        <v>1</v>
      </c>
      <c r="G716" s="155">
        <v>42991</v>
      </c>
      <c r="H716" s="154">
        <f>COUNTIF(Prefix!A:A,History_Purchase!A716)</f>
        <v>1</v>
      </c>
      <c r="I716" s="154" t="str">
        <f>IF(F716="Waiting","",IFERROR(VLOOKUP(A716,'Remaining stock'!$A$3:$C$1000,2,0),""))</f>
        <v/>
      </c>
      <c r="J716" s="154" t="str">
        <f>IF(F716="Waiting","",IFERROR(VLOOKUP(A716,'Remaining stock'!$A$3:$C$1000,3,0),""))</f>
        <v/>
      </c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0"/>
      <c r="V716" s="150"/>
      <c r="W716" s="150"/>
      <c r="X716" s="150"/>
      <c r="Y716" s="150"/>
      <c r="Z716" s="150"/>
    </row>
    <row r="717" spans="1:26" ht="12" customHeight="1" x14ac:dyDescent="0.15">
      <c r="A717" s="152" t="s">
        <v>1850</v>
      </c>
      <c r="B717" s="153" t="s">
        <v>1853</v>
      </c>
      <c r="C717" s="154" t="s">
        <v>1854</v>
      </c>
      <c r="D717" s="154">
        <f t="shared" si="0"/>
        <v>28000</v>
      </c>
      <c r="E717" s="155">
        <v>43119</v>
      </c>
      <c r="F717" s="156">
        <v>1</v>
      </c>
      <c r="G717" s="155">
        <v>43119</v>
      </c>
      <c r="H717" s="154">
        <f>COUNTIF(Prefix!A:A,History_Purchase!A717)</f>
        <v>1</v>
      </c>
      <c r="I717" s="154" t="str">
        <f>IF(F717="Waiting","",IFERROR(VLOOKUP(A717,'Remaining stock'!$A$3:$C$1000,2,0),""))</f>
        <v/>
      </c>
      <c r="J717" s="154" t="str">
        <f>IF(F717="Waiting","",IFERROR(VLOOKUP(A717,'Remaining stock'!$A$3:$C$1000,3,0),""))</f>
        <v/>
      </c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</row>
    <row r="718" spans="1:26" ht="12" customHeight="1" x14ac:dyDescent="0.15">
      <c r="A718" s="157" t="s">
        <v>1855</v>
      </c>
      <c r="B718" s="154" t="s">
        <v>1856</v>
      </c>
      <c r="C718" s="154" t="s">
        <v>1857</v>
      </c>
      <c r="D718" s="154">
        <f t="shared" si="0"/>
        <v>44000</v>
      </c>
      <c r="E718" s="155">
        <v>43119</v>
      </c>
      <c r="F718" s="156">
        <v>1</v>
      </c>
      <c r="G718" s="155">
        <v>43119</v>
      </c>
      <c r="H718" s="154">
        <f>COUNTIF(Prefix!A:A,History_Purchase!A718)</f>
        <v>1</v>
      </c>
      <c r="I718" s="154" t="str">
        <f>IF(F718="Waiting","",IFERROR(VLOOKUP(A718,'Remaining stock'!$A$3:$C$1000,2,0),""))</f>
        <v/>
      </c>
      <c r="J718" s="154" t="str">
        <f>IF(F718="Waiting","",IFERROR(VLOOKUP(A718,'Remaining stock'!$A$3:$C$1000,3,0),""))</f>
        <v/>
      </c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0"/>
      <c r="V718" s="150"/>
      <c r="W718" s="150"/>
      <c r="X718" s="150"/>
      <c r="Y718" s="150"/>
      <c r="Z718" s="150"/>
    </row>
    <row r="719" spans="1:26" ht="12" customHeight="1" x14ac:dyDescent="0.15">
      <c r="A719" s="152" t="s">
        <v>1855</v>
      </c>
      <c r="B719" s="153" t="s">
        <v>1858</v>
      </c>
      <c r="C719" s="154" t="s">
        <v>1859</v>
      </c>
      <c r="D719" s="154">
        <f t="shared" si="0"/>
        <v>20000</v>
      </c>
      <c r="E719" s="155">
        <v>43608</v>
      </c>
      <c r="F719" s="156">
        <v>1</v>
      </c>
      <c r="G719" s="155">
        <v>43608</v>
      </c>
      <c r="H719" s="154">
        <f>COUNTIF(Prefix!A:A,History_Purchase!A719)</f>
        <v>1</v>
      </c>
      <c r="I719" s="154" t="str">
        <f>IF(F719="Waiting","",IFERROR(VLOOKUP(A719,'Remaining stock'!$A$3:$C$1000,2,0),""))</f>
        <v/>
      </c>
      <c r="J719" s="154" t="str">
        <f>IF(F719="Waiting","",IFERROR(VLOOKUP(A719,'Remaining stock'!$A$3:$C$1000,3,0),""))</f>
        <v/>
      </c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0"/>
      <c r="V719" s="150"/>
      <c r="W719" s="150"/>
      <c r="X719" s="150"/>
      <c r="Y719" s="150"/>
      <c r="Z719" s="150"/>
    </row>
    <row r="720" spans="1:26" ht="12" customHeight="1" x14ac:dyDescent="0.15">
      <c r="A720" s="157" t="s">
        <v>1860</v>
      </c>
      <c r="B720" s="154" t="s">
        <v>1861</v>
      </c>
      <c r="C720" s="154" t="s">
        <v>1862</v>
      </c>
      <c r="D720" s="154">
        <f t="shared" si="0"/>
        <v>16000</v>
      </c>
      <c r="E720" s="155">
        <v>43608</v>
      </c>
      <c r="F720" s="156">
        <v>1</v>
      </c>
      <c r="G720" s="155">
        <v>43608</v>
      </c>
      <c r="H720" s="154">
        <f>COUNTIF(Prefix!A:A,History_Purchase!A720)</f>
        <v>1</v>
      </c>
      <c r="I720" s="154" t="str">
        <f>IF(F720="Waiting","",IFERROR(VLOOKUP(A720,'Remaining stock'!$A$3:$C$1000,2,0),""))</f>
        <v/>
      </c>
      <c r="J720" s="154" t="str">
        <f>IF(F720="Waiting","",IFERROR(VLOOKUP(A720,'Remaining stock'!$A$3:$C$1000,3,0),""))</f>
        <v/>
      </c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0"/>
      <c r="V720" s="150"/>
      <c r="W720" s="150"/>
      <c r="X720" s="150"/>
      <c r="Y720" s="150"/>
      <c r="Z720" s="150"/>
    </row>
    <row r="721" spans="1:26" ht="12" customHeight="1" x14ac:dyDescent="0.15">
      <c r="A721" s="152" t="s">
        <v>1860</v>
      </c>
      <c r="B721" s="153" t="s">
        <v>1863</v>
      </c>
      <c r="C721" s="153" t="s">
        <v>1864</v>
      </c>
      <c r="D721" s="154">
        <f t="shared" si="0"/>
        <v>36000</v>
      </c>
      <c r="E721" s="155">
        <v>43773</v>
      </c>
      <c r="F721" s="156">
        <v>1</v>
      </c>
      <c r="G721" s="155">
        <v>43773</v>
      </c>
      <c r="H721" s="154">
        <f>COUNTIF(Prefix!A:A,History_Purchase!A721)</f>
        <v>1</v>
      </c>
      <c r="I721" s="154" t="str">
        <f>IF(F721="Waiting","",IFERROR(VLOOKUP(A721,'Remaining stock'!$A$3:$C$1000,2,0),""))</f>
        <v/>
      </c>
      <c r="J721" s="154" t="str">
        <f>IF(F721="Waiting","",IFERROR(VLOOKUP(A721,'Remaining stock'!$A$3:$C$1000,3,0),""))</f>
        <v/>
      </c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0"/>
      <c r="V721" s="150"/>
      <c r="W721" s="150"/>
      <c r="X721" s="150"/>
      <c r="Y721" s="150"/>
      <c r="Z721" s="150"/>
    </row>
    <row r="722" spans="1:26" ht="14.25" customHeight="1" x14ac:dyDescent="0.15">
      <c r="A722" s="152" t="s">
        <v>1860</v>
      </c>
      <c r="B722" s="153" t="s">
        <v>1865</v>
      </c>
      <c r="C722" s="153" t="s">
        <v>1866</v>
      </c>
      <c r="D722" s="154">
        <f t="shared" si="0"/>
        <v>48000</v>
      </c>
      <c r="E722" s="155">
        <v>44090</v>
      </c>
      <c r="F722" s="156">
        <v>0</v>
      </c>
      <c r="G722" s="155">
        <v>44090</v>
      </c>
      <c r="H722" s="154">
        <f>COUNTIF(Prefix!A:A,History_Purchase!A722)</f>
        <v>1</v>
      </c>
      <c r="I722" s="154" t="str">
        <f>IF(F722="Waiting","",IFERROR(VLOOKUP(A722,'Remaining stock'!$A$3:$C$1000,2,0),""))</f>
        <v/>
      </c>
      <c r="J722" s="154" t="str">
        <f>IF(F722="Waiting","",IFERROR(VLOOKUP(A722,'Remaining stock'!$A$3:$C$1000,3,0),""))</f>
        <v/>
      </c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0"/>
      <c r="V722" s="150"/>
      <c r="W722" s="150"/>
      <c r="X722" s="150"/>
      <c r="Y722" s="150"/>
      <c r="Z722" s="150"/>
    </row>
    <row r="723" spans="1:26" ht="14.25" customHeight="1" x14ac:dyDescent="0.15">
      <c r="A723" s="157" t="s">
        <v>1867</v>
      </c>
      <c r="B723" s="154" t="s">
        <v>1868</v>
      </c>
      <c r="C723" s="154" t="s">
        <v>1869</v>
      </c>
      <c r="D723" s="154">
        <f t="shared" si="0"/>
        <v>24000</v>
      </c>
      <c r="E723" s="155">
        <v>44090</v>
      </c>
      <c r="F723" s="156">
        <v>0</v>
      </c>
      <c r="G723" s="155">
        <v>44090</v>
      </c>
      <c r="H723" s="154">
        <f>COUNTIF(Prefix!A:A,History_Purchase!A723)</f>
        <v>1</v>
      </c>
      <c r="I723" s="154" t="str">
        <f>IF(F723="Waiting","",IFERROR(VLOOKUP(A723,'Remaining stock'!$A$3:$C$1000,2,0),""))</f>
        <v/>
      </c>
      <c r="J723" s="154" t="str">
        <f>IF(F723="Waiting","",IFERROR(VLOOKUP(A723,'Remaining stock'!$A$3:$C$1000,3,0),""))</f>
        <v/>
      </c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0"/>
      <c r="V723" s="150"/>
      <c r="W723" s="150"/>
      <c r="X723" s="150"/>
      <c r="Y723" s="150"/>
      <c r="Z723" s="150"/>
    </row>
    <row r="724" spans="1:26" ht="14.25" customHeight="1" x14ac:dyDescent="0.15">
      <c r="A724" s="152" t="s">
        <v>1870</v>
      </c>
      <c r="B724" s="153" t="s">
        <v>1871</v>
      </c>
      <c r="C724" s="153" t="s">
        <v>1872</v>
      </c>
      <c r="D724" s="154">
        <f t="shared" si="0"/>
        <v>36000</v>
      </c>
      <c r="E724" s="155">
        <v>42991</v>
      </c>
      <c r="F724" s="156">
        <v>1</v>
      </c>
      <c r="G724" s="155">
        <v>42991</v>
      </c>
      <c r="H724" s="154">
        <f>COUNTIF(Prefix!A:A,History_Purchase!A724)</f>
        <v>1</v>
      </c>
      <c r="I724" s="154" t="str">
        <f>IF(F724="Waiting","",IFERROR(VLOOKUP(A724,'Remaining stock'!$A$3:$C$1000,2,0),""))</f>
        <v>99017000</v>
      </c>
      <c r="J724" s="154" t="str">
        <f>IF(F724="Waiting","",IFERROR(VLOOKUP(A724,'Remaining stock'!$A$3:$C$1000,3,0),""))</f>
        <v>99099999</v>
      </c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0"/>
      <c r="V724" s="150"/>
      <c r="W724" s="150"/>
      <c r="X724" s="150"/>
      <c r="Y724" s="150"/>
      <c r="Z724" s="150"/>
    </row>
    <row r="725" spans="1:26" ht="14.25" customHeight="1" x14ac:dyDescent="0.15">
      <c r="A725" s="152" t="s">
        <v>1870</v>
      </c>
      <c r="B725" s="153" t="s">
        <v>1873</v>
      </c>
      <c r="C725" s="154" t="s">
        <v>1874</v>
      </c>
      <c r="D725" s="154">
        <f t="shared" si="0"/>
        <v>28000</v>
      </c>
      <c r="E725" s="155">
        <v>43119</v>
      </c>
      <c r="F725" s="156">
        <v>1</v>
      </c>
      <c r="G725" s="155">
        <v>43119</v>
      </c>
      <c r="H725" s="154">
        <f>COUNTIF(Prefix!A:A,History_Purchase!A725)</f>
        <v>1</v>
      </c>
      <c r="I725" s="154" t="str">
        <f>IF(F725="Waiting","",IFERROR(VLOOKUP(A725,'Remaining stock'!$A$3:$C$1000,2,0),""))</f>
        <v>99017000</v>
      </c>
      <c r="J725" s="154" t="str">
        <f>IF(F725="Waiting","",IFERROR(VLOOKUP(A725,'Remaining stock'!$A$3:$C$1000,3,0),""))</f>
        <v>99099999</v>
      </c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</row>
    <row r="726" spans="1:26" ht="14.25" customHeight="1" x14ac:dyDescent="0.15">
      <c r="A726" s="157" t="s">
        <v>1875</v>
      </c>
      <c r="B726" s="154" t="s">
        <v>1876</v>
      </c>
      <c r="C726" s="154" t="s">
        <v>1877</v>
      </c>
      <c r="D726" s="154">
        <f t="shared" si="0"/>
        <v>8000</v>
      </c>
      <c r="E726" s="155">
        <v>43119</v>
      </c>
      <c r="F726" s="156">
        <v>1</v>
      </c>
      <c r="G726" s="155">
        <v>43119</v>
      </c>
      <c r="H726" s="154">
        <f>COUNTIF(Prefix!A:A,History_Purchase!A726)</f>
        <v>1</v>
      </c>
      <c r="I726" s="154" t="str">
        <f>IF(F726="Waiting","",IFERROR(VLOOKUP(A726,'Remaining stock'!$A$3:$C$1000,2,0),""))</f>
        <v>99101154</v>
      </c>
      <c r="J726" s="154" t="str">
        <f>IF(F726="Waiting","",IFERROR(VLOOKUP(A726,'Remaining stock'!$A$3:$C$1000,3,0),""))</f>
        <v>99109999</v>
      </c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0"/>
      <c r="V726" s="150"/>
      <c r="W726" s="150"/>
      <c r="X726" s="150"/>
      <c r="Y726" s="150"/>
      <c r="Z726" s="150"/>
    </row>
    <row r="727" spans="1:26" ht="12" customHeight="1" x14ac:dyDescent="0.15">
      <c r="A727" s="158"/>
      <c r="B727" s="150"/>
      <c r="C727" s="150"/>
      <c r="D727" s="150"/>
      <c r="E727" s="159"/>
      <c r="F727" s="160"/>
      <c r="G727" s="150"/>
      <c r="H727" s="150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0"/>
      <c r="V727" s="150"/>
      <c r="W727" s="150"/>
      <c r="X727" s="150"/>
      <c r="Y727" s="150"/>
      <c r="Z727" s="150"/>
    </row>
    <row r="728" spans="1:26" ht="12" customHeight="1" x14ac:dyDescent="0.15">
      <c r="A728" s="158"/>
      <c r="B728" s="150"/>
      <c r="C728" s="150"/>
      <c r="D728" s="150"/>
      <c r="E728" s="159"/>
      <c r="F728" s="160"/>
      <c r="G728" s="150"/>
      <c r="H728" s="150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0"/>
      <c r="V728" s="150"/>
      <c r="W728" s="150"/>
      <c r="X728" s="150"/>
      <c r="Y728" s="150"/>
      <c r="Z728" s="150"/>
    </row>
    <row r="729" spans="1:26" ht="12" customHeight="1" x14ac:dyDescent="0.15">
      <c r="A729" s="158"/>
      <c r="B729" s="150"/>
      <c r="C729" s="150"/>
      <c r="D729" s="150"/>
      <c r="E729" s="159"/>
      <c r="F729" s="16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0"/>
      <c r="V729" s="150"/>
      <c r="W729" s="150"/>
      <c r="X729" s="150"/>
      <c r="Y729" s="150"/>
      <c r="Z729" s="150"/>
    </row>
    <row r="730" spans="1:26" ht="12" customHeight="1" x14ac:dyDescent="0.15">
      <c r="A730" s="158"/>
      <c r="B730" s="150"/>
      <c r="C730" s="150"/>
      <c r="D730" s="150"/>
      <c r="E730" s="159"/>
      <c r="F730" s="160"/>
      <c r="G730" s="150"/>
      <c r="H730" s="150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</row>
    <row r="731" spans="1:26" ht="12" customHeight="1" x14ac:dyDescent="0.15">
      <c r="A731" s="158"/>
      <c r="B731" s="150"/>
      <c r="C731" s="150"/>
      <c r="D731" s="150"/>
      <c r="E731" s="159"/>
      <c r="F731" s="16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</row>
    <row r="732" spans="1:26" ht="12" customHeight="1" x14ac:dyDescent="0.15">
      <c r="A732" s="158"/>
      <c r="B732" s="150"/>
      <c r="C732" s="150"/>
      <c r="D732" s="150"/>
      <c r="E732" s="159"/>
      <c r="F732" s="160"/>
      <c r="G732" s="150"/>
      <c r="H732" s="150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0"/>
      <c r="V732" s="150"/>
      <c r="W732" s="150"/>
      <c r="X732" s="150"/>
      <c r="Y732" s="150"/>
      <c r="Z732" s="150"/>
    </row>
    <row r="733" spans="1:26" ht="12" customHeight="1" x14ac:dyDescent="0.15">
      <c r="A733" s="158"/>
      <c r="B733" s="150"/>
      <c r="C733" s="150"/>
      <c r="D733" s="150"/>
      <c r="E733" s="159"/>
      <c r="F733" s="160"/>
      <c r="G733" s="150"/>
      <c r="H733" s="150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0"/>
      <c r="V733" s="150"/>
      <c r="W733" s="150"/>
      <c r="X733" s="150"/>
      <c r="Y733" s="150"/>
      <c r="Z733" s="150"/>
    </row>
    <row r="734" spans="1:26" ht="12" customHeight="1" x14ac:dyDescent="0.15">
      <c r="A734" s="158"/>
      <c r="B734" s="150"/>
      <c r="C734" s="150"/>
      <c r="D734" s="150"/>
      <c r="E734" s="159"/>
      <c r="F734" s="160"/>
      <c r="G734" s="150"/>
      <c r="H734" s="150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0"/>
      <c r="V734" s="150"/>
      <c r="W734" s="150"/>
      <c r="X734" s="150"/>
      <c r="Y734" s="150"/>
      <c r="Z734" s="150"/>
    </row>
    <row r="735" spans="1:26" ht="12" customHeight="1" x14ac:dyDescent="0.15">
      <c r="A735" s="158"/>
      <c r="B735" s="150"/>
      <c r="C735" s="150"/>
      <c r="D735" s="150"/>
      <c r="E735" s="159"/>
      <c r="F735" s="160"/>
      <c r="G735" s="150"/>
      <c r="H735" s="150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0"/>
      <c r="V735" s="150"/>
      <c r="W735" s="150"/>
      <c r="X735" s="150"/>
      <c r="Y735" s="150"/>
      <c r="Z735" s="150"/>
    </row>
    <row r="736" spans="1:26" ht="12" customHeight="1" x14ac:dyDescent="0.15">
      <c r="A736" s="158"/>
      <c r="B736" s="150"/>
      <c r="C736" s="150"/>
      <c r="D736" s="150"/>
      <c r="E736" s="159"/>
      <c r="F736" s="160"/>
      <c r="G736" s="150"/>
      <c r="H736" s="150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0"/>
      <c r="V736" s="150"/>
      <c r="W736" s="150"/>
      <c r="X736" s="150"/>
      <c r="Y736" s="150"/>
      <c r="Z736" s="150"/>
    </row>
    <row r="737" spans="1:26" ht="12" customHeight="1" x14ac:dyDescent="0.15">
      <c r="A737" s="158"/>
      <c r="B737" s="150"/>
      <c r="C737" s="150"/>
      <c r="D737" s="150"/>
      <c r="E737" s="159"/>
      <c r="F737" s="160"/>
      <c r="G737" s="150"/>
      <c r="H737" s="150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0"/>
      <c r="V737" s="150"/>
      <c r="W737" s="150"/>
      <c r="X737" s="150"/>
      <c r="Y737" s="150"/>
      <c r="Z737" s="150"/>
    </row>
    <row r="738" spans="1:26" ht="12" customHeight="1" x14ac:dyDescent="0.15">
      <c r="A738" s="158"/>
      <c r="B738" s="150"/>
      <c r="C738" s="150"/>
      <c r="D738" s="150"/>
      <c r="E738" s="159"/>
      <c r="F738" s="160"/>
      <c r="G738" s="150"/>
      <c r="H738" s="150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0"/>
      <c r="V738" s="150"/>
      <c r="W738" s="150"/>
      <c r="X738" s="150"/>
      <c r="Y738" s="150"/>
      <c r="Z738" s="150"/>
    </row>
    <row r="739" spans="1:26" ht="12" customHeight="1" x14ac:dyDescent="0.15">
      <c r="A739" s="158"/>
      <c r="B739" s="150"/>
      <c r="C739" s="150"/>
      <c r="D739" s="150"/>
      <c r="E739" s="159"/>
      <c r="F739" s="160"/>
      <c r="G739" s="150"/>
      <c r="H739" s="150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0"/>
      <c r="V739" s="150"/>
      <c r="W739" s="150"/>
      <c r="X739" s="150"/>
      <c r="Y739" s="150"/>
      <c r="Z739" s="150"/>
    </row>
    <row r="740" spans="1:26" ht="12" customHeight="1" x14ac:dyDescent="0.15">
      <c r="A740" s="158"/>
      <c r="B740" s="150"/>
      <c r="C740" s="150"/>
      <c r="D740" s="150"/>
      <c r="E740" s="159"/>
      <c r="F740" s="16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</row>
    <row r="741" spans="1:26" ht="12" customHeight="1" x14ac:dyDescent="0.15">
      <c r="A741" s="158"/>
      <c r="B741" s="150"/>
      <c r="C741" s="150"/>
      <c r="D741" s="150"/>
      <c r="E741" s="159"/>
      <c r="F741" s="160"/>
      <c r="G741" s="150"/>
      <c r="H741" s="150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0"/>
      <c r="V741" s="150"/>
      <c r="W741" s="150"/>
      <c r="X741" s="150"/>
      <c r="Y741" s="150"/>
      <c r="Z741" s="150"/>
    </row>
    <row r="742" spans="1:26" ht="12" customHeight="1" x14ac:dyDescent="0.15">
      <c r="A742" s="158"/>
      <c r="B742" s="150"/>
      <c r="C742" s="150"/>
      <c r="D742" s="150"/>
      <c r="E742" s="159"/>
      <c r="F742" s="160"/>
      <c r="G742" s="150"/>
      <c r="H742" s="150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0"/>
      <c r="V742" s="150"/>
      <c r="W742" s="150"/>
      <c r="X742" s="150"/>
      <c r="Y742" s="150"/>
      <c r="Z742" s="150"/>
    </row>
    <row r="743" spans="1:26" ht="12" customHeight="1" x14ac:dyDescent="0.15">
      <c r="A743" s="158"/>
      <c r="B743" s="150"/>
      <c r="C743" s="150"/>
      <c r="D743" s="150"/>
      <c r="E743" s="159"/>
      <c r="F743" s="160"/>
      <c r="G743" s="150"/>
      <c r="H743" s="150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0"/>
      <c r="V743" s="150"/>
      <c r="W743" s="150"/>
      <c r="X743" s="150"/>
      <c r="Y743" s="150"/>
      <c r="Z743" s="150"/>
    </row>
    <row r="744" spans="1:26" ht="12" customHeight="1" x14ac:dyDescent="0.15">
      <c r="A744" s="158"/>
      <c r="B744" s="150"/>
      <c r="C744" s="150"/>
      <c r="D744" s="150"/>
      <c r="E744" s="159"/>
      <c r="F744" s="160"/>
      <c r="G744" s="150"/>
      <c r="H744" s="150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0"/>
      <c r="V744" s="150"/>
      <c r="W744" s="150"/>
      <c r="X744" s="150"/>
      <c r="Y744" s="150"/>
      <c r="Z744" s="150"/>
    </row>
    <row r="745" spans="1:26" ht="12" customHeight="1" x14ac:dyDescent="0.15">
      <c r="A745" s="158"/>
      <c r="B745" s="150"/>
      <c r="C745" s="150"/>
      <c r="D745" s="150"/>
      <c r="E745" s="159"/>
      <c r="F745" s="160"/>
      <c r="G745" s="150"/>
      <c r="H745" s="150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0"/>
      <c r="V745" s="150"/>
      <c r="W745" s="150"/>
      <c r="X745" s="150"/>
      <c r="Y745" s="150"/>
      <c r="Z745" s="150"/>
    </row>
    <row r="746" spans="1:26" ht="12" customHeight="1" x14ac:dyDescent="0.15">
      <c r="A746" s="158"/>
      <c r="B746" s="150"/>
      <c r="C746" s="150"/>
      <c r="D746" s="150"/>
      <c r="E746" s="159"/>
      <c r="F746" s="16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0"/>
      <c r="V746" s="150"/>
      <c r="W746" s="150"/>
      <c r="X746" s="150"/>
      <c r="Y746" s="150"/>
      <c r="Z746" s="150"/>
    </row>
    <row r="747" spans="1:26" ht="12" customHeight="1" x14ac:dyDescent="0.15">
      <c r="A747" s="158"/>
      <c r="B747" s="150"/>
      <c r="C747" s="150"/>
      <c r="D747" s="150"/>
      <c r="E747" s="159"/>
      <c r="F747" s="160"/>
      <c r="G747" s="150"/>
      <c r="H747" s="150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0"/>
      <c r="V747" s="150"/>
      <c r="W747" s="150"/>
      <c r="X747" s="150"/>
      <c r="Y747" s="150"/>
      <c r="Z747" s="150"/>
    </row>
    <row r="748" spans="1:26" ht="12" customHeight="1" x14ac:dyDescent="0.15">
      <c r="A748" s="158"/>
      <c r="B748" s="150"/>
      <c r="C748" s="150"/>
      <c r="D748" s="150"/>
      <c r="E748" s="159"/>
      <c r="F748" s="16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0"/>
      <c r="V748" s="150"/>
      <c r="W748" s="150"/>
      <c r="X748" s="150"/>
      <c r="Y748" s="150"/>
      <c r="Z748" s="150"/>
    </row>
    <row r="749" spans="1:26" ht="12" customHeight="1" x14ac:dyDescent="0.15">
      <c r="A749" s="158"/>
      <c r="B749" s="150"/>
      <c r="C749" s="150"/>
      <c r="D749" s="150"/>
      <c r="E749" s="159"/>
      <c r="F749" s="160"/>
      <c r="G749" s="150"/>
      <c r="H749" s="150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0"/>
      <c r="V749" s="150"/>
      <c r="W749" s="150"/>
      <c r="X749" s="150"/>
      <c r="Y749" s="150"/>
      <c r="Z749" s="150"/>
    </row>
    <row r="750" spans="1:26" ht="12" customHeight="1" x14ac:dyDescent="0.15">
      <c r="A750" s="158"/>
      <c r="B750" s="150"/>
      <c r="C750" s="150"/>
      <c r="D750" s="150"/>
      <c r="E750" s="159"/>
      <c r="F750" s="160"/>
      <c r="G750" s="150"/>
      <c r="H750" s="150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</row>
    <row r="751" spans="1:26" ht="12" customHeight="1" x14ac:dyDescent="0.15">
      <c r="A751" s="158"/>
      <c r="B751" s="150"/>
      <c r="C751" s="150"/>
      <c r="D751" s="150"/>
      <c r="E751" s="159"/>
      <c r="F751" s="160"/>
      <c r="G751" s="150"/>
      <c r="H751" s="150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0"/>
      <c r="V751" s="150"/>
      <c r="W751" s="150"/>
      <c r="X751" s="150"/>
      <c r="Y751" s="150"/>
      <c r="Z751" s="150"/>
    </row>
    <row r="752" spans="1:26" ht="12" customHeight="1" x14ac:dyDescent="0.15">
      <c r="A752" s="158"/>
      <c r="B752" s="150"/>
      <c r="C752" s="150"/>
      <c r="D752" s="150"/>
      <c r="E752" s="159"/>
      <c r="F752" s="160"/>
      <c r="G752" s="150"/>
      <c r="H752" s="150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0"/>
      <c r="V752" s="150"/>
      <c r="W752" s="150"/>
      <c r="X752" s="150"/>
      <c r="Y752" s="150"/>
      <c r="Z752" s="150"/>
    </row>
    <row r="753" spans="1:26" ht="12" customHeight="1" x14ac:dyDescent="0.15">
      <c r="A753" s="158"/>
      <c r="B753" s="150"/>
      <c r="C753" s="150"/>
      <c r="D753" s="150"/>
      <c r="E753" s="159"/>
      <c r="F753" s="160"/>
      <c r="G753" s="150"/>
      <c r="H753" s="150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0"/>
      <c r="V753" s="150"/>
      <c r="W753" s="150"/>
      <c r="X753" s="150"/>
      <c r="Y753" s="150"/>
      <c r="Z753" s="150"/>
    </row>
    <row r="754" spans="1:26" ht="12" customHeight="1" x14ac:dyDescent="0.15">
      <c r="A754" s="158"/>
      <c r="B754" s="150"/>
      <c r="C754" s="150"/>
      <c r="D754" s="150"/>
      <c r="E754" s="159"/>
      <c r="F754" s="160"/>
      <c r="G754" s="150"/>
      <c r="H754" s="150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0"/>
      <c r="V754" s="150"/>
      <c r="W754" s="150"/>
      <c r="X754" s="150"/>
      <c r="Y754" s="150"/>
      <c r="Z754" s="150"/>
    </row>
    <row r="755" spans="1:26" ht="12" customHeight="1" x14ac:dyDescent="0.15">
      <c r="A755" s="158"/>
      <c r="B755" s="150"/>
      <c r="C755" s="150"/>
      <c r="D755" s="150"/>
      <c r="E755" s="159"/>
      <c r="F755" s="160"/>
      <c r="G755" s="150"/>
      <c r="H755" s="150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0"/>
      <c r="V755" s="150"/>
      <c r="W755" s="150"/>
      <c r="X755" s="150"/>
      <c r="Y755" s="150"/>
      <c r="Z755" s="150"/>
    </row>
    <row r="756" spans="1:26" ht="12" customHeight="1" x14ac:dyDescent="0.15">
      <c r="A756" s="158"/>
      <c r="B756" s="150"/>
      <c r="C756" s="150"/>
      <c r="D756" s="150"/>
      <c r="E756" s="159"/>
      <c r="F756" s="160"/>
      <c r="G756" s="150"/>
      <c r="H756" s="150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0"/>
      <c r="V756" s="150"/>
      <c r="W756" s="150"/>
      <c r="X756" s="150"/>
      <c r="Y756" s="150"/>
      <c r="Z756" s="150"/>
    </row>
    <row r="757" spans="1:26" ht="12" customHeight="1" x14ac:dyDescent="0.15">
      <c r="A757" s="158"/>
      <c r="B757" s="150"/>
      <c r="C757" s="150"/>
      <c r="D757" s="150"/>
      <c r="E757" s="159"/>
      <c r="F757" s="160"/>
      <c r="G757" s="150"/>
      <c r="H757" s="150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0"/>
      <c r="V757" s="150"/>
      <c r="W757" s="150"/>
      <c r="X757" s="150"/>
      <c r="Y757" s="150"/>
      <c r="Z757" s="150"/>
    </row>
    <row r="758" spans="1:26" ht="12" customHeight="1" x14ac:dyDescent="0.15">
      <c r="A758" s="158"/>
      <c r="B758" s="150"/>
      <c r="C758" s="150"/>
      <c r="D758" s="150"/>
      <c r="E758" s="159"/>
      <c r="F758" s="160"/>
      <c r="G758" s="150"/>
      <c r="H758" s="150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0"/>
      <c r="V758" s="150"/>
      <c r="W758" s="150"/>
      <c r="X758" s="150"/>
      <c r="Y758" s="150"/>
      <c r="Z758" s="150"/>
    </row>
    <row r="759" spans="1:26" ht="12" customHeight="1" x14ac:dyDescent="0.15">
      <c r="A759" s="158"/>
      <c r="B759" s="150"/>
      <c r="C759" s="150"/>
      <c r="D759" s="150"/>
      <c r="E759" s="159"/>
      <c r="F759" s="160"/>
      <c r="G759" s="150"/>
      <c r="H759" s="150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0"/>
      <c r="V759" s="150"/>
      <c r="W759" s="150"/>
      <c r="X759" s="150"/>
      <c r="Y759" s="150"/>
      <c r="Z759" s="150"/>
    </row>
    <row r="760" spans="1:26" ht="12" customHeight="1" x14ac:dyDescent="0.15">
      <c r="A760" s="158"/>
      <c r="B760" s="150"/>
      <c r="C760" s="150"/>
      <c r="D760" s="150"/>
      <c r="E760" s="159"/>
      <c r="F760" s="160"/>
      <c r="G760" s="150"/>
      <c r="H760" s="150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0"/>
      <c r="V760" s="150"/>
      <c r="W760" s="150"/>
      <c r="X760" s="150"/>
      <c r="Y760" s="150"/>
      <c r="Z760" s="150"/>
    </row>
    <row r="761" spans="1:26" ht="12" customHeight="1" x14ac:dyDescent="0.15">
      <c r="A761" s="158"/>
      <c r="B761" s="150"/>
      <c r="C761" s="150"/>
      <c r="D761" s="150"/>
      <c r="E761" s="159"/>
      <c r="F761" s="160"/>
      <c r="G761" s="150"/>
      <c r="H761" s="150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0"/>
      <c r="V761" s="150"/>
      <c r="W761" s="150"/>
      <c r="X761" s="150"/>
      <c r="Y761" s="150"/>
      <c r="Z761" s="150"/>
    </row>
    <row r="762" spans="1:26" ht="12" customHeight="1" x14ac:dyDescent="0.15">
      <c r="A762" s="158"/>
      <c r="B762" s="150"/>
      <c r="C762" s="150"/>
      <c r="D762" s="150"/>
      <c r="E762" s="159"/>
      <c r="F762" s="160"/>
      <c r="G762" s="150"/>
      <c r="H762" s="150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0"/>
      <c r="V762" s="150"/>
      <c r="W762" s="150"/>
      <c r="X762" s="150"/>
      <c r="Y762" s="150"/>
      <c r="Z762" s="150"/>
    </row>
    <row r="763" spans="1:26" ht="12" customHeight="1" x14ac:dyDescent="0.15">
      <c r="A763" s="158"/>
      <c r="B763" s="150"/>
      <c r="C763" s="150"/>
      <c r="D763" s="150"/>
      <c r="E763" s="159"/>
      <c r="F763" s="160"/>
      <c r="G763" s="150"/>
      <c r="H763" s="150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0"/>
      <c r="V763" s="150"/>
      <c r="W763" s="150"/>
      <c r="X763" s="150"/>
      <c r="Y763" s="150"/>
      <c r="Z763" s="150"/>
    </row>
    <row r="764" spans="1:26" ht="12" customHeight="1" x14ac:dyDescent="0.15">
      <c r="A764" s="158"/>
      <c r="B764" s="150"/>
      <c r="C764" s="150"/>
      <c r="D764" s="150"/>
      <c r="E764" s="159"/>
      <c r="F764" s="160"/>
      <c r="G764" s="150"/>
      <c r="H764" s="150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0"/>
      <c r="V764" s="150"/>
      <c r="W764" s="150"/>
      <c r="X764" s="150"/>
      <c r="Y764" s="150"/>
      <c r="Z764" s="150"/>
    </row>
    <row r="765" spans="1:26" ht="12" customHeight="1" x14ac:dyDescent="0.15">
      <c r="A765" s="158"/>
      <c r="B765" s="150"/>
      <c r="C765" s="150"/>
      <c r="D765" s="150"/>
      <c r="E765" s="159"/>
      <c r="F765" s="16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</row>
    <row r="766" spans="1:26" ht="12" customHeight="1" x14ac:dyDescent="0.15">
      <c r="A766" s="158"/>
      <c r="B766" s="150"/>
      <c r="C766" s="150"/>
      <c r="D766" s="150"/>
      <c r="E766" s="159"/>
      <c r="F766" s="160"/>
      <c r="G766" s="150"/>
      <c r="H766" s="150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0"/>
      <c r="V766" s="150"/>
      <c r="W766" s="150"/>
      <c r="X766" s="150"/>
      <c r="Y766" s="150"/>
      <c r="Z766" s="150"/>
    </row>
    <row r="767" spans="1:26" ht="12" customHeight="1" x14ac:dyDescent="0.15">
      <c r="A767" s="158"/>
      <c r="B767" s="150"/>
      <c r="C767" s="150"/>
      <c r="D767" s="150"/>
      <c r="E767" s="159"/>
      <c r="F767" s="16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0"/>
      <c r="V767" s="150"/>
      <c r="W767" s="150"/>
      <c r="X767" s="150"/>
      <c r="Y767" s="150"/>
      <c r="Z767" s="150"/>
    </row>
    <row r="768" spans="1:26" ht="12" customHeight="1" x14ac:dyDescent="0.15">
      <c r="A768" s="158"/>
      <c r="B768" s="150"/>
      <c r="C768" s="150"/>
      <c r="D768" s="150"/>
      <c r="E768" s="159"/>
      <c r="F768" s="160"/>
      <c r="G768" s="150"/>
      <c r="H768" s="150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0"/>
      <c r="V768" s="150"/>
      <c r="W768" s="150"/>
      <c r="X768" s="150"/>
      <c r="Y768" s="150"/>
      <c r="Z768" s="150"/>
    </row>
    <row r="769" spans="1:26" ht="12" customHeight="1" x14ac:dyDescent="0.15">
      <c r="A769" s="158"/>
      <c r="B769" s="150"/>
      <c r="C769" s="150"/>
      <c r="D769" s="150"/>
      <c r="E769" s="159"/>
      <c r="F769" s="160"/>
      <c r="G769" s="150"/>
      <c r="H769" s="150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0"/>
      <c r="V769" s="150"/>
      <c r="W769" s="150"/>
      <c r="X769" s="150"/>
      <c r="Y769" s="150"/>
      <c r="Z769" s="150"/>
    </row>
    <row r="770" spans="1:26" ht="12" customHeight="1" x14ac:dyDescent="0.15">
      <c r="A770" s="158"/>
      <c r="B770" s="150"/>
      <c r="C770" s="150"/>
      <c r="D770" s="150"/>
      <c r="E770" s="159"/>
      <c r="F770" s="160"/>
      <c r="G770" s="150"/>
      <c r="H770" s="150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0"/>
      <c r="V770" s="150"/>
      <c r="W770" s="150"/>
      <c r="X770" s="150"/>
      <c r="Y770" s="150"/>
      <c r="Z770" s="150"/>
    </row>
    <row r="771" spans="1:26" ht="12" customHeight="1" x14ac:dyDescent="0.15">
      <c r="A771" s="158"/>
      <c r="B771" s="150"/>
      <c r="C771" s="150"/>
      <c r="D771" s="150"/>
      <c r="E771" s="159"/>
      <c r="F771" s="160"/>
      <c r="G771" s="150"/>
      <c r="H771" s="150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0"/>
      <c r="V771" s="150"/>
      <c r="W771" s="150"/>
      <c r="X771" s="150"/>
      <c r="Y771" s="150"/>
      <c r="Z771" s="150"/>
    </row>
    <row r="772" spans="1:26" ht="12" customHeight="1" x14ac:dyDescent="0.15">
      <c r="A772" s="158"/>
      <c r="B772" s="150"/>
      <c r="C772" s="150"/>
      <c r="D772" s="150"/>
      <c r="E772" s="159"/>
      <c r="F772" s="160"/>
      <c r="G772" s="150"/>
      <c r="H772" s="150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0"/>
      <c r="V772" s="150"/>
      <c r="W772" s="150"/>
      <c r="X772" s="150"/>
      <c r="Y772" s="150"/>
      <c r="Z772" s="150"/>
    </row>
    <row r="773" spans="1:26" ht="12" customHeight="1" x14ac:dyDescent="0.15">
      <c r="A773" s="158"/>
      <c r="B773" s="150"/>
      <c r="C773" s="150"/>
      <c r="D773" s="150"/>
      <c r="E773" s="159"/>
      <c r="F773" s="160"/>
      <c r="G773" s="150"/>
      <c r="H773" s="150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0"/>
      <c r="V773" s="150"/>
      <c r="W773" s="150"/>
      <c r="X773" s="150"/>
      <c r="Y773" s="150"/>
      <c r="Z773" s="150"/>
    </row>
    <row r="774" spans="1:26" ht="12" customHeight="1" x14ac:dyDescent="0.15">
      <c r="A774" s="158"/>
      <c r="B774" s="150"/>
      <c r="C774" s="150"/>
      <c r="D774" s="150"/>
      <c r="E774" s="159"/>
      <c r="F774" s="160"/>
      <c r="G774" s="150"/>
      <c r="H774" s="150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0"/>
      <c r="V774" s="150"/>
      <c r="W774" s="150"/>
      <c r="X774" s="150"/>
      <c r="Y774" s="150"/>
      <c r="Z774" s="150"/>
    </row>
    <row r="775" spans="1:26" ht="12" customHeight="1" x14ac:dyDescent="0.15">
      <c r="A775" s="158"/>
      <c r="B775" s="150"/>
      <c r="C775" s="150"/>
      <c r="D775" s="150"/>
      <c r="E775" s="159"/>
      <c r="F775" s="160"/>
      <c r="G775" s="150"/>
      <c r="H775" s="150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0"/>
      <c r="V775" s="150"/>
      <c r="W775" s="150"/>
      <c r="X775" s="150"/>
      <c r="Y775" s="150"/>
      <c r="Z775" s="150"/>
    </row>
    <row r="776" spans="1:26" ht="12" customHeight="1" x14ac:dyDescent="0.15">
      <c r="A776" s="158"/>
      <c r="B776" s="150"/>
      <c r="C776" s="150"/>
      <c r="D776" s="150"/>
      <c r="E776" s="159"/>
      <c r="F776" s="160"/>
      <c r="G776" s="150"/>
      <c r="H776" s="150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0"/>
      <c r="V776" s="150"/>
      <c r="W776" s="150"/>
      <c r="X776" s="150"/>
      <c r="Y776" s="150"/>
      <c r="Z776" s="150"/>
    </row>
    <row r="777" spans="1:26" ht="12" customHeight="1" x14ac:dyDescent="0.15">
      <c r="A777" s="158"/>
      <c r="B777" s="150"/>
      <c r="C777" s="150"/>
      <c r="D777" s="150"/>
      <c r="E777" s="159"/>
      <c r="F777" s="160"/>
      <c r="G777" s="150"/>
      <c r="H777" s="150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0"/>
      <c r="V777" s="150"/>
      <c r="W777" s="150"/>
      <c r="X777" s="150"/>
      <c r="Y777" s="150"/>
      <c r="Z777" s="150"/>
    </row>
    <row r="778" spans="1:26" ht="12" customHeight="1" x14ac:dyDescent="0.15">
      <c r="A778" s="158"/>
      <c r="B778" s="150"/>
      <c r="C778" s="150"/>
      <c r="D778" s="150"/>
      <c r="E778" s="159"/>
      <c r="F778" s="160"/>
      <c r="G778" s="150"/>
      <c r="H778" s="150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0"/>
      <c r="V778" s="150"/>
      <c r="W778" s="150"/>
      <c r="X778" s="150"/>
      <c r="Y778" s="150"/>
      <c r="Z778" s="150"/>
    </row>
    <row r="779" spans="1:26" ht="12" customHeight="1" x14ac:dyDescent="0.15">
      <c r="A779" s="158"/>
      <c r="B779" s="150"/>
      <c r="C779" s="150"/>
      <c r="D779" s="150"/>
      <c r="E779" s="159"/>
      <c r="F779" s="160"/>
      <c r="G779" s="150"/>
      <c r="H779" s="150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0"/>
      <c r="V779" s="150"/>
      <c r="W779" s="150"/>
      <c r="X779" s="150"/>
      <c r="Y779" s="150"/>
      <c r="Z779" s="150"/>
    </row>
    <row r="780" spans="1:26" ht="12" customHeight="1" x14ac:dyDescent="0.15">
      <c r="A780" s="158"/>
      <c r="B780" s="150"/>
      <c r="C780" s="150"/>
      <c r="D780" s="150"/>
      <c r="E780" s="159"/>
      <c r="F780" s="16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0"/>
      <c r="V780" s="150"/>
      <c r="W780" s="150"/>
      <c r="X780" s="150"/>
      <c r="Y780" s="150"/>
      <c r="Z780" s="150"/>
    </row>
    <row r="781" spans="1:26" ht="12" customHeight="1" x14ac:dyDescent="0.15">
      <c r="A781" s="158"/>
      <c r="B781" s="150"/>
      <c r="C781" s="150"/>
      <c r="D781" s="150"/>
      <c r="E781" s="159"/>
      <c r="F781" s="160"/>
      <c r="G781" s="150"/>
      <c r="H781" s="150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</row>
    <row r="782" spans="1:26" ht="12" customHeight="1" x14ac:dyDescent="0.15">
      <c r="A782" s="158"/>
      <c r="B782" s="150"/>
      <c r="C782" s="150"/>
      <c r="D782" s="150"/>
      <c r="E782" s="159"/>
      <c r="F782" s="16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0"/>
      <c r="V782" s="150"/>
      <c r="W782" s="150"/>
      <c r="X782" s="150"/>
      <c r="Y782" s="150"/>
      <c r="Z782" s="150"/>
    </row>
    <row r="783" spans="1:26" ht="12" customHeight="1" x14ac:dyDescent="0.15">
      <c r="A783" s="158"/>
      <c r="B783" s="150"/>
      <c r="C783" s="150"/>
      <c r="D783" s="150"/>
      <c r="E783" s="159"/>
      <c r="F783" s="160"/>
      <c r="G783" s="150"/>
      <c r="H783" s="150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0"/>
      <c r="V783" s="150"/>
      <c r="W783" s="150"/>
      <c r="X783" s="150"/>
      <c r="Y783" s="150"/>
      <c r="Z783" s="150"/>
    </row>
    <row r="784" spans="1:26" ht="12" customHeight="1" x14ac:dyDescent="0.15">
      <c r="A784" s="158"/>
      <c r="B784" s="150"/>
      <c r="C784" s="150"/>
      <c r="D784" s="150"/>
      <c r="E784" s="159"/>
      <c r="F784" s="16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</row>
    <row r="785" spans="1:26" ht="12" customHeight="1" x14ac:dyDescent="0.15">
      <c r="A785" s="158"/>
      <c r="B785" s="150"/>
      <c r="C785" s="150"/>
      <c r="D785" s="150"/>
      <c r="E785" s="159"/>
      <c r="F785" s="160"/>
      <c r="G785" s="150"/>
      <c r="H785" s="150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0"/>
      <c r="V785" s="150"/>
      <c r="W785" s="150"/>
      <c r="X785" s="150"/>
      <c r="Y785" s="150"/>
      <c r="Z785" s="150"/>
    </row>
    <row r="786" spans="1:26" ht="12" customHeight="1" x14ac:dyDescent="0.15">
      <c r="A786" s="158"/>
      <c r="B786" s="150"/>
      <c r="C786" s="150"/>
      <c r="D786" s="150"/>
      <c r="E786" s="159"/>
      <c r="F786" s="160"/>
      <c r="G786" s="150"/>
      <c r="H786" s="150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0"/>
      <c r="V786" s="150"/>
      <c r="W786" s="150"/>
      <c r="X786" s="150"/>
      <c r="Y786" s="150"/>
      <c r="Z786" s="150"/>
    </row>
    <row r="787" spans="1:26" ht="12" customHeight="1" x14ac:dyDescent="0.15">
      <c r="A787" s="158"/>
      <c r="B787" s="150"/>
      <c r="C787" s="150"/>
      <c r="D787" s="150"/>
      <c r="E787" s="159"/>
      <c r="F787" s="160"/>
      <c r="G787" s="150"/>
      <c r="H787" s="150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</row>
    <row r="788" spans="1:26" ht="12" customHeight="1" x14ac:dyDescent="0.15">
      <c r="A788" s="158"/>
      <c r="B788" s="150"/>
      <c r="C788" s="150"/>
      <c r="D788" s="150"/>
      <c r="E788" s="159"/>
      <c r="F788" s="160"/>
      <c r="G788" s="150"/>
      <c r="H788" s="150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0"/>
      <c r="V788" s="150"/>
      <c r="W788" s="150"/>
      <c r="X788" s="150"/>
      <c r="Y788" s="150"/>
      <c r="Z788" s="150"/>
    </row>
    <row r="789" spans="1:26" ht="12" customHeight="1" x14ac:dyDescent="0.15">
      <c r="A789" s="158"/>
      <c r="B789" s="150"/>
      <c r="C789" s="150"/>
      <c r="D789" s="150"/>
      <c r="E789" s="159"/>
      <c r="F789" s="160"/>
      <c r="G789" s="150"/>
      <c r="H789" s="150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0"/>
      <c r="V789" s="150"/>
      <c r="W789" s="150"/>
      <c r="X789" s="150"/>
      <c r="Y789" s="150"/>
      <c r="Z789" s="150"/>
    </row>
    <row r="790" spans="1:26" ht="12" customHeight="1" x14ac:dyDescent="0.15">
      <c r="A790" s="158"/>
      <c r="B790" s="150"/>
      <c r="C790" s="150"/>
      <c r="D790" s="150"/>
      <c r="E790" s="159"/>
      <c r="F790" s="160"/>
      <c r="G790" s="150"/>
      <c r="H790" s="150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0"/>
      <c r="V790" s="150"/>
      <c r="W790" s="150"/>
      <c r="X790" s="150"/>
      <c r="Y790" s="150"/>
      <c r="Z790" s="150"/>
    </row>
    <row r="791" spans="1:26" ht="12" customHeight="1" x14ac:dyDescent="0.15">
      <c r="A791" s="158"/>
      <c r="B791" s="150"/>
      <c r="C791" s="150"/>
      <c r="D791" s="150"/>
      <c r="E791" s="159"/>
      <c r="F791" s="160"/>
      <c r="G791" s="150"/>
      <c r="H791" s="150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0"/>
      <c r="V791" s="150"/>
      <c r="W791" s="150"/>
      <c r="X791" s="150"/>
      <c r="Y791" s="150"/>
      <c r="Z791" s="150"/>
    </row>
    <row r="792" spans="1:26" ht="12" customHeight="1" x14ac:dyDescent="0.15">
      <c r="A792" s="158"/>
      <c r="B792" s="150"/>
      <c r="C792" s="150"/>
      <c r="D792" s="150"/>
      <c r="E792" s="159"/>
      <c r="F792" s="160"/>
      <c r="G792" s="150"/>
      <c r="H792" s="150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0"/>
      <c r="V792" s="150"/>
      <c r="W792" s="150"/>
      <c r="X792" s="150"/>
      <c r="Y792" s="150"/>
      <c r="Z792" s="150"/>
    </row>
    <row r="793" spans="1:26" ht="12" customHeight="1" x14ac:dyDescent="0.15">
      <c r="A793" s="158"/>
      <c r="B793" s="150"/>
      <c r="C793" s="150"/>
      <c r="D793" s="150"/>
      <c r="E793" s="159"/>
      <c r="F793" s="160"/>
      <c r="G793" s="150"/>
      <c r="H793" s="150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0"/>
      <c r="V793" s="150"/>
      <c r="W793" s="150"/>
      <c r="X793" s="150"/>
      <c r="Y793" s="150"/>
      <c r="Z793" s="150"/>
    </row>
    <row r="794" spans="1:26" ht="12" customHeight="1" x14ac:dyDescent="0.15">
      <c r="A794" s="158"/>
      <c r="B794" s="150"/>
      <c r="C794" s="150"/>
      <c r="D794" s="150"/>
      <c r="E794" s="159"/>
      <c r="F794" s="160"/>
      <c r="G794" s="150"/>
      <c r="H794" s="150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0"/>
      <c r="V794" s="150"/>
      <c r="W794" s="150"/>
      <c r="X794" s="150"/>
      <c r="Y794" s="150"/>
      <c r="Z794" s="150"/>
    </row>
    <row r="795" spans="1:26" ht="12" customHeight="1" x14ac:dyDescent="0.15">
      <c r="A795" s="158"/>
      <c r="B795" s="150"/>
      <c r="C795" s="150"/>
      <c r="D795" s="150"/>
      <c r="E795" s="159"/>
      <c r="F795" s="160"/>
      <c r="G795" s="150"/>
      <c r="H795" s="150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0"/>
      <c r="V795" s="150"/>
      <c r="W795" s="150"/>
      <c r="X795" s="150"/>
      <c r="Y795" s="150"/>
      <c r="Z795" s="150"/>
    </row>
    <row r="796" spans="1:26" ht="12" customHeight="1" x14ac:dyDescent="0.15">
      <c r="A796" s="158"/>
      <c r="B796" s="150"/>
      <c r="C796" s="150"/>
      <c r="D796" s="150"/>
      <c r="E796" s="159"/>
      <c r="F796" s="160"/>
      <c r="G796" s="150"/>
      <c r="H796" s="150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0"/>
      <c r="V796" s="150"/>
      <c r="W796" s="150"/>
      <c r="X796" s="150"/>
      <c r="Y796" s="150"/>
      <c r="Z796" s="150"/>
    </row>
    <row r="797" spans="1:26" ht="12" customHeight="1" x14ac:dyDescent="0.15">
      <c r="A797" s="158"/>
      <c r="B797" s="150"/>
      <c r="C797" s="150"/>
      <c r="D797" s="150"/>
      <c r="E797" s="159"/>
      <c r="F797" s="160"/>
      <c r="G797" s="150"/>
      <c r="H797" s="150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0"/>
      <c r="V797" s="150"/>
      <c r="W797" s="150"/>
      <c r="X797" s="150"/>
      <c r="Y797" s="150"/>
      <c r="Z797" s="150"/>
    </row>
    <row r="798" spans="1:26" ht="12" customHeight="1" x14ac:dyDescent="0.15">
      <c r="A798" s="158"/>
      <c r="B798" s="150"/>
      <c r="C798" s="150"/>
      <c r="D798" s="150"/>
      <c r="E798" s="159"/>
      <c r="F798" s="160"/>
      <c r="G798" s="150"/>
      <c r="H798" s="150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0"/>
      <c r="V798" s="150"/>
      <c r="W798" s="150"/>
      <c r="X798" s="150"/>
      <c r="Y798" s="150"/>
      <c r="Z798" s="150"/>
    </row>
    <row r="799" spans="1:26" ht="12" customHeight="1" x14ac:dyDescent="0.15">
      <c r="A799" s="158"/>
      <c r="B799" s="150"/>
      <c r="C799" s="150"/>
      <c r="D799" s="150"/>
      <c r="E799" s="159"/>
      <c r="F799" s="160"/>
      <c r="G799" s="150"/>
      <c r="H799" s="150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0"/>
      <c r="V799" s="150"/>
      <c r="W799" s="150"/>
      <c r="X799" s="150"/>
      <c r="Y799" s="150"/>
      <c r="Z799" s="150"/>
    </row>
    <row r="800" spans="1:26" ht="12" customHeight="1" x14ac:dyDescent="0.15">
      <c r="A800" s="158"/>
      <c r="B800" s="150"/>
      <c r="C800" s="150"/>
      <c r="D800" s="150"/>
      <c r="E800" s="159"/>
      <c r="F800" s="160"/>
      <c r="G800" s="150"/>
      <c r="H800" s="150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0"/>
      <c r="V800" s="150"/>
      <c r="W800" s="150"/>
      <c r="X800" s="150"/>
      <c r="Y800" s="150"/>
      <c r="Z800" s="150"/>
    </row>
    <row r="801" spans="1:26" ht="12" customHeight="1" x14ac:dyDescent="0.15">
      <c r="A801" s="158"/>
      <c r="B801" s="150"/>
      <c r="C801" s="150"/>
      <c r="D801" s="150"/>
      <c r="E801" s="159"/>
      <c r="F801" s="160"/>
      <c r="G801" s="150"/>
      <c r="H801" s="150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0"/>
      <c r="V801" s="150"/>
      <c r="W801" s="150"/>
      <c r="X801" s="150"/>
      <c r="Y801" s="150"/>
      <c r="Z801" s="150"/>
    </row>
    <row r="802" spans="1:26" ht="12" customHeight="1" x14ac:dyDescent="0.15">
      <c r="A802" s="158"/>
      <c r="B802" s="150"/>
      <c r="C802" s="150"/>
      <c r="D802" s="150"/>
      <c r="E802" s="159"/>
      <c r="F802" s="16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</row>
    <row r="803" spans="1:26" ht="12" customHeight="1" x14ac:dyDescent="0.15">
      <c r="A803" s="158"/>
      <c r="B803" s="150"/>
      <c r="C803" s="150"/>
      <c r="D803" s="150"/>
      <c r="E803" s="159"/>
      <c r="F803" s="160"/>
      <c r="G803" s="150"/>
      <c r="H803" s="150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0"/>
      <c r="V803" s="150"/>
      <c r="W803" s="150"/>
      <c r="X803" s="150"/>
      <c r="Y803" s="150"/>
      <c r="Z803" s="150"/>
    </row>
    <row r="804" spans="1:26" ht="12" customHeight="1" x14ac:dyDescent="0.15">
      <c r="A804" s="158"/>
      <c r="B804" s="150"/>
      <c r="C804" s="150"/>
      <c r="D804" s="150"/>
      <c r="E804" s="159"/>
      <c r="F804" s="160"/>
      <c r="G804" s="150"/>
      <c r="H804" s="150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0"/>
      <c r="V804" s="150"/>
      <c r="W804" s="150"/>
      <c r="X804" s="150"/>
      <c r="Y804" s="150"/>
      <c r="Z804" s="150"/>
    </row>
    <row r="805" spans="1:26" ht="12" customHeight="1" x14ac:dyDescent="0.15">
      <c r="A805" s="158"/>
      <c r="B805" s="150"/>
      <c r="C805" s="150"/>
      <c r="D805" s="150"/>
      <c r="E805" s="159"/>
      <c r="F805" s="160"/>
      <c r="G805" s="150"/>
      <c r="H805" s="150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0"/>
      <c r="V805" s="150"/>
      <c r="W805" s="150"/>
      <c r="X805" s="150"/>
      <c r="Y805" s="150"/>
      <c r="Z805" s="150"/>
    </row>
    <row r="806" spans="1:26" ht="12" customHeight="1" x14ac:dyDescent="0.15">
      <c r="A806" s="158"/>
      <c r="B806" s="150"/>
      <c r="C806" s="150"/>
      <c r="D806" s="150"/>
      <c r="E806" s="159"/>
      <c r="F806" s="160"/>
      <c r="G806" s="150"/>
      <c r="H806" s="150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0"/>
      <c r="V806" s="150"/>
      <c r="W806" s="150"/>
      <c r="X806" s="150"/>
      <c r="Y806" s="150"/>
      <c r="Z806" s="150"/>
    </row>
    <row r="807" spans="1:26" ht="12" customHeight="1" x14ac:dyDescent="0.15">
      <c r="A807" s="158"/>
      <c r="B807" s="150"/>
      <c r="C807" s="150"/>
      <c r="D807" s="150"/>
      <c r="E807" s="159"/>
      <c r="F807" s="160"/>
      <c r="G807" s="150"/>
      <c r="H807" s="150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0"/>
      <c r="V807" s="150"/>
      <c r="W807" s="150"/>
      <c r="X807" s="150"/>
      <c r="Y807" s="150"/>
      <c r="Z807" s="150"/>
    </row>
    <row r="808" spans="1:26" ht="12" customHeight="1" x14ac:dyDescent="0.15">
      <c r="A808" s="158"/>
      <c r="B808" s="150"/>
      <c r="C808" s="150"/>
      <c r="D808" s="150"/>
      <c r="E808" s="159"/>
      <c r="F808" s="16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</row>
    <row r="809" spans="1:26" ht="12" customHeight="1" x14ac:dyDescent="0.15">
      <c r="A809" s="158"/>
      <c r="B809" s="150"/>
      <c r="C809" s="150"/>
      <c r="D809" s="150"/>
      <c r="E809" s="159"/>
      <c r="F809" s="160"/>
      <c r="G809" s="150"/>
      <c r="H809" s="150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0"/>
      <c r="V809" s="150"/>
      <c r="W809" s="150"/>
      <c r="X809" s="150"/>
      <c r="Y809" s="150"/>
      <c r="Z809" s="150"/>
    </row>
    <row r="810" spans="1:26" ht="12" customHeight="1" x14ac:dyDescent="0.15">
      <c r="A810" s="158"/>
      <c r="B810" s="150"/>
      <c r="C810" s="150"/>
      <c r="D810" s="150"/>
      <c r="E810" s="159"/>
      <c r="F810" s="16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0"/>
      <c r="V810" s="150"/>
      <c r="W810" s="150"/>
      <c r="X810" s="150"/>
      <c r="Y810" s="150"/>
      <c r="Z810" s="150"/>
    </row>
    <row r="811" spans="1:26" ht="12" customHeight="1" x14ac:dyDescent="0.15">
      <c r="A811" s="158"/>
      <c r="B811" s="150"/>
      <c r="C811" s="150"/>
      <c r="D811" s="150"/>
      <c r="E811" s="159"/>
      <c r="F811" s="160"/>
      <c r="G811" s="150"/>
      <c r="H811" s="150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0"/>
      <c r="V811" s="150"/>
      <c r="W811" s="150"/>
      <c r="X811" s="150"/>
      <c r="Y811" s="150"/>
      <c r="Z811" s="150"/>
    </row>
    <row r="812" spans="1:26" ht="12" customHeight="1" x14ac:dyDescent="0.15">
      <c r="A812" s="158"/>
      <c r="B812" s="150"/>
      <c r="C812" s="150"/>
      <c r="D812" s="150"/>
      <c r="E812" s="159"/>
      <c r="F812" s="160"/>
      <c r="G812" s="150"/>
      <c r="H812" s="150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0"/>
      <c r="V812" s="150"/>
      <c r="W812" s="150"/>
      <c r="X812" s="150"/>
      <c r="Y812" s="150"/>
      <c r="Z812" s="150"/>
    </row>
    <row r="813" spans="1:26" ht="12" customHeight="1" x14ac:dyDescent="0.15">
      <c r="A813" s="158"/>
      <c r="B813" s="150"/>
      <c r="C813" s="150"/>
      <c r="D813" s="150"/>
      <c r="E813" s="159"/>
      <c r="F813" s="160"/>
      <c r="G813" s="150"/>
      <c r="H813" s="150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0"/>
      <c r="V813" s="150"/>
      <c r="W813" s="150"/>
      <c r="X813" s="150"/>
      <c r="Y813" s="150"/>
      <c r="Z813" s="150"/>
    </row>
    <row r="814" spans="1:26" ht="12" customHeight="1" x14ac:dyDescent="0.15">
      <c r="A814" s="158"/>
      <c r="B814" s="150"/>
      <c r="C814" s="150"/>
      <c r="D814" s="150"/>
      <c r="E814" s="159"/>
      <c r="F814" s="160"/>
      <c r="G814" s="150"/>
      <c r="H814" s="150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0"/>
      <c r="V814" s="150"/>
      <c r="W814" s="150"/>
      <c r="X814" s="150"/>
      <c r="Y814" s="150"/>
      <c r="Z814" s="150"/>
    </row>
    <row r="815" spans="1:26" ht="12" customHeight="1" x14ac:dyDescent="0.15">
      <c r="A815" s="158"/>
      <c r="B815" s="150"/>
      <c r="C815" s="150"/>
      <c r="D815" s="150"/>
      <c r="E815" s="159"/>
      <c r="F815" s="160"/>
      <c r="G815" s="150"/>
      <c r="H815" s="150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0"/>
      <c r="V815" s="150"/>
      <c r="W815" s="150"/>
      <c r="X815" s="150"/>
      <c r="Y815" s="150"/>
      <c r="Z815" s="150"/>
    </row>
    <row r="816" spans="1:26" ht="12" customHeight="1" x14ac:dyDescent="0.15">
      <c r="A816" s="158"/>
      <c r="B816" s="150"/>
      <c r="C816" s="150"/>
      <c r="D816" s="150"/>
      <c r="E816" s="159"/>
      <c r="F816" s="160"/>
      <c r="G816" s="150"/>
      <c r="H816" s="150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0"/>
      <c r="V816" s="150"/>
      <c r="W816" s="150"/>
      <c r="X816" s="150"/>
      <c r="Y816" s="150"/>
      <c r="Z816" s="150"/>
    </row>
    <row r="817" spans="1:26" ht="12" customHeight="1" x14ac:dyDescent="0.15">
      <c r="A817" s="158"/>
      <c r="B817" s="150"/>
      <c r="C817" s="150"/>
      <c r="D817" s="150"/>
      <c r="E817" s="159"/>
      <c r="F817" s="160"/>
      <c r="G817" s="150"/>
      <c r="H817" s="150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0"/>
      <c r="V817" s="150"/>
      <c r="W817" s="150"/>
      <c r="X817" s="150"/>
      <c r="Y817" s="150"/>
      <c r="Z817" s="150"/>
    </row>
    <row r="818" spans="1:26" ht="12" customHeight="1" x14ac:dyDescent="0.15">
      <c r="A818" s="158"/>
      <c r="B818" s="150"/>
      <c r="C818" s="150"/>
      <c r="D818" s="150"/>
      <c r="E818" s="159"/>
      <c r="F818" s="16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</row>
    <row r="819" spans="1:26" ht="12" customHeight="1" x14ac:dyDescent="0.15">
      <c r="A819" s="158"/>
      <c r="B819" s="150"/>
      <c r="C819" s="150"/>
      <c r="D819" s="150"/>
      <c r="E819" s="159"/>
      <c r="F819" s="160"/>
      <c r="G819" s="150"/>
      <c r="H819" s="150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0"/>
      <c r="V819" s="150"/>
      <c r="W819" s="150"/>
      <c r="X819" s="150"/>
      <c r="Y819" s="150"/>
      <c r="Z819" s="150"/>
    </row>
    <row r="820" spans="1:26" ht="12" customHeight="1" x14ac:dyDescent="0.15">
      <c r="A820" s="158"/>
      <c r="B820" s="150"/>
      <c r="C820" s="150"/>
      <c r="D820" s="150"/>
      <c r="E820" s="159"/>
      <c r="F820" s="160"/>
      <c r="G820" s="150"/>
      <c r="H820" s="150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0"/>
      <c r="V820" s="150"/>
      <c r="W820" s="150"/>
      <c r="X820" s="150"/>
      <c r="Y820" s="150"/>
      <c r="Z820" s="150"/>
    </row>
    <row r="821" spans="1:26" ht="12" customHeight="1" x14ac:dyDescent="0.15">
      <c r="A821" s="158"/>
      <c r="B821" s="150"/>
      <c r="C821" s="150"/>
      <c r="D821" s="150"/>
      <c r="E821" s="159"/>
      <c r="F821" s="160"/>
      <c r="G821" s="150"/>
      <c r="H821" s="150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0"/>
      <c r="V821" s="150"/>
      <c r="W821" s="150"/>
      <c r="X821" s="150"/>
      <c r="Y821" s="150"/>
      <c r="Z821" s="150"/>
    </row>
    <row r="822" spans="1:26" ht="12" customHeight="1" x14ac:dyDescent="0.15">
      <c r="A822" s="158"/>
      <c r="B822" s="150"/>
      <c r="C822" s="150"/>
      <c r="D822" s="150"/>
      <c r="E822" s="159"/>
      <c r="F822" s="160"/>
      <c r="G822" s="150"/>
      <c r="H822" s="150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0"/>
      <c r="V822" s="150"/>
      <c r="W822" s="150"/>
      <c r="X822" s="150"/>
      <c r="Y822" s="150"/>
      <c r="Z822" s="150"/>
    </row>
    <row r="823" spans="1:26" ht="12" customHeight="1" x14ac:dyDescent="0.15">
      <c r="A823" s="158"/>
      <c r="B823" s="150"/>
      <c r="C823" s="150"/>
      <c r="D823" s="150"/>
      <c r="E823" s="159"/>
      <c r="F823" s="16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0"/>
      <c r="V823" s="150"/>
      <c r="W823" s="150"/>
      <c r="X823" s="150"/>
      <c r="Y823" s="150"/>
      <c r="Z823" s="150"/>
    </row>
    <row r="824" spans="1:26" ht="12" customHeight="1" x14ac:dyDescent="0.15">
      <c r="A824" s="158"/>
      <c r="B824" s="150"/>
      <c r="C824" s="150"/>
      <c r="D824" s="150"/>
      <c r="E824" s="159"/>
      <c r="F824" s="160"/>
      <c r="G824" s="150"/>
      <c r="H824" s="150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0"/>
      <c r="V824" s="150"/>
      <c r="W824" s="150"/>
      <c r="X824" s="150"/>
      <c r="Y824" s="150"/>
      <c r="Z824" s="150"/>
    </row>
    <row r="825" spans="1:26" ht="12" customHeight="1" x14ac:dyDescent="0.15">
      <c r="A825" s="158"/>
      <c r="B825" s="150"/>
      <c r="C825" s="150"/>
      <c r="D825" s="150"/>
      <c r="E825" s="159"/>
      <c r="F825" s="160"/>
      <c r="G825" s="150"/>
      <c r="H825" s="150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0"/>
      <c r="V825" s="150"/>
      <c r="W825" s="150"/>
      <c r="X825" s="150"/>
      <c r="Y825" s="150"/>
      <c r="Z825" s="150"/>
    </row>
    <row r="826" spans="1:26" ht="12" customHeight="1" x14ac:dyDescent="0.15">
      <c r="A826" s="158"/>
      <c r="B826" s="150"/>
      <c r="C826" s="150"/>
      <c r="D826" s="150"/>
      <c r="E826" s="159"/>
      <c r="F826" s="16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</row>
    <row r="827" spans="1:26" ht="12" customHeight="1" x14ac:dyDescent="0.15">
      <c r="A827" s="158"/>
      <c r="B827" s="150"/>
      <c r="C827" s="150"/>
      <c r="D827" s="150"/>
      <c r="E827" s="159"/>
      <c r="F827" s="160"/>
      <c r="G827" s="150"/>
      <c r="H827" s="150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0"/>
      <c r="V827" s="150"/>
      <c r="W827" s="150"/>
      <c r="X827" s="150"/>
      <c r="Y827" s="150"/>
      <c r="Z827" s="150"/>
    </row>
    <row r="828" spans="1:26" ht="12" customHeight="1" x14ac:dyDescent="0.15">
      <c r="A828" s="158"/>
      <c r="B828" s="150"/>
      <c r="C828" s="150"/>
      <c r="D828" s="150"/>
      <c r="E828" s="159"/>
      <c r="F828" s="160"/>
      <c r="G828" s="150"/>
      <c r="H828" s="150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</row>
    <row r="829" spans="1:26" ht="12" customHeight="1" x14ac:dyDescent="0.15">
      <c r="A829" s="158"/>
      <c r="B829" s="150"/>
      <c r="C829" s="150"/>
      <c r="D829" s="150"/>
      <c r="E829" s="159"/>
      <c r="F829" s="160"/>
      <c r="G829" s="150"/>
      <c r="H829" s="150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0"/>
      <c r="V829" s="150"/>
      <c r="W829" s="150"/>
      <c r="X829" s="150"/>
      <c r="Y829" s="150"/>
      <c r="Z829" s="150"/>
    </row>
    <row r="830" spans="1:26" ht="12" customHeight="1" x14ac:dyDescent="0.15">
      <c r="A830" s="158"/>
      <c r="B830" s="150"/>
      <c r="C830" s="150"/>
      <c r="D830" s="150"/>
      <c r="E830" s="159"/>
      <c r="F830" s="160"/>
      <c r="G830" s="150"/>
      <c r="H830" s="150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0"/>
      <c r="V830" s="150"/>
      <c r="W830" s="150"/>
      <c r="X830" s="150"/>
      <c r="Y830" s="150"/>
      <c r="Z830" s="150"/>
    </row>
    <row r="831" spans="1:26" ht="12" customHeight="1" x14ac:dyDescent="0.15">
      <c r="A831" s="158"/>
      <c r="B831" s="150"/>
      <c r="C831" s="150"/>
      <c r="D831" s="150"/>
      <c r="E831" s="159"/>
      <c r="F831" s="160"/>
      <c r="G831" s="150"/>
      <c r="H831" s="150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0"/>
      <c r="V831" s="150"/>
      <c r="W831" s="150"/>
      <c r="X831" s="150"/>
      <c r="Y831" s="150"/>
      <c r="Z831" s="150"/>
    </row>
    <row r="832" spans="1:26" ht="12" customHeight="1" x14ac:dyDescent="0.15">
      <c r="A832" s="158"/>
      <c r="B832" s="150"/>
      <c r="C832" s="150"/>
      <c r="D832" s="150"/>
      <c r="E832" s="159"/>
      <c r="F832" s="16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0"/>
      <c r="V832" s="150"/>
      <c r="W832" s="150"/>
      <c r="X832" s="150"/>
      <c r="Y832" s="150"/>
      <c r="Z832" s="150"/>
    </row>
    <row r="833" spans="1:26" ht="12" customHeight="1" x14ac:dyDescent="0.15">
      <c r="A833" s="158"/>
      <c r="B833" s="150"/>
      <c r="C833" s="150"/>
      <c r="D833" s="150"/>
      <c r="E833" s="159"/>
      <c r="F833" s="160"/>
      <c r="G833" s="150"/>
      <c r="H833" s="150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0"/>
      <c r="V833" s="150"/>
      <c r="W833" s="150"/>
      <c r="X833" s="150"/>
      <c r="Y833" s="150"/>
      <c r="Z833" s="150"/>
    </row>
    <row r="834" spans="1:26" ht="12" customHeight="1" x14ac:dyDescent="0.15">
      <c r="A834" s="158"/>
      <c r="B834" s="150"/>
      <c r="C834" s="150"/>
      <c r="D834" s="150"/>
      <c r="E834" s="159"/>
      <c r="F834" s="16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0"/>
      <c r="V834" s="150"/>
      <c r="W834" s="150"/>
      <c r="X834" s="150"/>
      <c r="Y834" s="150"/>
      <c r="Z834" s="150"/>
    </row>
    <row r="835" spans="1:26" ht="12" customHeight="1" x14ac:dyDescent="0.15">
      <c r="A835" s="158"/>
      <c r="B835" s="150"/>
      <c r="C835" s="150"/>
      <c r="D835" s="150"/>
      <c r="E835" s="159"/>
      <c r="F835" s="160"/>
      <c r="G835" s="150"/>
      <c r="H835" s="150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0"/>
      <c r="V835" s="150"/>
      <c r="W835" s="150"/>
      <c r="X835" s="150"/>
      <c r="Y835" s="150"/>
      <c r="Z835" s="150"/>
    </row>
    <row r="836" spans="1:26" ht="12" customHeight="1" x14ac:dyDescent="0.15">
      <c r="A836" s="158"/>
      <c r="B836" s="150"/>
      <c r="C836" s="150"/>
      <c r="D836" s="150"/>
      <c r="E836" s="159"/>
      <c r="F836" s="160"/>
      <c r="G836" s="150"/>
      <c r="H836" s="150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0"/>
      <c r="V836" s="150"/>
      <c r="W836" s="150"/>
      <c r="X836" s="150"/>
      <c r="Y836" s="150"/>
      <c r="Z836" s="150"/>
    </row>
    <row r="837" spans="1:26" ht="12" customHeight="1" x14ac:dyDescent="0.15">
      <c r="A837" s="158"/>
      <c r="B837" s="150"/>
      <c r="C837" s="150"/>
      <c r="D837" s="150"/>
      <c r="E837" s="159"/>
      <c r="F837" s="160"/>
      <c r="G837" s="150"/>
      <c r="H837" s="150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</row>
    <row r="838" spans="1:26" ht="12" customHeight="1" x14ac:dyDescent="0.15">
      <c r="A838" s="158"/>
      <c r="B838" s="150"/>
      <c r="C838" s="150"/>
      <c r="D838" s="150"/>
      <c r="E838" s="159"/>
      <c r="F838" s="160"/>
      <c r="G838" s="150"/>
      <c r="H838" s="150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0"/>
      <c r="V838" s="150"/>
      <c r="W838" s="150"/>
      <c r="X838" s="150"/>
      <c r="Y838" s="150"/>
      <c r="Z838" s="150"/>
    </row>
    <row r="839" spans="1:26" ht="12" customHeight="1" x14ac:dyDescent="0.15">
      <c r="A839" s="158"/>
      <c r="B839" s="150"/>
      <c r="C839" s="150"/>
      <c r="D839" s="150"/>
      <c r="E839" s="159"/>
      <c r="F839" s="160"/>
      <c r="G839" s="150"/>
      <c r="H839" s="150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0"/>
      <c r="V839" s="150"/>
      <c r="W839" s="150"/>
      <c r="X839" s="150"/>
      <c r="Y839" s="150"/>
      <c r="Z839" s="150"/>
    </row>
    <row r="840" spans="1:26" ht="12" customHeight="1" x14ac:dyDescent="0.15">
      <c r="A840" s="158"/>
      <c r="B840" s="150"/>
      <c r="C840" s="150"/>
      <c r="D840" s="150"/>
      <c r="E840" s="159"/>
      <c r="F840" s="160"/>
      <c r="G840" s="150"/>
      <c r="H840" s="150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0"/>
      <c r="V840" s="150"/>
      <c r="W840" s="150"/>
      <c r="X840" s="150"/>
      <c r="Y840" s="150"/>
      <c r="Z840" s="150"/>
    </row>
    <row r="841" spans="1:26" ht="12" customHeight="1" x14ac:dyDescent="0.15">
      <c r="A841" s="158"/>
      <c r="B841" s="150"/>
      <c r="C841" s="150"/>
      <c r="D841" s="150"/>
      <c r="E841" s="159"/>
      <c r="F841" s="160"/>
      <c r="G841" s="150"/>
      <c r="H841" s="150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0"/>
      <c r="V841" s="150"/>
      <c r="W841" s="150"/>
      <c r="X841" s="150"/>
      <c r="Y841" s="150"/>
      <c r="Z841" s="150"/>
    </row>
    <row r="842" spans="1:26" ht="12" customHeight="1" x14ac:dyDescent="0.15">
      <c r="A842" s="158"/>
      <c r="B842" s="150"/>
      <c r="C842" s="150"/>
      <c r="D842" s="150"/>
      <c r="E842" s="159"/>
      <c r="F842" s="160"/>
      <c r="G842" s="150"/>
      <c r="H842" s="150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0"/>
      <c r="V842" s="150"/>
      <c r="W842" s="150"/>
      <c r="X842" s="150"/>
      <c r="Y842" s="150"/>
      <c r="Z842" s="150"/>
    </row>
    <row r="843" spans="1:26" ht="12" customHeight="1" x14ac:dyDescent="0.15">
      <c r="A843" s="158"/>
      <c r="B843" s="150"/>
      <c r="C843" s="150"/>
      <c r="D843" s="150"/>
      <c r="E843" s="159"/>
      <c r="F843" s="160"/>
      <c r="G843" s="150"/>
      <c r="H843" s="150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0"/>
      <c r="V843" s="150"/>
      <c r="W843" s="150"/>
      <c r="X843" s="150"/>
      <c r="Y843" s="150"/>
      <c r="Z843" s="150"/>
    </row>
    <row r="844" spans="1:26" ht="12" customHeight="1" x14ac:dyDescent="0.15">
      <c r="A844" s="158"/>
      <c r="B844" s="150"/>
      <c r="C844" s="150"/>
      <c r="D844" s="150"/>
      <c r="E844" s="159"/>
      <c r="F844" s="160"/>
      <c r="G844" s="150"/>
      <c r="H844" s="150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</row>
    <row r="845" spans="1:26" ht="12" customHeight="1" x14ac:dyDescent="0.15">
      <c r="A845" s="158"/>
      <c r="B845" s="150"/>
      <c r="C845" s="150"/>
      <c r="D845" s="150"/>
      <c r="E845" s="159"/>
      <c r="F845" s="160"/>
      <c r="G845" s="150"/>
      <c r="H845" s="150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0"/>
      <c r="V845" s="150"/>
      <c r="W845" s="150"/>
      <c r="X845" s="150"/>
      <c r="Y845" s="150"/>
      <c r="Z845" s="150"/>
    </row>
    <row r="846" spans="1:26" ht="12" customHeight="1" x14ac:dyDescent="0.15">
      <c r="A846" s="158"/>
      <c r="B846" s="150"/>
      <c r="C846" s="150"/>
      <c r="D846" s="150"/>
      <c r="E846" s="159"/>
      <c r="F846" s="160"/>
      <c r="G846" s="150"/>
      <c r="H846" s="150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0"/>
      <c r="V846" s="150"/>
      <c r="W846" s="150"/>
      <c r="X846" s="150"/>
      <c r="Y846" s="150"/>
      <c r="Z846" s="150"/>
    </row>
    <row r="847" spans="1:26" ht="12" customHeight="1" x14ac:dyDescent="0.15">
      <c r="A847" s="158"/>
      <c r="B847" s="150"/>
      <c r="C847" s="150"/>
      <c r="D847" s="150"/>
      <c r="E847" s="159"/>
      <c r="F847" s="160"/>
      <c r="G847" s="150"/>
      <c r="H847" s="150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0"/>
      <c r="V847" s="150"/>
      <c r="W847" s="150"/>
      <c r="X847" s="150"/>
      <c r="Y847" s="150"/>
      <c r="Z847" s="150"/>
    </row>
    <row r="848" spans="1:26" ht="12" customHeight="1" x14ac:dyDescent="0.15">
      <c r="A848" s="158"/>
      <c r="B848" s="150"/>
      <c r="C848" s="150"/>
      <c r="D848" s="150"/>
      <c r="E848" s="159"/>
      <c r="F848" s="160"/>
      <c r="G848" s="150"/>
      <c r="H848" s="150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0"/>
      <c r="V848" s="150"/>
      <c r="W848" s="150"/>
      <c r="X848" s="150"/>
      <c r="Y848" s="150"/>
      <c r="Z848" s="150"/>
    </row>
    <row r="849" spans="1:26" ht="12" customHeight="1" x14ac:dyDescent="0.15">
      <c r="A849" s="158"/>
      <c r="B849" s="150"/>
      <c r="C849" s="150"/>
      <c r="D849" s="150"/>
      <c r="E849" s="159"/>
      <c r="F849" s="160"/>
      <c r="G849" s="150"/>
      <c r="H849" s="150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0"/>
      <c r="V849" s="150"/>
      <c r="W849" s="150"/>
      <c r="X849" s="150"/>
      <c r="Y849" s="150"/>
      <c r="Z849" s="150"/>
    </row>
    <row r="850" spans="1:26" ht="12" customHeight="1" x14ac:dyDescent="0.15">
      <c r="A850" s="158"/>
      <c r="B850" s="150"/>
      <c r="C850" s="150"/>
      <c r="D850" s="150"/>
      <c r="E850" s="159"/>
      <c r="F850" s="160"/>
      <c r="G850" s="150"/>
      <c r="H850" s="150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0"/>
      <c r="V850" s="150"/>
      <c r="W850" s="150"/>
      <c r="X850" s="150"/>
      <c r="Y850" s="150"/>
      <c r="Z850" s="150"/>
    </row>
    <row r="851" spans="1:26" ht="12" customHeight="1" x14ac:dyDescent="0.15">
      <c r="A851" s="158"/>
      <c r="B851" s="150"/>
      <c r="C851" s="150"/>
      <c r="D851" s="150"/>
      <c r="E851" s="159"/>
      <c r="F851" s="160"/>
      <c r="G851" s="150"/>
      <c r="H851" s="150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0"/>
      <c r="V851" s="150"/>
      <c r="W851" s="150"/>
      <c r="X851" s="150"/>
      <c r="Y851" s="150"/>
      <c r="Z851" s="150"/>
    </row>
    <row r="852" spans="1:26" ht="12" customHeight="1" x14ac:dyDescent="0.15">
      <c r="A852" s="158"/>
      <c r="B852" s="150"/>
      <c r="C852" s="150"/>
      <c r="D852" s="150"/>
      <c r="E852" s="159"/>
      <c r="F852" s="160"/>
      <c r="G852" s="150"/>
      <c r="H852" s="150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0"/>
      <c r="V852" s="150"/>
      <c r="W852" s="150"/>
      <c r="X852" s="150"/>
      <c r="Y852" s="150"/>
      <c r="Z852" s="150"/>
    </row>
    <row r="853" spans="1:26" ht="12" customHeight="1" x14ac:dyDescent="0.15">
      <c r="A853" s="158"/>
      <c r="B853" s="150"/>
      <c r="C853" s="150"/>
      <c r="D853" s="150"/>
      <c r="E853" s="159"/>
      <c r="F853" s="160"/>
      <c r="G853" s="150"/>
      <c r="H853" s="150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0"/>
      <c r="V853" s="150"/>
      <c r="W853" s="150"/>
      <c r="X853" s="150"/>
      <c r="Y853" s="150"/>
      <c r="Z853" s="150"/>
    </row>
    <row r="854" spans="1:26" ht="12" customHeight="1" x14ac:dyDescent="0.15">
      <c r="A854" s="158"/>
      <c r="B854" s="150"/>
      <c r="C854" s="150"/>
      <c r="D854" s="150"/>
      <c r="E854" s="159"/>
      <c r="F854" s="160"/>
      <c r="G854" s="150"/>
      <c r="H854" s="150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0"/>
      <c r="V854" s="150"/>
      <c r="W854" s="150"/>
      <c r="X854" s="150"/>
      <c r="Y854" s="150"/>
      <c r="Z854" s="150"/>
    </row>
    <row r="855" spans="1:26" ht="12" customHeight="1" x14ac:dyDescent="0.15">
      <c r="A855" s="158"/>
      <c r="B855" s="150"/>
      <c r="C855" s="150"/>
      <c r="D855" s="150"/>
      <c r="E855" s="159"/>
      <c r="F855" s="160"/>
      <c r="G855" s="150"/>
      <c r="H855" s="150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0"/>
      <c r="V855" s="150"/>
      <c r="W855" s="150"/>
      <c r="X855" s="150"/>
      <c r="Y855" s="150"/>
      <c r="Z855" s="150"/>
    </row>
    <row r="856" spans="1:26" ht="12" customHeight="1" x14ac:dyDescent="0.15">
      <c r="A856" s="158"/>
      <c r="B856" s="150"/>
      <c r="C856" s="150"/>
      <c r="D856" s="150"/>
      <c r="E856" s="159"/>
      <c r="F856" s="160"/>
      <c r="G856" s="150"/>
      <c r="H856" s="150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0"/>
      <c r="V856" s="150"/>
      <c r="W856" s="150"/>
      <c r="X856" s="150"/>
      <c r="Y856" s="150"/>
      <c r="Z856" s="150"/>
    </row>
    <row r="857" spans="1:26" ht="12" customHeight="1" x14ac:dyDescent="0.15">
      <c r="A857" s="158"/>
      <c r="B857" s="150"/>
      <c r="C857" s="150"/>
      <c r="D857" s="150"/>
      <c r="E857" s="159"/>
      <c r="F857" s="160"/>
      <c r="G857" s="150"/>
      <c r="H857" s="150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0"/>
      <c r="V857" s="150"/>
      <c r="W857" s="150"/>
      <c r="X857" s="150"/>
      <c r="Y857" s="150"/>
      <c r="Z857" s="150"/>
    </row>
    <row r="858" spans="1:26" ht="12" customHeight="1" x14ac:dyDescent="0.15">
      <c r="A858" s="158"/>
      <c r="B858" s="150"/>
      <c r="C858" s="150"/>
      <c r="D858" s="150"/>
      <c r="E858" s="159"/>
      <c r="F858" s="160"/>
      <c r="G858" s="150"/>
      <c r="H858" s="150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0"/>
      <c r="V858" s="150"/>
      <c r="W858" s="150"/>
      <c r="X858" s="150"/>
      <c r="Y858" s="150"/>
      <c r="Z858" s="150"/>
    </row>
    <row r="859" spans="1:26" ht="12" customHeight="1" x14ac:dyDescent="0.15">
      <c r="A859" s="158"/>
      <c r="B859" s="150"/>
      <c r="C859" s="150"/>
      <c r="D859" s="150"/>
      <c r="E859" s="159"/>
      <c r="F859" s="160"/>
      <c r="G859" s="150"/>
      <c r="H859" s="150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0"/>
      <c r="V859" s="150"/>
      <c r="W859" s="150"/>
      <c r="X859" s="150"/>
      <c r="Y859" s="150"/>
      <c r="Z859" s="150"/>
    </row>
    <row r="860" spans="1:26" ht="12" customHeight="1" x14ac:dyDescent="0.15">
      <c r="A860" s="158"/>
      <c r="B860" s="150"/>
      <c r="C860" s="150"/>
      <c r="D860" s="150"/>
      <c r="E860" s="159"/>
      <c r="F860" s="160"/>
      <c r="G860" s="150"/>
      <c r="H860" s="150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0"/>
      <c r="V860" s="150"/>
      <c r="W860" s="150"/>
      <c r="X860" s="150"/>
      <c r="Y860" s="150"/>
      <c r="Z860" s="150"/>
    </row>
    <row r="861" spans="1:26" ht="12" customHeight="1" x14ac:dyDescent="0.15">
      <c r="A861" s="158"/>
      <c r="B861" s="150"/>
      <c r="C861" s="150"/>
      <c r="D861" s="150"/>
      <c r="E861" s="159"/>
      <c r="F861" s="160"/>
      <c r="G861" s="150"/>
      <c r="H861" s="150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0"/>
      <c r="V861" s="150"/>
      <c r="W861" s="150"/>
      <c r="X861" s="150"/>
      <c r="Y861" s="150"/>
      <c r="Z861" s="150"/>
    </row>
    <row r="862" spans="1:26" ht="12" customHeight="1" x14ac:dyDescent="0.15">
      <c r="A862" s="158"/>
      <c r="B862" s="150"/>
      <c r="C862" s="150"/>
      <c r="D862" s="150"/>
      <c r="E862" s="159"/>
      <c r="F862" s="160"/>
      <c r="G862" s="150"/>
      <c r="H862" s="150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0"/>
      <c r="V862" s="150"/>
      <c r="W862" s="150"/>
      <c r="X862" s="150"/>
      <c r="Y862" s="150"/>
      <c r="Z862" s="150"/>
    </row>
    <row r="863" spans="1:26" ht="12" customHeight="1" x14ac:dyDescent="0.15">
      <c r="A863" s="158"/>
      <c r="B863" s="150"/>
      <c r="C863" s="150"/>
      <c r="D863" s="150"/>
      <c r="E863" s="159"/>
      <c r="F863" s="160"/>
      <c r="G863" s="150"/>
      <c r="H863" s="150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0"/>
      <c r="V863" s="150"/>
      <c r="W863" s="150"/>
      <c r="X863" s="150"/>
      <c r="Y863" s="150"/>
      <c r="Z863" s="150"/>
    </row>
    <row r="864" spans="1:26" ht="12" customHeight="1" x14ac:dyDescent="0.15">
      <c r="A864" s="158"/>
      <c r="B864" s="150"/>
      <c r="C864" s="150"/>
      <c r="D864" s="150"/>
      <c r="E864" s="159"/>
      <c r="F864" s="160"/>
      <c r="G864" s="150"/>
      <c r="H864" s="150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0"/>
      <c r="V864" s="150"/>
      <c r="W864" s="150"/>
      <c r="X864" s="150"/>
      <c r="Y864" s="150"/>
      <c r="Z864" s="150"/>
    </row>
    <row r="865" spans="1:26" ht="12" customHeight="1" x14ac:dyDescent="0.15">
      <c r="A865" s="158"/>
      <c r="B865" s="150"/>
      <c r="C865" s="150"/>
      <c r="D865" s="150"/>
      <c r="E865" s="159"/>
      <c r="F865" s="160"/>
      <c r="G865" s="150"/>
      <c r="H865" s="150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0"/>
      <c r="V865" s="150"/>
      <c r="W865" s="150"/>
      <c r="X865" s="150"/>
      <c r="Y865" s="150"/>
      <c r="Z865" s="150"/>
    </row>
    <row r="866" spans="1:26" ht="12" customHeight="1" x14ac:dyDescent="0.15">
      <c r="A866" s="158"/>
      <c r="B866" s="150"/>
      <c r="C866" s="150"/>
      <c r="D866" s="150"/>
      <c r="E866" s="159"/>
      <c r="F866" s="160"/>
      <c r="G866" s="150"/>
      <c r="H866" s="150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0"/>
      <c r="V866" s="150"/>
      <c r="W866" s="150"/>
      <c r="X866" s="150"/>
      <c r="Y866" s="150"/>
      <c r="Z866" s="150"/>
    </row>
    <row r="867" spans="1:26" ht="12" customHeight="1" x14ac:dyDescent="0.15">
      <c r="A867" s="158"/>
      <c r="B867" s="150"/>
      <c r="C867" s="150"/>
      <c r="D867" s="150"/>
      <c r="E867" s="159"/>
      <c r="F867" s="160"/>
      <c r="G867" s="150"/>
      <c r="H867" s="150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0"/>
      <c r="V867" s="150"/>
      <c r="W867" s="150"/>
      <c r="X867" s="150"/>
      <c r="Y867" s="150"/>
      <c r="Z867" s="150"/>
    </row>
    <row r="868" spans="1:26" ht="12" customHeight="1" x14ac:dyDescent="0.15">
      <c r="A868" s="158"/>
      <c r="B868" s="150"/>
      <c r="C868" s="150"/>
      <c r="D868" s="150"/>
      <c r="E868" s="159"/>
      <c r="F868" s="160"/>
      <c r="G868" s="150"/>
      <c r="H868" s="150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0"/>
      <c r="V868" s="150"/>
      <c r="W868" s="150"/>
      <c r="X868" s="150"/>
      <c r="Y868" s="150"/>
      <c r="Z868" s="150"/>
    </row>
    <row r="869" spans="1:26" ht="12" customHeight="1" x14ac:dyDescent="0.15">
      <c r="A869" s="158"/>
      <c r="B869" s="150"/>
      <c r="C869" s="150"/>
      <c r="D869" s="150"/>
      <c r="E869" s="159"/>
      <c r="F869" s="160"/>
      <c r="G869" s="150"/>
      <c r="H869" s="150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0"/>
      <c r="V869" s="150"/>
      <c r="W869" s="150"/>
      <c r="X869" s="150"/>
      <c r="Y869" s="150"/>
      <c r="Z869" s="150"/>
    </row>
    <row r="870" spans="1:26" ht="12" customHeight="1" x14ac:dyDescent="0.15">
      <c r="A870" s="158"/>
      <c r="B870" s="150"/>
      <c r="C870" s="150"/>
      <c r="D870" s="150"/>
      <c r="E870" s="159"/>
      <c r="F870" s="160"/>
      <c r="G870" s="150"/>
      <c r="H870" s="150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0"/>
      <c r="V870" s="150"/>
      <c r="W870" s="150"/>
      <c r="X870" s="150"/>
      <c r="Y870" s="150"/>
      <c r="Z870" s="150"/>
    </row>
    <row r="871" spans="1:26" ht="12" customHeight="1" x14ac:dyDescent="0.15">
      <c r="A871" s="158"/>
      <c r="B871" s="150"/>
      <c r="C871" s="150"/>
      <c r="D871" s="150"/>
      <c r="E871" s="159"/>
      <c r="F871" s="160"/>
      <c r="G871" s="150"/>
      <c r="H871" s="150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0"/>
      <c r="V871" s="150"/>
      <c r="W871" s="150"/>
      <c r="X871" s="150"/>
      <c r="Y871" s="150"/>
      <c r="Z871" s="150"/>
    </row>
    <row r="872" spans="1:26" ht="12" customHeight="1" x14ac:dyDescent="0.15">
      <c r="A872" s="158"/>
      <c r="B872" s="150"/>
      <c r="C872" s="150"/>
      <c r="D872" s="150"/>
      <c r="E872" s="159"/>
      <c r="F872" s="160"/>
      <c r="G872" s="150"/>
      <c r="H872" s="150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0"/>
      <c r="V872" s="150"/>
      <c r="W872" s="150"/>
      <c r="X872" s="150"/>
      <c r="Y872" s="150"/>
      <c r="Z872" s="150"/>
    </row>
    <row r="873" spans="1:26" ht="12" customHeight="1" x14ac:dyDescent="0.15">
      <c r="A873" s="158"/>
      <c r="B873" s="150"/>
      <c r="C873" s="150"/>
      <c r="D873" s="150"/>
      <c r="E873" s="159"/>
      <c r="F873" s="160"/>
      <c r="G873" s="150"/>
      <c r="H873" s="150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0"/>
      <c r="V873" s="150"/>
      <c r="W873" s="150"/>
      <c r="X873" s="150"/>
      <c r="Y873" s="150"/>
      <c r="Z873" s="150"/>
    </row>
    <row r="874" spans="1:26" ht="12" customHeight="1" x14ac:dyDescent="0.15">
      <c r="A874" s="158"/>
      <c r="B874" s="150"/>
      <c r="C874" s="150"/>
      <c r="D874" s="150"/>
      <c r="E874" s="159"/>
      <c r="F874" s="160"/>
      <c r="G874" s="150"/>
      <c r="H874" s="150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0"/>
      <c r="V874" s="150"/>
      <c r="W874" s="150"/>
      <c r="X874" s="150"/>
      <c r="Y874" s="150"/>
      <c r="Z874" s="150"/>
    </row>
    <row r="875" spans="1:26" ht="12" customHeight="1" x14ac:dyDescent="0.15">
      <c r="A875" s="158"/>
      <c r="B875" s="150"/>
      <c r="C875" s="150"/>
      <c r="D875" s="150"/>
      <c r="E875" s="159"/>
      <c r="F875" s="160"/>
      <c r="G875" s="150"/>
      <c r="H875" s="150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</row>
    <row r="876" spans="1:26" ht="12" customHeight="1" x14ac:dyDescent="0.15">
      <c r="A876" s="158"/>
      <c r="B876" s="150"/>
      <c r="C876" s="150"/>
      <c r="D876" s="150"/>
      <c r="E876" s="159"/>
      <c r="F876" s="160"/>
      <c r="G876" s="150"/>
      <c r="H876" s="150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</row>
    <row r="877" spans="1:26" ht="12" customHeight="1" x14ac:dyDescent="0.15">
      <c r="A877" s="158"/>
      <c r="B877" s="150"/>
      <c r="C877" s="150"/>
      <c r="D877" s="150"/>
      <c r="E877" s="159"/>
      <c r="F877" s="160"/>
      <c r="G877" s="150"/>
      <c r="H877" s="150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0"/>
      <c r="V877" s="150"/>
      <c r="W877" s="150"/>
      <c r="X877" s="150"/>
      <c r="Y877" s="150"/>
      <c r="Z877" s="150"/>
    </row>
    <row r="878" spans="1:26" ht="12" customHeight="1" x14ac:dyDescent="0.15">
      <c r="A878" s="158"/>
      <c r="B878" s="150"/>
      <c r="C878" s="150"/>
      <c r="D878" s="150"/>
      <c r="E878" s="159"/>
      <c r="F878" s="160"/>
      <c r="G878" s="150"/>
      <c r="H878" s="150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0"/>
      <c r="V878" s="150"/>
      <c r="W878" s="150"/>
      <c r="X878" s="150"/>
      <c r="Y878" s="150"/>
      <c r="Z878" s="150"/>
    </row>
    <row r="879" spans="1:26" ht="12" customHeight="1" x14ac:dyDescent="0.15">
      <c r="A879" s="158"/>
      <c r="B879" s="150"/>
      <c r="C879" s="150"/>
      <c r="D879" s="150"/>
      <c r="E879" s="159"/>
      <c r="F879" s="160"/>
      <c r="G879" s="150"/>
      <c r="H879" s="150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0"/>
      <c r="V879" s="150"/>
      <c r="W879" s="150"/>
      <c r="X879" s="150"/>
      <c r="Y879" s="150"/>
      <c r="Z879" s="150"/>
    </row>
    <row r="880" spans="1:26" ht="12" customHeight="1" x14ac:dyDescent="0.15">
      <c r="A880" s="158"/>
      <c r="B880" s="150"/>
      <c r="C880" s="150"/>
      <c r="D880" s="150"/>
      <c r="E880" s="159"/>
      <c r="F880" s="160"/>
      <c r="G880" s="150"/>
      <c r="H880" s="150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0"/>
      <c r="V880" s="150"/>
      <c r="W880" s="150"/>
      <c r="X880" s="150"/>
      <c r="Y880" s="150"/>
      <c r="Z880" s="150"/>
    </row>
    <row r="881" spans="1:26" ht="12" customHeight="1" x14ac:dyDescent="0.15">
      <c r="A881" s="158"/>
      <c r="B881" s="150"/>
      <c r="C881" s="150"/>
      <c r="D881" s="150"/>
      <c r="E881" s="159"/>
      <c r="F881" s="160"/>
      <c r="G881" s="150"/>
      <c r="H881" s="150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0"/>
      <c r="V881" s="150"/>
      <c r="W881" s="150"/>
      <c r="X881" s="150"/>
      <c r="Y881" s="150"/>
      <c r="Z881" s="150"/>
    </row>
    <row r="882" spans="1:26" ht="12" customHeight="1" x14ac:dyDescent="0.15">
      <c r="A882" s="158"/>
      <c r="B882" s="150"/>
      <c r="C882" s="150"/>
      <c r="D882" s="150"/>
      <c r="E882" s="159"/>
      <c r="F882" s="160"/>
      <c r="G882" s="150"/>
      <c r="H882" s="150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0"/>
      <c r="V882" s="150"/>
      <c r="W882" s="150"/>
      <c r="X882" s="150"/>
      <c r="Y882" s="150"/>
      <c r="Z882" s="150"/>
    </row>
    <row r="883" spans="1:26" ht="12" customHeight="1" x14ac:dyDescent="0.15">
      <c r="A883" s="158"/>
      <c r="B883" s="150"/>
      <c r="C883" s="150"/>
      <c r="D883" s="150"/>
      <c r="E883" s="159"/>
      <c r="F883" s="160"/>
      <c r="G883" s="150"/>
      <c r="H883" s="150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0"/>
      <c r="V883" s="150"/>
      <c r="W883" s="150"/>
      <c r="X883" s="150"/>
      <c r="Y883" s="150"/>
      <c r="Z883" s="150"/>
    </row>
    <row r="884" spans="1:26" ht="12" customHeight="1" x14ac:dyDescent="0.15">
      <c r="A884" s="158"/>
      <c r="B884" s="150"/>
      <c r="C884" s="150"/>
      <c r="D884" s="150"/>
      <c r="E884" s="159"/>
      <c r="F884" s="160"/>
      <c r="G884" s="150"/>
      <c r="H884" s="150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0"/>
      <c r="V884" s="150"/>
      <c r="W884" s="150"/>
      <c r="X884" s="150"/>
      <c r="Y884" s="150"/>
      <c r="Z884" s="150"/>
    </row>
    <row r="885" spans="1:26" ht="12" customHeight="1" x14ac:dyDescent="0.15">
      <c r="A885" s="158"/>
      <c r="B885" s="150"/>
      <c r="C885" s="150"/>
      <c r="D885" s="150"/>
      <c r="E885" s="159"/>
      <c r="F885" s="160"/>
      <c r="G885" s="150"/>
      <c r="H885" s="150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0"/>
      <c r="V885" s="150"/>
      <c r="W885" s="150"/>
      <c r="X885" s="150"/>
      <c r="Y885" s="150"/>
      <c r="Z885" s="150"/>
    </row>
    <row r="886" spans="1:26" ht="12" customHeight="1" x14ac:dyDescent="0.15">
      <c r="A886" s="158"/>
      <c r="B886" s="150"/>
      <c r="C886" s="150"/>
      <c r="D886" s="150"/>
      <c r="E886" s="159"/>
      <c r="F886" s="160"/>
      <c r="G886" s="150"/>
      <c r="H886" s="150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0"/>
      <c r="V886" s="150"/>
      <c r="W886" s="150"/>
      <c r="X886" s="150"/>
      <c r="Y886" s="150"/>
      <c r="Z886" s="150"/>
    </row>
    <row r="887" spans="1:26" ht="12" customHeight="1" x14ac:dyDescent="0.15">
      <c r="A887" s="158"/>
      <c r="B887" s="150"/>
      <c r="C887" s="150"/>
      <c r="D887" s="150"/>
      <c r="E887" s="159"/>
      <c r="F887" s="160"/>
      <c r="G887" s="150"/>
      <c r="H887" s="150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0"/>
      <c r="V887" s="150"/>
      <c r="W887" s="150"/>
      <c r="X887" s="150"/>
      <c r="Y887" s="150"/>
      <c r="Z887" s="150"/>
    </row>
    <row r="888" spans="1:26" ht="12" customHeight="1" x14ac:dyDescent="0.15">
      <c r="A888" s="158"/>
      <c r="B888" s="150"/>
      <c r="C888" s="150"/>
      <c r="D888" s="150"/>
      <c r="E888" s="159"/>
      <c r="F888" s="160"/>
      <c r="G888" s="150"/>
      <c r="H888" s="150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0"/>
      <c r="V888" s="150"/>
      <c r="W888" s="150"/>
      <c r="X888" s="150"/>
      <c r="Y888" s="150"/>
      <c r="Z888" s="150"/>
    </row>
    <row r="889" spans="1:26" ht="12" customHeight="1" x14ac:dyDescent="0.15">
      <c r="A889" s="158"/>
      <c r="B889" s="150"/>
      <c r="C889" s="150"/>
      <c r="D889" s="150"/>
      <c r="E889" s="159"/>
      <c r="F889" s="160"/>
      <c r="G889" s="150"/>
      <c r="H889" s="150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0"/>
      <c r="V889" s="150"/>
      <c r="W889" s="150"/>
      <c r="X889" s="150"/>
      <c r="Y889" s="150"/>
      <c r="Z889" s="150"/>
    </row>
    <row r="890" spans="1:26" ht="12" customHeight="1" x14ac:dyDescent="0.15">
      <c r="A890" s="158"/>
      <c r="B890" s="150"/>
      <c r="C890" s="150"/>
      <c r="D890" s="150"/>
      <c r="E890" s="159"/>
      <c r="F890" s="160"/>
      <c r="G890" s="150"/>
      <c r="H890" s="150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0"/>
      <c r="V890" s="150"/>
      <c r="W890" s="150"/>
      <c r="X890" s="150"/>
      <c r="Y890" s="150"/>
      <c r="Z890" s="150"/>
    </row>
    <row r="891" spans="1:26" ht="12" customHeight="1" x14ac:dyDescent="0.15">
      <c r="A891" s="158"/>
      <c r="B891" s="150"/>
      <c r="C891" s="150"/>
      <c r="D891" s="150"/>
      <c r="E891" s="159"/>
      <c r="F891" s="16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0"/>
      <c r="V891" s="150"/>
      <c r="W891" s="150"/>
      <c r="X891" s="150"/>
      <c r="Y891" s="150"/>
      <c r="Z891" s="150"/>
    </row>
    <row r="892" spans="1:26" ht="12" customHeight="1" x14ac:dyDescent="0.15">
      <c r="A892" s="158"/>
      <c r="B892" s="150"/>
      <c r="C892" s="150"/>
      <c r="D892" s="150"/>
      <c r="E892" s="159"/>
      <c r="F892" s="160"/>
      <c r="G892" s="150"/>
      <c r="H892" s="150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</row>
    <row r="893" spans="1:26" ht="12" customHeight="1" x14ac:dyDescent="0.15">
      <c r="A893" s="158"/>
      <c r="B893" s="150"/>
      <c r="C893" s="150"/>
      <c r="D893" s="150"/>
      <c r="E893" s="159"/>
      <c r="F893" s="16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0"/>
      <c r="V893" s="150"/>
      <c r="W893" s="150"/>
      <c r="X893" s="150"/>
      <c r="Y893" s="150"/>
      <c r="Z893" s="150"/>
    </row>
    <row r="894" spans="1:26" ht="12" customHeight="1" x14ac:dyDescent="0.15">
      <c r="A894" s="158"/>
      <c r="B894" s="150"/>
      <c r="C894" s="150"/>
      <c r="D894" s="150"/>
      <c r="E894" s="159"/>
      <c r="F894" s="160"/>
      <c r="G894" s="150"/>
      <c r="H894" s="150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</row>
    <row r="895" spans="1:26" ht="12" customHeight="1" x14ac:dyDescent="0.15">
      <c r="A895" s="158"/>
      <c r="B895" s="150"/>
      <c r="C895" s="150"/>
      <c r="D895" s="150"/>
      <c r="E895" s="159"/>
      <c r="F895" s="160"/>
      <c r="G895" s="150"/>
      <c r="H895" s="150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</row>
    <row r="896" spans="1:26" ht="12" customHeight="1" x14ac:dyDescent="0.15">
      <c r="A896" s="158"/>
      <c r="B896" s="150"/>
      <c r="C896" s="150"/>
      <c r="D896" s="150"/>
      <c r="E896" s="159"/>
      <c r="F896" s="160"/>
      <c r="G896" s="150"/>
      <c r="H896" s="150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0"/>
      <c r="V896" s="150"/>
      <c r="W896" s="150"/>
      <c r="X896" s="150"/>
      <c r="Y896" s="150"/>
      <c r="Z896" s="150"/>
    </row>
    <row r="897" spans="1:26" ht="12" customHeight="1" x14ac:dyDescent="0.15">
      <c r="A897" s="158"/>
      <c r="B897" s="150"/>
      <c r="C897" s="150"/>
      <c r="D897" s="150"/>
      <c r="E897" s="159"/>
      <c r="F897" s="160"/>
      <c r="G897" s="150"/>
      <c r="H897" s="150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0"/>
      <c r="V897" s="150"/>
      <c r="W897" s="150"/>
      <c r="X897" s="150"/>
      <c r="Y897" s="150"/>
      <c r="Z897" s="150"/>
    </row>
    <row r="898" spans="1:26" ht="12" customHeight="1" x14ac:dyDescent="0.15">
      <c r="A898" s="158"/>
      <c r="B898" s="150"/>
      <c r="C898" s="150"/>
      <c r="D898" s="150"/>
      <c r="E898" s="159"/>
      <c r="F898" s="160"/>
      <c r="G898" s="150"/>
      <c r="H898" s="150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0"/>
      <c r="V898" s="150"/>
      <c r="W898" s="150"/>
      <c r="X898" s="150"/>
      <c r="Y898" s="150"/>
      <c r="Z898" s="150"/>
    </row>
    <row r="899" spans="1:26" ht="12" customHeight="1" x14ac:dyDescent="0.15">
      <c r="A899" s="158"/>
      <c r="B899" s="150"/>
      <c r="C899" s="150"/>
      <c r="D899" s="150"/>
      <c r="E899" s="159"/>
      <c r="F899" s="160"/>
      <c r="G899" s="150"/>
      <c r="H899" s="150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0"/>
      <c r="V899" s="150"/>
      <c r="W899" s="150"/>
      <c r="X899" s="150"/>
      <c r="Y899" s="150"/>
      <c r="Z899" s="150"/>
    </row>
    <row r="900" spans="1:26" ht="12" customHeight="1" x14ac:dyDescent="0.15">
      <c r="A900" s="158"/>
      <c r="B900" s="150"/>
      <c r="C900" s="150"/>
      <c r="D900" s="150"/>
      <c r="E900" s="159"/>
      <c r="F900" s="160"/>
      <c r="G900" s="150"/>
      <c r="H900" s="150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0"/>
      <c r="V900" s="150"/>
      <c r="W900" s="150"/>
      <c r="X900" s="150"/>
      <c r="Y900" s="150"/>
      <c r="Z900" s="150"/>
    </row>
    <row r="901" spans="1:26" ht="12" customHeight="1" x14ac:dyDescent="0.15">
      <c r="A901" s="158"/>
      <c r="B901" s="150"/>
      <c r="C901" s="150"/>
      <c r="D901" s="150"/>
      <c r="E901" s="159"/>
      <c r="F901" s="160"/>
      <c r="G901" s="150"/>
      <c r="H901" s="150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0"/>
      <c r="V901" s="150"/>
      <c r="W901" s="150"/>
      <c r="X901" s="150"/>
      <c r="Y901" s="150"/>
      <c r="Z901" s="150"/>
    </row>
    <row r="902" spans="1:26" ht="12" customHeight="1" x14ac:dyDescent="0.15">
      <c r="A902" s="158"/>
      <c r="B902" s="150"/>
      <c r="C902" s="150"/>
      <c r="D902" s="150"/>
      <c r="E902" s="159"/>
      <c r="F902" s="160"/>
      <c r="G902" s="150"/>
      <c r="H902" s="150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0"/>
      <c r="V902" s="150"/>
      <c r="W902" s="150"/>
      <c r="X902" s="150"/>
      <c r="Y902" s="150"/>
      <c r="Z902" s="150"/>
    </row>
    <row r="903" spans="1:26" ht="12" customHeight="1" x14ac:dyDescent="0.15">
      <c r="A903" s="158"/>
      <c r="B903" s="150"/>
      <c r="C903" s="150"/>
      <c r="D903" s="150"/>
      <c r="E903" s="159"/>
      <c r="F903" s="160"/>
      <c r="G903" s="150"/>
      <c r="H903" s="150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0"/>
      <c r="V903" s="150"/>
      <c r="W903" s="150"/>
      <c r="X903" s="150"/>
      <c r="Y903" s="150"/>
      <c r="Z903" s="150"/>
    </row>
    <row r="904" spans="1:26" ht="12" customHeight="1" x14ac:dyDescent="0.15">
      <c r="A904" s="158"/>
      <c r="B904" s="150"/>
      <c r="C904" s="150"/>
      <c r="D904" s="150"/>
      <c r="E904" s="159"/>
      <c r="F904" s="160"/>
      <c r="G904" s="150"/>
      <c r="H904" s="150"/>
      <c r="I904" s="150"/>
      <c r="J904" s="150"/>
      <c r="K904" s="150"/>
      <c r="L904" s="150"/>
      <c r="M904" s="150"/>
      <c r="N904" s="150"/>
      <c r="O904" s="150"/>
      <c r="P904" s="150"/>
      <c r="Q904" s="150"/>
      <c r="R904" s="150"/>
      <c r="S904" s="150"/>
      <c r="T904" s="150"/>
      <c r="U904" s="150"/>
      <c r="V904" s="150"/>
      <c r="W904" s="150"/>
      <c r="X904" s="150"/>
      <c r="Y904" s="150"/>
      <c r="Z904" s="150"/>
    </row>
    <row r="905" spans="1:26" ht="12" customHeight="1" x14ac:dyDescent="0.15">
      <c r="A905" s="158"/>
      <c r="B905" s="150"/>
      <c r="C905" s="150"/>
      <c r="D905" s="150"/>
      <c r="E905" s="159"/>
      <c r="F905" s="160"/>
      <c r="G905" s="150"/>
      <c r="H905" s="150"/>
      <c r="I905" s="150"/>
      <c r="J905" s="150"/>
      <c r="K905" s="150"/>
      <c r="L905" s="150"/>
      <c r="M905" s="150"/>
      <c r="N905" s="150"/>
      <c r="O905" s="150"/>
      <c r="P905" s="150"/>
      <c r="Q905" s="150"/>
      <c r="R905" s="150"/>
      <c r="S905" s="150"/>
      <c r="T905" s="150"/>
      <c r="U905" s="150"/>
      <c r="V905" s="150"/>
      <c r="W905" s="150"/>
      <c r="X905" s="150"/>
      <c r="Y905" s="150"/>
      <c r="Z905" s="150"/>
    </row>
    <row r="906" spans="1:26" ht="12" customHeight="1" x14ac:dyDescent="0.15">
      <c r="A906" s="158"/>
      <c r="B906" s="150"/>
      <c r="C906" s="150"/>
      <c r="D906" s="150"/>
      <c r="E906" s="159"/>
      <c r="F906" s="160"/>
      <c r="G906" s="150"/>
      <c r="H906" s="150"/>
      <c r="I906" s="150"/>
      <c r="J906" s="150"/>
      <c r="K906" s="150"/>
      <c r="L906" s="150"/>
      <c r="M906" s="150"/>
      <c r="N906" s="150"/>
      <c r="O906" s="150"/>
      <c r="P906" s="150"/>
      <c r="Q906" s="150"/>
      <c r="R906" s="150"/>
      <c r="S906" s="150"/>
      <c r="T906" s="150"/>
      <c r="U906" s="150"/>
      <c r="V906" s="150"/>
      <c r="W906" s="150"/>
      <c r="X906" s="150"/>
      <c r="Y906" s="150"/>
      <c r="Z906" s="150"/>
    </row>
    <row r="907" spans="1:26" ht="12" customHeight="1" x14ac:dyDescent="0.15">
      <c r="A907" s="158"/>
      <c r="B907" s="150"/>
      <c r="C907" s="150"/>
      <c r="D907" s="150"/>
      <c r="E907" s="159"/>
      <c r="F907" s="160"/>
      <c r="G907" s="150"/>
      <c r="H907" s="150"/>
      <c r="I907" s="150"/>
      <c r="J907" s="150"/>
      <c r="K907" s="150"/>
      <c r="L907" s="150"/>
      <c r="M907" s="150"/>
      <c r="N907" s="150"/>
      <c r="O907" s="150"/>
      <c r="P907" s="150"/>
      <c r="Q907" s="150"/>
      <c r="R907" s="150"/>
      <c r="S907" s="150"/>
      <c r="T907" s="150"/>
      <c r="U907" s="150"/>
      <c r="V907" s="150"/>
      <c r="W907" s="150"/>
      <c r="X907" s="150"/>
      <c r="Y907" s="150"/>
      <c r="Z907" s="150"/>
    </row>
    <row r="908" spans="1:26" ht="12" customHeight="1" x14ac:dyDescent="0.15">
      <c r="A908" s="158"/>
      <c r="B908" s="150"/>
      <c r="C908" s="150"/>
      <c r="D908" s="150"/>
      <c r="E908" s="159"/>
      <c r="F908" s="160"/>
      <c r="G908" s="150"/>
      <c r="H908" s="150"/>
      <c r="I908" s="150"/>
      <c r="J908" s="150"/>
      <c r="K908" s="150"/>
      <c r="L908" s="150"/>
      <c r="M908" s="150"/>
      <c r="N908" s="150"/>
      <c r="O908" s="150"/>
      <c r="P908" s="150"/>
      <c r="Q908" s="150"/>
      <c r="R908" s="150"/>
      <c r="S908" s="150"/>
      <c r="T908" s="150"/>
      <c r="U908" s="150"/>
      <c r="V908" s="150"/>
      <c r="W908" s="150"/>
      <c r="X908" s="150"/>
      <c r="Y908" s="150"/>
      <c r="Z908" s="150"/>
    </row>
    <row r="909" spans="1:26" ht="12" customHeight="1" x14ac:dyDescent="0.15">
      <c r="A909" s="158"/>
      <c r="B909" s="150"/>
      <c r="C909" s="150"/>
      <c r="D909" s="150"/>
      <c r="E909" s="159"/>
      <c r="F909" s="160"/>
      <c r="G909" s="150"/>
      <c r="H909" s="150"/>
      <c r="I909" s="150"/>
      <c r="J909" s="150"/>
      <c r="K909" s="150"/>
      <c r="L909" s="150"/>
      <c r="M909" s="150"/>
      <c r="N909" s="150"/>
      <c r="O909" s="150"/>
      <c r="P909" s="150"/>
      <c r="Q909" s="150"/>
      <c r="R909" s="150"/>
      <c r="S909" s="150"/>
      <c r="T909" s="150"/>
      <c r="U909" s="150"/>
      <c r="V909" s="150"/>
      <c r="W909" s="150"/>
      <c r="X909" s="150"/>
      <c r="Y909" s="150"/>
      <c r="Z909" s="150"/>
    </row>
    <row r="910" spans="1:26" ht="12" customHeight="1" x14ac:dyDescent="0.15">
      <c r="A910" s="158"/>
      <c r="B910" s="150"/>
      <c r="C910" s="150"/>
      <c r="D910" s="150"/>
      <c r="E910" s="159"/>
      <c r="F910" s="160"/>
      <c r="G910" s="150"/>
      <c r="H910" s="150"/>
      <c r="I910" s="150"/>
      <c r="J910" s="150"/>
      <c r="K910" s="150"/>
      <c r="L910" s="150"/>
      <c r="M910" s="150"/>
      <c r="N910" s="150"/>
      <c r="O910" s="150"/>
      <c r="P910" s="150"/>
      <c r="Q910" s="150"/>
      <c r="R910" s="150"/>
      <c r="S910" s="150"/>
      <c r="T910" s="150"/>
      <c r="U910" s="150"/>
      <c r="V910" s="150"/>
      <c r="W910" s="150"/>
      <c r="X910" s="150"/>
      <c r="Y910" s="150"/>
      <c r="Z910" s="150"/>
    </row>
    <row r="911" spans="1:26" ht="12" customHeight="1" x14ac:dyDescent="0.15">
      <c r="A911" s="158"/>
      <c r="B911" s="150"/>
      <c r="C911" s="150"/>
      <c r="D911" s="150"/>
      <c r="E911" s="159"/>
      <c r="F911" s="160"/>
      <c r="G911" s="150"/>
      <c r="H911" s="150"/>
      <c r="I911" s="150"/>
      <c r="J911" s="150"/>
      <c r="K911" s="150"/>
      <c r="L911" s="150"/>
      <c r="M911" s="150"/>
      <c r="N911" s="150"/>
      <c r="O911" s="150"/>
      <c r="P911" s="150"/>
      <c r="Q911" s="150"/>
      <c r="R911" s="150"/>
      <c r="S911" s="150"/>
      <c r="T911" s="150"/>
      <c r="U911" s="150"/>
      <c r="V911" s="150"/>
      <c r="W911" s="150"/>
      <c r="X911" s="150"/>
      <c r="Y911" s="150"/>
      <c r="Z911" s="150"/>
    </row>
    <row r="912" spans="1:26" ht="12" customHeight="1" x14ac:dyDescent="0.15">
      <c r="A912" s="158"/>
      <c r="B912" s="150"/>
      <c r="C912" s="150"/>
      <c r="D912" s="150"/>
      <c r="E912" s="159"/>
      <c r="F912" s="160"/>
      <c r="G912" s="150"/>
      <c r="H912" s="150"/>
      <c r="I912" s="150"/>
      <c r="J912" s="150"/>
      <c r="K912" s="150"/>
      <c r="L912" s="150"/>
      <c r="M912" s="150"/>
      <c r="N912" s="150"/>
      <c r="O912" s="150"/>
      <c r="P912" s="150"/>
      <c r="Q912" s="150"/>
      <c r="R912" s="150"/>
      <c r="S912" s="150"/>
      <c r="T912" s="150"/>
      <c r="U912" s="150"/>
      <c r="V912" s="150"/>
      <c r="W912" s="150"/>
      <c r="X912" s="150"/>
      <c r="Y912" s="150"/>
      <c r="Z912" s="150"/>
    </row>
    <row r="913" spans="1:26" ht="12" customHeight="1" x14ac:dyDescent="0.15">
      <c r="A913" s="158"/>
      <c r="B913" s="150"/>
      <c r="C913" s="150"/>
      <c r="D913" s="150"/>
      <c r="E913" s="159"/>
      <c r="F913" s="160"/>
      <c r="G913" s="150"/>
      <c r="H913" s="150"/>
      <c r="I913" s="150"/>
      <c r="J913" s="150"/>
      <c r="K913" s="150"/>
      <c r="L913" s="150"/>
      <c r="M913" s="150"/>
      <c r="N913" s="150"/>
      <c r="O913" s="150"/>
      <c r="P913" s="150"/>
      <c r="Q913" s="150"/>
      <c r="R913" s="150"/>
      <c r="S913" s="150"/>
      <c r="T913" s="150"/>
      <c r="U913" s="150"/>
      <c r="V913" s="150"/>
      <c r="W913" s="150"/>
      <c r="X913" s="150"/>
      <c r="Y913" s="150"/>
      <c r="Z913" s="150"/>
    </row>
    <row r="914" spans="1:26" ht="12" customHeight="1" x14ac:dyDescent="0.15">
      <c r="A914" s="158"/>
      <c r="B914" s="150"/>
      <c r="C914" s="150"/>
      <c r="D914" s="150"/>
      <c r="E914" s="159"/>
      <c r="F914" s="160"/>
      <c r="G914" s="150"/>
      <c r="H914" s="150"/>
      <c r="I914" s="150"/>
      <c r="J914" s="150"/>
      <c r="K914" s="150"/>
      <c r="L914" s="150"/>
      <c r="M914" s="150"/>
      <c r="N914" s="150"/>
      <c r="O914" s="150"/>
      <c r="P914" s="150"/>
      <c r="Q914" s="150"/>
      <c r="R914" s="150"/>
      <c r="S914" s="150"/>
      <c r="T914" s="150"/>
      <c r="U914" s="150"/>
      <c r="V914" s="150"/>
      <c r="W914" s="150"/>
      <c r="X914" s="150"/>
      <c r="Y914" s="150"/>
      <c r="Z914" s="150"/>
    </row>
    <row r="915" spans="1:26" ht="12" customHeight="1" x14ac:dyDescent="0.15">
      <c r="A915" s="158"/>
      <c r="B915" s="150"/>
      <c r="C915" s="150"/>
      <c r="D915" s="150"/>
      <c r="E915" s="159"/>
      <c r="F915" s="160"/>
      <c r="G915" s="150"/>
      <c r="H915" s="150"/>
      <c r="I915" s="150"/>
      <c r="J915" s="150"/>
      <c r="K915" s="150"/>
      <c r="L915" s="150"/>
      <c r="M915" s="150"/>
      <c r="N915" s="150"/>
      <c r="O915" s="150"/>
      <c r="P915" s="150"/>
      <c r="Q915" s="150"/>
      <c r="R915" s="150"/>
      <c r="S915" s="150"/>
      <c r="T915" s="150"/>
      <c r="U915" s="150"/>
      <c r="V915" s="150"/>
      <c r="W915" s="150"/>
      <c r="X915" s="150"/>
      <c r="Y915" s="150"/>
      <c r="Z915" s="150"/>
    </row>
    <row r="916" spans="1:26" ht="12" customHeight="1" x14ac:dyDescent="0.15">
      <c r="A916" s="158"/>
      <c r="B916" s="150"/>
      <c r="C916" s="150"/>
      <c r="D916" s="150"/>
      <c r="E916" s="159"/>
      <c r="F916" s="160"/>
      <c r="G916" s="150"/>
      <c r="H916" s="150"/>
      <c r="I916" s="150"/>
      <c r="J916" s="150"/>
      <c r="K916" s="150"/>
      <c r="L916" s="150"/>
      <c r="M916" s="150"/>
      <c r="N916" s="150"/>
      <c r="O916" s="150"/>
      <c r="P916" s="150"/>
      <c r="Q916" s="150"/>
      <c r="R916" s="150"/>
      <c r="S916" s="150"/>
      <c r="T916" s="150"/>
      <c r="U916" s="150"/>
      <c r="V916" s="150"/>
      <c r="W916" s="150"/>
      <c r="X916" s="150"/>
      <c r="Y916" s="150"/>
      <c r="Z916" s="150"/>
    </row>
    <row r="917" spans="1:26" ht="12" customHeight="1" x14ac:dyDescent="0.15">
      <c r="A917" s="158"/>
      <c r="B917" s="150"/>
      <c r="C917" s="150"/>
      <c r="D917" s="150"/>
      <c r="E917" s="159"/>
      <c r="F917" s="160"/>
      <c r="G917" s="150"/>
      <c r="H917" s="150"/>
      <c r="I917" s="150"/>
      <c r="J917" s="150"/>
      <c r="K917" s="150"/>
      <c r="L917" s="150"/>
      <c r="M917" s="150"/>
      <c r="N917" s="150"/>
      <c r="O917" s="150"/>
      <c r="P917" s="150"/>
      <c r="Q917" s="150"/>
      <c r="R917" s="150"/>
      <c r="S917" s="150"/>
      <c r="T917" s="150"/>
      <c r="U917" s="150"/>
      <c r="V917" s="150"/>
      <c r="W917" s="150"/>
      <c r="X917" s="150"/>
      <c r="Y917" s="150"/>
      <c r="Z917" s="150"/>
    </row>
    <row r="918" spans="1:26" ht="12" customHeight="1" x14ac:dyDescent="0.15">
      <c r="A918" s="158"/>
      <c r="B918" s="150"/>
      <c r="C918" s="150"/>
      <c r="D918" s="150"/>
      <c r="E918" s="159"/>
      <c r="F918" s="16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0"/>
      <c r="V918" s="150"/>
      <c r="W918" s="150"/>
      <c r="X918" s="150"/>
      <c r="Y918" s="150"/>
      <c r="Z918" s="150"/>
    </row>
    <row r="919" spans="1:26" ht="12" customHeight="1" x14ac:dyDescent="0.15">
      <c r="A919" s="158"/>
      <c r="B919" s="150"/>
      <c r="C919" s="150"/>
      <c r="D919" s="150"/>
      <c r="E919" s="159"/>
      <c r="F919" s="160"/>
      <c r="G919" s="150"/>
      <c r="H919" s="150"/>
      <c r="I919" s="150"/>
      <c r="J919" s="150"/>
      <c r="K919" s="150"/>
      <c r="L919" s="150"/>
      <c r="M919" s="150"/>
      <c r="N919" s="150"/>
      <c r="O919" s="150"/>
      <c r="P919" s="150"/>
      <c r="Q919" s="150"/>
      <c r="R919" s="150"/>
      <c r="S919" s="150"/>
      <c r="T919" s="150"/>
      <c r="U919" s="150"/>
      <c r="V919" s="150"/>
      <c r="W919" s="150"/>
      <c r="X919" s="150"/>
      <c r="Y919" s="150"/>
      <c r="Z919" s="150"/>
    </row>
    <row r="920" spans="1:26" ht="12" customHeight="1" x14ac:dyDescent="0.15">
      <c r="A920" s="158"/>
      <c r="B920" s="150"/>
      <c r="C920" s="150"/>
      <c r="D920" s="150"/>
      <c r="E920" s="159"/>
      <c r="F920" s="16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0"/>
      <c r="V920" s="150"/>
      <c r="W920" s="150"/>
      <c r="X920" s="150"/>
      <c r="Y920" s="150"/>
      <c r="Z920" s="150"/>
    </row>
    <row r="921" spans="1:26" ht="12" customHeight="1" x14ac:dyDescent="0.15">
      <c r="A921" s="158"/>
      <c r="B921" s="150"/>
      <c r="C921" s="150"/>
      <c r="D921" s="150"/>
      <c r="E921" s="159"/>
      <c r="F921" s="160"/>
      <c r="G921" s="150"/>
      <c r="H921" s="150"/>
      <c r="I921" s="150"/>
      <c r="J921" s="150"/>
      <c r="K921" s="150"/>
      <c r="L921" s="150"/>
      <c r="M921" s="150"/>
      <c r="N921" s="150"/>
      <c r="O921" s="150"/>
      <c r="P921" s="150"/>
      <c r="Q921" s="150"/>
      <c r="R921" s="150"/>
      <c r="S921" s="150"/>
      <c r="T921" s="150"/>
      <c r="U921" s="150"/>
      <c r="V921" s="150"/>
      <c r="W921" s="150"/>
      <c r="X921" s="150"/>
      <c r="Y921" s="150"/>
      <c r="Z921" s="150"/>
    </row>
    <row r="922" spans="1:26" ht="12" customHeight="1" x14ac:dyDescent="0.15">
      <c r="A922" s="158"/>
      <c r="B922" s="150"/>
      <c r="C922" s="150"/>
      <c r="D922" s="150"/>
      <c r="E922" s="159"/>
      <c r="F922" s="160"/>
      <c r="G922" s="150"/>
      <c r="H922" s="150"/>
      <c r="I922" s="150"/>
      <c r="J922" s="150"/>
      <c r="K922" s="150"/>
      <c r="L922" s="150"/>
      <c r="M922" s="150"/>
      <c r="N922" s="150"/>
      <c r="O922" s="150"/>
      <c r="P922" s="150"/>
      <c r="Q922" s="150"/>
      <c r="R922" s="150"/>
      <c r="S922" s="150"/>
      <c r="T922" s="150"/>
      <c r="U922" s="150"/>
      <c r="V922" s="150"/>
      <c r="W922" s="150"/>
      <c r="X922" s="150"/>
      <c r="Y922" s="150"/>
      <c r="Z922" s="150"/>
    </row>
    <row r="923" spans="1:26" ht="12" customHeight="1" x14ac:dyDescent="0.15">
      <c r="A923" s="158"/>
      <c r="B923" s="150"/>
      <c r="C923" s="150"/>
      <c r="D923" s="150"/>
      <c r="E923" s="159"/>
      <c r="F923" s="160"/>
      <c r="G923" s="150"/>
      <c r="H923" s="150"/>
      <c r="I923" s="150"/>
      <c r="J923" s="150"/>
      <c r="K923" s="150"/>
      <c r="L923" s="150"/>
      <c r="M923" s="150"/>
      <c r="N923" s="150"/>
      <c r="O923" s="150"/>
      <c r="P923" s="150"/>
      <c r="Q923" s="150"/>
      <c r="R923" s="150"/>
      <c r="S923" s="150"/>
      <c r="T923" s="150"/>
      <c r="U923" s="150"/>
      <c r="V923" s="150"/>
      <c r="W923" s="150"/>
      <c r="X923" s="150"/>
      <c r="Y923" s="150"/>
      <c r="Z923" s="150"/>
    </row>
    <row r="924" spans="1:26" ht="12" customHeight="1" x14ac:dyDescent="0.15">
      <c r="A924" s="158"/>
      <c r="B924" s="150"/>
      <c r="C924" s="150"/>
      <c r="D924" s="150"/>
      <c r="E924" s="159"/>
      <c r="F924" s="160"/>
      <c r="G924" s="150"/>
      <c r="H924" s="150"/>
      <c r="I924" s="150"/>
      <c r="J924" s="150"/>
      <c r="K924" s="150"/>
      <c r="L924" s="150"/>
      <c r="M924" s="150"/>
      <c r="N924" s="150"/>
      <c r="O924" s="150"/>
      <c r="P924" s="150"/>
      <c r="Q924" s="150"/>
      <c r="R924" s="150"/>
      <c r="S924" s="150"/>
      <c r="T924" s="150"/>
      <c r="U924" s="150"/>
      <c r="V924" s="150"/>
      <c r="W924" s="150"/>
      <c r="X924" s="150"/>
      <c r="Y924" s="150"/>
      <c r="Z924" s="150"/>
    </row>
    <row r="925" spans="1:26" ht="12" customHeight="1" x14ac:dyDescent="0.15">
      <c r="A925" s="158"/>
      <c r="B925" s="150"/>
      <c r="C925" s="150"/>
      <c r="D925" s="150"/>
      <c r="E925" s="159"/>
      <c r="F925" s="160"/>
      <c r="G925" s="150"/>
      <c r="H925" s="150"/>
      <c r="I925" s="150"/>
      <c r="J925" s="150"/>
      <c r="K925" s="150"/>
      <c r="L925" s="150"/>
      <c r="M925" s="150"/>
      <c r="N925" s="150"/>
      <c r="O925" s="150"/>
      <c r="P925" s="150"/>
      <c r="Q925" s="150"/>
      <c r="R925" s="150"/>
      <c r="S925" s="150"/>
      <c r="T925" s="150"/>
      <c r="U925" s="150"/>
      <c r="V925" s="150"/>
      <c r="W925" s="150"/>
      <c r="X925" s="150"/>
      <c r="Y925" s="150"/>
      <c r="Z925" s="150"/>
    </row>
    <row r="926" spans="1:26" ht="12" customHeight="1" x14ac:dyDescent="0.15">
      <c r="A926" s="158"/>
      <c r="B926" s="150"/>
      <c r="C926" s="150"/>
      <c r="D926" s="150"/>
      <c r="E926" s="159"/>
      <c r="F926" s="160"/>
      <c r="G926" s="150"/>
      <c r="H926" s="150"/>
      <c r="I926" s="150"/>
      <c r="J926" s="150"/>
      <c r="K926" s="150"/>
      <c r="L926" s="150"/>
      <c r="M926" s="150"/>
      <c r="N926" s="150"/>
      <c r="O926" s="150"/>
      <c r="P926" s="150"/>
      <c r="Q926" s="150"/>
      <c r="R926" s="150"/>
      <c r="S926" s="150"/>
      <c r="T926" s="150"/>
      <c r="U926" s="150"/>
      <c r="V926" s="150"/>
      <c r="W926" s="150"/>
      <c r="X926" s="150"/>
      <c r="Y926" s="150"/>
      <c r="Z926" s="150"/>
    </row>
    <row r="927" spans="1:26" ht="12" customHeight="1" x14ac:dyDescent="0.15">
      <c r="A927" s="150"/>
      <c r="B927" s="150"/>
      <c r="C927" s="150"/>
      <c r="D927" s="150"/>
      <c r="E927" s="150"/>
      <c r="F927" s="150"/>
      <c r="G927" s="150"/>
      <c r="H927" s="150"/>
      <c r="I927" s="150"/>
      <c r="J927" s="150"/>
      <c r="K927" s="150"/>
      <c r="L927" s="150"/>
      <c r="M927" s="150"/>
      <c r="N927" s="150"/>
      <c r="O927" s="150"/>
      <c r="P927" s="150"/>
      <c r="Q927" s="150"/>
      <c r="R927" s="150"/>
      <c r="S927" s="150"/>
      <c r="T927" s="150"/>
      <c r="U927" s="150"/>
      <c r="V927" s="150"/>
      <c r="W927" s="150"/>
      <c r="X927" s="150"/>
      <c r="Y927" s="150"/>
      <c r="Z927" s="150"/>
    </row>
    <row r="928" spans="1:26" ht="12" customHeight="1" x14ac:dyDescent="0.15">
      <c r="A928" s="150"/>
      <c r="B928" s="150"/>
      <c r="C928" s="150"/>
      <c r="D928" s="150"/>
      <c r="E928" s="150"/>
      <c r="F928" s="150"/>
      <c r="G928" s="150"/>
      <c r="H928" s="150"/>
      <c r="I928" s="150"/>
      <c r="J928" s="150"/>
      <c r="K928" s="150"/>
      <c r="L928" s="150"/>
      <c r="M928" s="150"/>
      <c r="N928" s="150"/>
      <c r="O928" s="150"/>
      <c r="P928" s="150"/>
      <c r="Q928" s="150"/>
      <c r="R928" s="150"/>
      <c r="S928" s="150"/>
      <c r="T928" s="150"/>
      <c r="U928" s="150"/>
      <c r="V928" s="150"/>
      <c r="W928" s="150"/>
      <c r="X928" s="150"/>
      <c r="Y928" s="150"/>
      <c r="Z928" s="150"/>
    </row>
    <row r="929" spans="1:26" ht="12" customHeight="1" x14ac:dyDescent="0.15">
      <c r="A929" s="150"/>
      <c r="B929" s="150"/>
      <c r="C929" s="150"/>
      <c r="D929" s="150"/>
      <c r="E929" s="150"/>
      <c r="F929" s="150"/>
      <c r="G929" s="150"/>
      <c r="H929" s="150"/>
      <c r="I929" s="150"/>
      <c r="J929" s="150"/>
      <c r="K929" s="150"/>
      <c r="L929" s="150"/>
      <c r="M929" s="150"/>
      <c r="N929" s="150"/>
      <c r="O929" s="150"/>
      <c r="P929" s="150"/>
      <c r="Q929" s="150"/>
      <c r="R929" s="150"/>
      <c r="S929" s="150"/>
      <c r="T929" s="150"/>
      <c r="U929" s="150"/>
      <c r="V929" s="150"/>
      <c r="W929" s="150"/>
      <c r="X929" s="150"/>
      <c r="Y929" s="150"/>
      <c r="Z929" s="150"/>
    </row>
    <row r="930" spans="1:26" ht="12" customHeight="1" x14ac:dyDescent="0.15">
      <c r="A930" s="150"/>
      <c r="B930" s="150"/>
      <c r="C930" s="150"/>
      <c r="D930" s="150"/>
      <c r="E930" s="150"/>
      <c r="F930" s="150"/>
      <c r="G930" s="150"/>
      <c r="H930" s="150"/>
      <c r="I930" s="150"/>
      <c r="J930" s="150"/>
      <c r="K930" s="150"/>
      <c r="L930" s="150"/>
      <c r="M930" s="150"/>
      <c r="N930" s="150"/>
      <c r="O930" s="150"/>
      <c r="P930" s="150"/>
      <c r="Q930" s="150"/>
      <c r="R930" s="150"/>
      <c r="S930" s="150"/>
      <c r="T930" s="150"/>
      <c r="U930" s="150"/>
      <c r="V930" s="150"/>
      <c r="W930" s="150"/>
      <c r="X930" s="150"/>
      <c r="Y930" s="150"/>
      <c r="Z930" s="150"/>
    </row>
    <row r="931" spans="1:26" ht="12" customHeight="1" x14ac:dyDescent="0.15">
      <c r="A931" s="150"/>
      <c r="B931" s="150"/>
      <c r="C931" s="150"/>
      <c r="D931" s="150"/>
      <c r="E931" s="150"/>
      <c r="F931" s="150"/>
      <c r="G931" s="150"/>
      <c r="H931" s="150"/>
      <c r="I931" s="150"/>
      <c r="J931" s="150"/>
      <c r="K931" s="150"/>
      <c r="L931" s="150"/>
      <c r="M931" s="150"/>
      <c r="N931" s="150"/>
      <c r="O931" s="150"/>
      <c r="P931" s="150"/>
      <c r="Q931" s="150"/>
      <c r="R931" s="150"/>
      <c r="S931" s="150"/>
      <c r="T931" s="150"/>
      <c r="U931" s="150"/>
      <c r="V931" s="150"/>
      <c r="W931" s="150"/>
      <c r="X931" s="150"/>
      <c r="Y931" s="150"/>
      <c r="Z931" s="150"/>
    </row>
    <row r="932" spans="1:26" ht="12" customHeight="1" x14ac:dyDescent="0.15">
      <c r="A932" s="150"/>
      <c r="B932" s="150"/>
      <c r="C932" s="150"/>
      <c r="D932" s="150"/>
      <c r="E932" s="150"/>
      <c r="F932" s="150"/>
      <c r="G932" s="150"/>
      <c r="H932" s="150"/>
      <c r="I932" s="150"/>
      <c r="J932" s="150"/>
      <c r="K932" s="150"/>
      <c r="L932" s="150"/>
      <c r="M932" s="150"/>
      <c r="N932" s="150"/>
      <c r="O932" s="150"/>
      <c r="P932" s="150"/>
      <c r="Q932" s="150"/>
      <c r="R932" s="150"/>
      <c r="S932" s="150"/>
      <c r="T932" s="150"/>
      <c r="U932" s="150"/>
      <c r="V932" s="150"/>
      <c r="W932" s="150"/>
      <c r="X932" s="150"/>
      <c r="Y932" s="150"/>
      <c r="Z932" s="150"/>
    </row>
    <row r="933" spans="1:26" ht="12" customHeight="1" x14ac:dyDescent="0.15">
      <c r="A933" s="150"/>
      <c r="B933" s="150"/>
      <c r="C933" s="150"/>
      <c r="D933" s="150"/>
      <c r="E933" s="150"/>
      <c r="F933" s="150"/>
      <c r="G933" s="150"/>
      <c r="H933" s="150"/>
      <c r="I933" s="150"/>
      <c r="J933" s="150"/>
      <c r="K933" s="150"/>
      <c r="L933" s="150"/>
      <c r="M933" s="150"/>
      <c r="N933" s="150"/>
      <c r="O933" s="150"/>
      <c r="P933" s="150"/>
      <c r="Q933" s="150"/>
      <c r="R933" s="150"/>
      <c r="S933" s="150"/>
      <c r="T933" s="150"/>
      <c r="U933" s="150"/>
      <c r="V933" s="150"/>
      <c r="W933" s="150"/>
      <c r="X933" s="150"/>
      <c r="Y933" s="150"/>
      <c r="Z933" s="150"/>
    </row>
    <row r="934" spans="1:26" ht="12" customHeight="1" x14ac:dyDescent="0.15">
      <c r="A934" s="150"/>
      <c r="B934" s="150"/>
      <c r="C934" s="150"/>
      <c r="D934" s="150"/>
      <c r="E934" s="150"/>
      <c r="F934" s="150"/>
      <c r="G934" s="150"/>
      <c r="H934" s="150"/>
      <c r="I934" s="150"/>
      <c r="J934" s="150"/>
      <c r="K934" s="150"/>
      <c r="L934" s="150"/>
      <c r="M934" s="150"/>
      <c r="N934" s="150"/>
      <c r="O934" s="150"/>
      <c r="P934" s="150"/>
      <c r="Q934" s="150"/>
      <c r="R934" s="150"/>
      <c r="S934" s="150"/>
      <c r="T934" s="150"/>
      <c r="U934" s="150"/>
      <c r="V934" s="150"/>
      <c r="W934" s="150"/>
      <c r="X934" s="150"/>
      <c r="Y934" s="150"/>
      <c r="Z934" s="150"/>
    </row>
    <row r="935" spans="1:26" ht="12" customHeight="1" x14ac:dyDescent="0.15">
      <c r="A935" s="150"/>
      <c r="B935" s="150"/>
      <c r="C935" s="150"/>
      <c r="D935" s="150"/>
      <c r="E935" s="150"/>
      <c r="F935" s="150"/>
      <c r="G935" s="150"/>
      <c r="H935" s="150"/>
      <c r="I935" s="150"/>
      <c r="J935" s="150"/>
      <c r="K935" s="150"/>
      <c r="L935" s="150"/>
      <c r="M935" s="150"/>
      <c r="N935" s="150"/>
      <c r="O935" s="150"/>
      <c r="P935" s="150"/>
      <c r="Q935" s="150"/>
      <c r="R935" s="150"/>
      <c r="S935" s="150"/>
      <c r="T935" s="150"/>
      <c r="U935" s="150"/>
      <c r="V935" s="150"/>
      <c r="W935" s="150"/>
      <c r="X935" s="150"/>
      <c r="Y935" s="150"/>
      <c r="Z935" s="150"/>
    </row>
    <row r="936" spans="1:26" ht="12" customHeight="1" x14ac:dyDescent="0.15">
      <c r="A936" s="150"/>
      <c r="B936" s="150"/>
      <c r="C936" s="150"/>
      <c r="D936" s="150"/>
      <c r="E936" s="150"/>
      <c r="F936" s="150"/>
      <c r="G936" s="150"/>
      <c r="H936" s="150"/>
      <c r="I936" s="150"/>
      <c r="J936" s="150"/>
      <c r="K936" s="150"/>
      <c r="L936" s="150"/>
      <c r="M936" s="150"/>
      <c r="N936" s="150"/>
      <c r="O936" s="150"/>
      <c r="P936" s="150"/>
      <c r="Q936" s="150"/>
      <c r="R936" s="150"/>
      <c r="S936" s="150"/>
      <c r="T936" s="150"/>
      <c r="U936" s="150"/>
      <c r="V936" s="150"/>
      <c r="W936" s="150"/>
      <c r="X936" s="150"/>
      <c r="Y936" s="150"/>
      <c r="Z936" s="150"/>
    </row>
    <row r="937" spans="1:26" ht="12" customHeight="1" x14ac:dyDescent="0.15">
      <c r="A937" s="150"/>
      <c r="B937" s="150"/>
      <c r="C937" s="150"/>
      <c r="D937" s="150"/>
      <c r="E937" s="150"/>
      <c r="F937" s="150"/>
      <c r="G937" s="150"/>
      <c r="H937" s="150"/>
      <c r="I937" s="150"/>
      <c r="J937" s="150"/>
      <c r="K937" s="150"/>
      <c r="L937" s="150"/>
      <c r="M937" s="150"/>
      <c r="N937" s="150"/>
      <c r="O937" s="150"/>
      <c r="P937" s="150"/>
      <c r="Q937" s="150"/>
      <c r="R937" s="150"/>
      <c r="S937" s="150"/>
      <c r="T937" s="150"/>
      <c r="U937" s="150"/>
      <c r="V937" s="150"/>
      <c r="W937" s="150"/>
      <c r="X937" s="150"/>
      <c r="Y937" s="150"/>
      <c r="Z937" s="150"/>
    </row>
    <row r="938" spans="1:26" ht="12" customHeight="1" x14ac:dyDescent="0.15">
      <c r="A938" s="150"/>
      <c r="B938" s="150"/>
      <c r="C938" s="150"/>
      <c r="D938" s="150"/>
      <c r="E938" s="150"/>
      <c r="F938" s="150"/>
      <c r="G938" s="150"/>
      <c r="H938" s="150"/>
      <c r="I938" s="150"/>
      <c r="J938" s="150"/>
      <c r="K938" s="150"/>
      <c r="L938" s="150"/>
      <c r="M938" s="150"/>
      <c r="N938" s="150"/>
      <c r="O938" s="150"/>
      <c r="P938" s="150"/>
      <c r="Q938" s="150"/>
      <c r="R938" s="150"/>
      <c r="S938" s="150"/>
      <c r="T938" s="150"/>
      <c r="U938" s="150"/>
      <c r="V938" s="150"/>
      <c r="W938" s="150"/>
      <c r="X938" s="150"/>
      <c r="Y938" s="150"/>
      <c r="Z938" s="150"/>
    </row>
    <row r="939" spans="1:26" ht="12" customHeight="1" x14ac:dyDescent="0.15">
      <c r="A939" s="150"/>
      <c r="B939" s="150"/>
      <c r="C939" s="150"/>
      <c r="D939" s="150"/>
      <c r="E939" s="150"/>
      <c r="F939" s="150"/>
      <c r="G939" s="150"/>
      <c r="H939" s="150"/>
      <c r="I939" s="150"/>
      <c r="J939" s="150"/>
      <c r="K939" s="150"/>
      <c r="L939" s="150"/>
      <c r="M939" s="150"/>
      <c r="N939" s="150"/>
      <c r="O939" s="150"/>
      <c r="P939" s="150"/>
      <c r="Q939" s="150"/>
      <c r="R939" s="150"/>
      <c r="S939" s="150"/>
      <c r="T939" s="150"/>
      <c r="U939" s="150"/>
      <c r="V939" s="150"/>
      <c r="W939" s="150"/>
      <c r="X939" s="150"/>
      <c r="Y939" s="150"/>
      <c r="Z939" s="150"/>
    </row>
    <row r="940" spans="1:26" ht="12" customHeight="1" x14ac:dyDescent="0.15">
      <c r="A940" s="150"/>
      <c r="B940" s="150"/>
      <c r="C940" s="150"/>
      <c r="D940" s="150"/>
      <c r="E940" s="150"/>
      <c r="F940" s="150"/>
      <c r="G940" s="150"/>
      <c r="H940" s="150"/>
      <c r="I940" s="150"/>
      <c r="J940" s="150"/>
      <c r="K940" s="150"/>
      <c r="L940" s="150"/>
      <c r="M940" s="150"/>
      <c r="N940" s="150"/>
      <c r="O940" s="150"/>
      <c r="P940" s="150"/>
      <c r="Q940" s="150"/>
      <c r="R940" s="150"/>
      <c r="S940" s="150"/>
      <c r="T940" s="150"/>
      <c r="U940" s="150"/>
      <c r="V940" s="150"/>
      <c r="W940" s="150"/>
      <c r="X940" s="150"/>
      <c r="Y940" s="150"/>
      <c r="Z940" s="150"/>
    </row>
    <row r="941" spans="1:26" ht="12" customHeight="1" x14ac:dyDescent="0.15">
      <c r="A941" s="150"/>
      <c r="B941" s="150"/>
      <c r="C941" s="150"/>
      <c r="D941" s="150"/>
      <c r="E941" s="150"/>
      <c r="F941" s="150"/>
      <c r="G941" s="150"/>
      <c r="H941" s="150"/>
      <c r="I941" s="150"/>
      <c r="J941" s="150"/>
      <c r="K941" s="150"/>
      <c r="L941" s="150"/>
      <c r="M941" s="150"/>
      <c r="N941" s="150"/>
      <c r="O941" s="150"/>
      <c r="P941" s="150"/>
      <c r="Q941" s="150"/>
      <c r="R941" s="150"/>
      <c r="S941" s="150"/>
      <c r="T941" s="150"/>
      <c r="U941" s="150"/>
      <c r="V941" s="150"/>
      <c r="W941" s="150"/>
      <c r="X941" s="150"/>
      <c r="Y941" s="150"/>
      <c r="Z941" s="150"/>
    </row>
    <row r="942" spans="1:26" ht="12" customHeight="1" x14ac:dyDescent="0.15">
      <c r="A942" s="150"/>
      <c r="B942" s="150"/>
      <c r="C942" s="150"/>
      <c r="D942" s="150"/>
      <c r="E942" s="150"/>
      <c r="F942" s="150"/>
      <c r="G942" s="150"/>
      <c r="H942" s="150"/>
      <c r="I942" s="150"/>
      <c r="J942" s="150"/>
      <c r="K942" s="150"/>
      <c r="L942" s="150"/>
      <c r="M942" s="150"/>
      <c r="N942" s="150"/>
      <c r="O942" s="150"/>
      <c r="P942" s="150"/>
      <c r="Q942" s="150"/>
      <c r="R942" s="150"/>
      <c r="S942" s="150"/>
      <c r="T942" s="150"/>
      <c r="U942" s="150"/>
      <c r="V942" s="150"/>
      <c r="W942" s="150"/>
      <c r="X942" s="150"/>
      <c r="Y942" s="150"/>
      <c r="Z942" s="150"/>
    </row>
    <row r="943" spans="1:26" ht="12" customHeight="1" x14ac:dyDescent="0.15">
      <c r="A943" s="150"/>
      <c r="B943" s="150"/>
      <c r="C943" s="150"/>
      <c r="D943" s="150"/>
      <c r="E943" s="150"/>
      <c r="F943" s="150"/>
      <c r="G943" s="150"/>
      <c r="H943" s="150"/>
      <c r="I943" s="150"/>
      <c r="J943" s="150"/>
      <c r="K943" s="150"/>
      <c r="L943" s="150"/>
      <c r="M943" s="150"/>
      <c r="N943" s="150"/>
      <c r="O943" s="150"/>
      <c r="P943" s="150"/>
      <c r="Q943" s="150"/>
      <c r="R943" s="150"/>
      <c r="S943" s="150"/>
      <c r="T943" s="150"/>
      <c r="U943" s="150"/>
      <c r="V943" s="150"/>
      <c r="W943" s="150"/>
      <c r="X943" s="150"/>
      <c r="Y943" s="150"/>
      <c r="Z943" s="150"/>
    </row>
    <row r="944" spans="1:26" ht="12" customHeight="1" x14ac:dyDescent="0.15">
      <c r="A944" s="150"/>
      <c r="B944" s="150"/>
      <c r="C944" s="150"/>
      <c r="D944" s="150"/>
      <c r="E944" s="150"/>
      <c r="F944" s="150"/>
      <c r="G944" s="150"/>
      <c r="H944" s="150"/>
      <c r="I944" s="150"/>
      <c r="J944" s="150"/>
      <c r="K944" s="150"/>
      <c r="L944" s="150"/>
      <c r="M944" s="150"/>
      <c r="N944" s="150"/>
      <c r="O944" s="150"/>
      <c r="P944" s="150"/>
      <c r="Q944" s="150"/>
      <c r="R944" s="150"/>
      <c r="S944" s="150"/>
      <c r="T944" s="150"/>
      <c r="U944" s="150"/>
      <c r="V944" s="150"/>
      <c r="W944" s="150"/>
      <c r="X944" s="150"/>
      <c r="Y944" s="150"/>
      <c r="Z944" s="150"/>
    </row>
    <row r="945" spans="1:26" ht="12" customHeight="1" x14ac:dyDescent="0.15">
      <c r="A945" s="150"/>
      <c r="B945" s="150"/>
      <c r="C945" s="150"/>
      <c r="D945" s="150"/>
      <c r="E945" s="150"/>
      <c r="F945" s="150"/>
      <c r="G945" s="150"/>
      <c r="H945" s="150"/>
      <c r="I945" s="150"/>
      <c r="J945" s="150"/>
      <c r="K945" s="150"/>
      <c r="L945" s="150"/>
      <c r="M945" s="150"/>
      <c r="N945" s="150"/>
      <c r="O945" s="150"/>
      <c r="P945" s="150"/>
      <c r="Q945" s="150"/>
      <c r="R945" s="150"/>
      <c r="S945" s="150"/>
      <c r="T945" s="150"/>
      <c r="U945" s="150"/>
      <c r="V945" s="150"/>
      <c r="W945" s="150"/>
      <c r="X945" s="150"/>
      <c r="Y945" s="150"/>
      <c r="Z945" s="150"/>
    </row>
    <row r="946" spans="1:26" ht="12" customHeight="1" x14ac:dyDescent="0.15">
      <c r="A946" s="150"/>
      <c r="B946" s="150"/>
      <c r="C946" s="150"/>
      <c r="D946" s="150"/>
      <c r="E946" s="150"/>
      <c r="F946" s="150"/>
      <c r="G946" s="150"/>
      <c r="H946" s="150"/>
      <c r="I946" s="150"/>
      <c r="J946" s="150"/>
      <c r="K946" s="150"/>
      <c r="L946" s="150"/>
      <c r="M946" s="150"/>
      <c r="N946" s="150"/>
      <c r="O946" s="150"/>
      <c r="P946" s="150"/>
      <c r="Q946" s="150"/>
      <c r="R946" s="150"/>
      <c r="S946" s="150"/>
      <c r="T946" s="150"/>
      <c r="U946" s="150"/>
      <c r="V946" s="150"/>
      <c r="W946" s="150"/>
      <c r="X946" s="150"/>
      <c r="Y946" s="150"/>
      <c r="Z946" s="150"/>
    </row>
    <row r="947" spans="1:26" ht="12" customHeight="1" x14ac:dyDescent="0.15">
      <c r="A947" s="150"/>
      <c r="B947" s="150"/>
      <c r="C947" s="150"/>
      <c r="D947" s="150"/>
      <c r="E947" s="150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0"/>
      <c r="V947" s="150"/>
      <c r="W947" s="150"/>
      <c r="X947" s="150"/>
      <c r="Y947" s="150"/>
      <c r="Z947" s="150"/>
    </row>
    <row r="948" spans="1:26" ht="12" customHeight="1" x14ac:dyDescent="0.15">
      <c r="A948" s="150"/>
      <c r="B948" s="150"/>
      <c r="C948" s="150"/>
      <c r="D948" s="150"/>
      <c r="E948" s="150"/>
      <c r="F948" s="150"/>
      <c r="G948" s="150"/>
      <c r="H948" s="150"/>
      <c r="I948" s="150"/>
      <c r="J948" s="150"/>
      <c r="K948" s="150"/>
      <c r="L948" s="150"/>
      <c r="M948" s="150"/>
      <c r="N948" s="150"/>
      <c r="O948" s="150"/>
      <c r="P948" s="150"/>
      <c r="Q948" s="150"/>
      <c r="R948" s="150"/>
      <c r="S948" s="150"/>
      <c r="T948" s="150"/>
      <c r="U948" s="150"/>
      <c r="V948" s="150"/>
      <c r="W948" s="150"/>
      <c r="X948" s="150"/>
      <c r="Y948" s="150"/>
      <c r="Z948" s="150"/>
    </row>
    <row r="949" spans="1:26" ht="12" customHeight="1" x14ac:dyDescent="0.15">
      <c r="A949" s="150"/>
      <c r="B949" s="150"/>
      <c r="C949" s="150"/>
      <c r="D949" s="150"/>
      <c r="E949" s="150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0"/>
      <c r="V949" s="150"/>
      <c r="W949" s="150"/>
      <c r="X949" s="150"/>
      <c r="Y949" s="150"/>
      <c r="Z949" s="150"/>
    </row>
    <row r="950" spans="1:26" ht="12" customHeight="1" x14ac:dyDescent="0.15">
      <c r="A950" s="150"/>
      <c r="B950" s="150"/>
      <c r="C950" s="150"/>
      <c r="D950" s="150"/>
      <c r="E950" s="150"/>
      <c r="F950" s="150"/>
      <c r="G950" s="150"/>
      <c r="H950" s="150"/>
      <c r="I950" s="150"/>
      <c r="J950" s="150"/>
      <c r="K950" s="150"/>
      <c r="L950" s="150"/>
      <c r="M950" s="150"/>
      <c r="N950" s="150"/>
      <c r="O950" s="150"/>
      <c r="P950" s="150"/>
      <c r="Q950" s="150"/>
      <c r="R950" s="150"/>
      <c r="S950" s="150"/>
      <c r="T950" s="150"/>
      <c r="U950" s="150"/>
      <c r="V950" s="150"/>
      <c r="W950" s="150"/>
      <c r="X950" s="150"/>
      <c r="Y950" s="150"/>
      <c r="Z950" s="150"/>
    </row>
    <row r="951" spans="1:26" ht="12" customHeight="1" x14ac:dyDescent="0.15">
      <c r="A951" s="150"/>
      <c r="B951" s="150"/>
      <c r="C951" s="150"/>
      <c r="D951" s="150"/>
      <c r="E951" s="150"/>
      <c r="F951" s="150"/>
      <c r="G951" s="150"/>
      <c r="H951" s="150"/>
      <c r="I951" s="150"/>
      <c r="J951" s="150"/>
      <c r="K951" s="150"/>
      <c r="L951" s="150"/>
      <c r="M951" s="150"/>
      <c r="N951" s="150"/>
      <c r="O951" s="150"/>
      <c r="P951" s="150"/>
      <c r="Q951" s="150"/>
      <c r="R951" s="150"/>
      <c r="S951" s="150"/>
      <c r="T951" s="150"/>
      <c r="U951" s="150"/>
      <c r="V951" s="150"/>
      <c r="W951" s="150"/>
      <c r="X951" s="150"/>
      <c r="Y951" s="150"/>
      <c r="Z951" s="150"/>
    </row>
    <row r="952" spans="1:26" ht="12" customHeight="1" x14ac:dyDescent="0.15">
      <c r="A952" s="150"/>
      <c r="B952" s="150"/>
      <c r="C952" s="150"/>
      <c r="D952" s="150"/>
      <c r="E952" s="150"/>
      <c r="F952" s="150"/>
      <c r="G952" s="150"/>
      <c r="H952" s="150"/>
      <c r="I952" s="150"/>
      <c r="J952" s="150"/>
      <c r="K952" s="150"/>
      <c r="L952" s="150"/>
      <c r="M952" s="150"/>
      <c r="N952" s="150"/>
      <c r="O952" s="150"/>
      <c r="P952" s="150"/>
      <c r="Q952" s="150"/>
      <c r="R952" s="150"/>
      <c r="S952" s="150"/>
      <c r="T952" s="150"/>
      <c r="U952" s="150"/>
      <c r="V952" s="150"/>
      <c r="W952" s="150"/>
      <c r="X952" s="150"/>
      <c r="Y952" s="150"/>
      <c r="Z952" s="150"/>
    </row>
    <row r="953" spans="1:26" ht="12" customHeight="1" x14ac:dyDescent="0.15">
      <c r="A953" s="150"/>
      <c r="B953" s="150"/>
      <c r="C953" s="150"/>
      <c r="D953" s="150"/>
      <c r="E953" s="150"/>
      <c r="F953" s="150"/>
      <c r="G953" s="150"/>
      <c r="H953" s="150"/>
      <c r="I953" s="150"/>
      <c r="J953" s="150"/>
      <c r="K953" s="150"/>
      <c r="L953" s="150"/>
      <c r="M953" s="150"/>
      <c r="N953" s="150"/>
      <c r="O953" s="150"/>
      <c r="P953" s="150"/>
      <c r="Q953" s="150"/>
      <c r="R953" s="150"/>
      <c r="S953" s="150"/>
      <c r="T953" s="150"/>
      <c r="U953" s="150"/>
      <c r="V953" s="150"/>
      <c r="W953" s="150"/>
      <c r="X953" s="150"/>
      <c r="Y953" s="150"/>
      <c r="Z953" s="150"/>
    </row>
    <row r="954" spans="1:26" ht="12" customHeight="1" x14ac:dyDescent="0.15">
      <c r="A954" s="150"/>
      <c r="B954" s="150"/>
      <c r="C954" s="150"/>
      <c r="D954" s="150"/>
      <c r="E954" s="150"/>
      <c r="F954" s="150"/>
      <c r="G954" s="150"/>
      <c r="H954" s="150"/>
      <c r="I954" s="150"/>
      <c r="J954" s="150"/>
      <c r="K954" s="150"/>
      <c r="L954" s="150"/>
      <c r="M954" s="150"/>
      <c r="N954" s="150"/>
      <c r="O954" s="150"/>
      <c r="P954" s="150"/>
      <c r="Q954" s="150"/>
      <c r="R954" s="150"/>
      <c r="S954" s="150"/>
      <c r="T954" s="150"/>
      <c r="U954" s="150"/>
      <c r="V954" s="150"/>
      <c r="W954" s="150"/>
      <c r="X954" s="150"/>
      <c r="Y954" s="150"/>
      <c r="Z954" s="150"/>
    </row>
    <row r="955" spans="1:26" ht="12" customHeight="1" x14ac:dyDescent="0.15">
      <c r="A955" s="150"/>
      <c r="B955" s="150"/>
      <c r="C955" s="150"/>
      <c r="D955" s="150"/>
      <c r="E955" s="150"/>
      <c r="F955" s="150"/>
      <c r="G955" s="150"/>
      <c r="H955" s="150"/>
      <c r="I955" s="150"/>
      <c r="J955" s="150"/>
      <c r="K955" s="150"/>
      <c r="L955" s="150"/>
      <c r="M955" s="150"/>
      <c r="N955" s="150"/>
      <c r="O955" s="150"/>
      <c r="P955" s="150"/>
      <c r="Q955" s="150"/>
      <c r="R955" s="150"/>
      <c r="S955" s="150"/>
      <c r="T955" s="150"/>
      <c r="U955" s="150"/>
      <c r="V955" s="150"/>
      <c r="W955" s="150"/>
      <c r="X955" s="150"/>
      <c r="Y955" s="150"/>
      <c r="Z955" s="150"/>
    </row>
    <row r="956" spans="1:26" ht="12" customHeight="1" x14ac:dyDescent="0.15">
      <c r="A956" s="150"/>
      <c r="B956" s="150"/>
      <c r="C956" s="150"/>
      <c r="D956" s="150"/>
      <c r="E956" s="150"/>
      <c r="F956" s="150"/>
      <c r="G956" s="150"/>
      <c r="H956" s="150"/>
      <c r="I956" s="150"/>
      <c r="J956" s="150"/>
      <c r="K956" s="150"/>
      <c r="L956" s="150"/>
      <c r="M956" s="150"/>
      <c r="N956" s="150"/>
      <c r="O956" s="150"/>
      <c r="P956" s="150"/>
      <c r="Q956" s="150"/>
      <c r="R956" s="150"/>
      <c r="S956" s="150"/>
      <c r="T956" s="150"/>
      <c r="U956" s="150"/>
      <c r="V956" s="150"/>
      <c r="W956" s="150"/>
      <c r="X956" s="150"/>
      <c r="Y956" s="150"/>
      <c r="Z956" s="150"/>
    </row>
    <row r="957" spans="1:26" ht="12" customHeight="1" x14ac:dyDescent="0.15">
      <c r="A957" s="150"/>
      <c r="B957" s="150"/>
      <c r="C957" s="150"/>
      <c r="D957" s="150"/>
      <c r="E957" s="150"/>
      <c r="F957" s="150"/>
      <c r="G957" s="150"/>
      <c r="H957" s="150"/>
      <c r="I957" s="150"/>
      <c r="J957" s="150"/>
      <c r="K957" s="150"/>
      <c r="L957" s="150"/>
      <c r="M957" s="150"/>
      <c r="N957" s="150"/>
      <c r="O957" s="150"/>
      <c r="P957" s="150"/>
      <c r="Q957" s="150"/>
      <c r="R957" s="150"/>
      <c r="S957" s="150"/>
      <c r="T957" s="150"/>
      <c r="U957" s="150"/>
      <c r="V957" s="150"/>
      <c r="W957" s="150"/>
      <c r="X957" s="150"/>
      <c r="Y957" s="150"/>
      <c r="Z957" s="150"/>
    </row>
    <row r="958" spans="1:26" ht="12" customHeight="1" x14ac:dyDescent="0.15">
      <c r="A958" s="150"/>
      <c r="B958" s="150"/>
      <c r="C958" s="150"/>
      <c r="D958" s="150"/>
      <c r="E958" s="150"/>
      <c r="F958" s="150"/>
      <c r="G958" s="150"/>
      <c r="H958" s="150"/>
      <c r="I958" s="150"/>
      <c r="J958" s="150"/>
      <c r="K958" s="150"/>
      <c r="L958" s="150"/>
      <c r="M958" s="150"/>
      <c r="N958" s="150"/>
      <c r="O958" s="150"/>
      <c r="P958" s="150"/>
      <c r="Q958" s="150"/>
      <c r="R958" s="150"/>
      <c r="S958" s="150"/>
      <c r="T958" s="150"/>
      <c r="U958" s="150"/>
      <c r="V958" s="150"/>
      <c r="W958" s="150"/>
      <c r="X958" s="150"/>
      <c r="Y958" s="150"/>
      <c r="Z958" s="150"/>
    </row>
    <row r="959" spans="1:26" ht="12" customHeight="1" x14ac:dyDescent="0.15">
      <c r="A959" s="150"/>
      <c r="B959" s="150"/>
      <c r="C959" s="150"/>
      <c r="D959" s="150"/>
      <c r="E959" s="150"/>
      <c r="F959" s="150"/>
      <c r="G959" s="150"/>
      <c r="H959" s="150"/>
      <c r="I959" s="150"/>
      <c r="J959" s="150"/>
      <c r="K959" s="150"/>
      <c r="L959" s="150"/>
      <c r="M959" s="150"/>
      <c r="N959" s="150"/>
      <c r="O959" s="150"/>
      <c r="P959" s="150"/>
      <c r="Q959" s="150"/>
      <c r="R959" s="150"/>
      <c r="S959" s="150"/>
      <c r="T959" s="150"/>
      <c r="U959" s="150"/>
      <c r="V959" s="150"/>
      <c r="W959" s="150"/>
      <c r="X959" s="150"/>
      <c r="Y959" s="150"/>
      <c r="Z959" s="150"/>
    </row>
    <row r="960" spans="1:26" ht="12" customHeight="1" x14ac:dyDescent="0.15">
      <c r="A960" s="150"/>
      <c r="B960" s="150"/>
      <c r="C960" s="150"/>
      <c r="D960" s="150"/>
      <c r="E960" s="150"/>
      <c r="F960" s="150"/>
      <c r="G960" s="150"/>
      <c r="H960" s="150"/>
      <c r="I960" s="150"/>
      <c r="J960" s="150"/>
      <c r="K960" s="150"/>
      <c r="L960" s="150"/>
      <c r="M960" s="150"/>
      <c r="N960" s="150"/>
      <c r="O960" s="150"/>
      <c r="P960" s="150"/>
      <c r="Q960" s="150"/>
      <c r="R960" s="150"/>
      <c r="S960" s="150"/>
      <c r="T960" s="150"/>
      <c r="U960" s="150"/>
      <c r="V960" s="150"/>
      <c r="W960" s="150"/>
      <c r="X960" s="150"/>
      <c r="Y960" s="150"/>
      <c r="Z960" s="150"/>
    </row>
    <row r="961" spans="1:26" ht="12" customHeight="1" x14ac:dyDescent="0.15">
      <c r="A961" s="150"/>
      <c r="B961" s="150"/>
      <c r="C961" s="150"/>
      <c r="D961" s="150"/>
      <c r="E961" s="150"/>
      <c r="F961" s="150"/>
      <c r="G961" s="150"/>
      <c r="H961" s="150"/>
      <c r="I961" s="150"/>
      <c r="J961" s="150"/>
      <c r="K961" s="150"/>
      <c r="L961" s="150"/>
      <c r="M961" s="150"/>
      <c r="N961" s="150"/>
      <c r="O961" s="150"/>
      <c r="P961" s="150"/>
      <c r="Q961" s="150"/>
      <c r="R961" s="150"/>
      <c r="S961" s="150"/>
      <c r="T961" s="150"/>
      <c r="U961" s="150"/>
      <c r="V961" s="150"/>
      <c r="W961" s="150"/>
      <c r="X961" s="150"/>
      <c r="Y961" s="150"/>
      <c r="Z961" s="150"/>
    </row>
    <row r="962" spans="1:26" ht="12" customHeight="1" x14ac:dyDescent="0.15">
      <c r="A962" s="150"/>
      <c r="B962" s="150"/>
      <c r="C962" s="150"/>
      <c r="D962" s="150"/>
      <c r="E962" s="150"/>
      <c r="F962" s="150"/>
      <c r="G962" s="150"/>
      <c r="H962" s="150"/>
      <c r="I962" s="150"/>
      <c r="J962" s="150"/>
      <c r="K962" s="150"/>
      <c r="L962" s="150"/>
      <c r="M962" s="150"/>
      <c r="N962" s="150"/>
      <c r="O962" s="150"/>
      <c r="P962" s="150"/>
      <c r="Q962" s="150"/>
      <c r="R962" s="150"/>
      <c r="S962" s="150"/>
      <c r="T962" s="150"/>
      <c r="U962" s="150"/>
      <c r="V962" s="150"/>
      <c r="W962" s="150"/>
      <c r="X962" s="150"/>
      <c r="Y962" s="150"/>
      <c r="Z962" s="150"/>
    </row>
    <row r="963" spans="1:26" ht="12" customHeight="1" x14ac:dyDescent="0.15">
      <c r="A963" s="150"/>
      <c r="B963" s="150"/>
      <c r="C963" s="150"/>
      <c r="D963" s="150"/>
      <c r="E963" s="150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0"/>
      <c r="V963" s="150"/>
      <c r="W963" s="150"/>
      <c r="X963" s="150"/>
      <c r="Y963" s="150"/>
      <c r="Z963" s="150"/>
    </row>
    <row r="964" spans="1:26" ht="12" customHeight="1" x14ac:dyDescent="0.15">
      <c r="A964" s="150"/>
      <c r="B964" s="150"/>
      <c r="C964" s="150"/>
      <c r="D964" s="150"/>
      <c r="E964" s="150"/>
      <c r="F964" s="150"/>
      <c r="G964" s="150"/>
      <c r="H964" s="150"/>
      <c r="I964" s="150"/>
      <c r="J964" s="150"/>
      <c r="K964" s="150"/>
      <c r="L964" s="150"/>
      <c r="M964" s="150"/>
      <c r="N964" s="150"/>
      <c r="O964" s="150"/>
      <c r="P964" s="150"/>
      <c r="Q964" s="150"/>
      <c r="R964" s="150"/>
      <c r="S964" s="150"/>
      <c r="T964" s="150"/>
      <c r="U964" s="150"/>
      <c r="V964" s="150"/>
      <c r="W964" s="150"/>
      <c r="X964" s="150"/>
      <c r="Y964" s="150"/>
      <c r="Z964" s="150"/>
    </row>
    <row r="965" spans="1:26" ht="12" customHeight="1" x14ac:dyDescent="0.15">
      <c r="A965" s="150"/>
      <c r="B965" s="150"/>
      <c r="C965" s="150"/>
      <c r="D965" s="150"/>
      <c r="E965" s="150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0"/>
      <c r="V965" s="150"/>
      <c r="W965" s="150"/>
      <c r="X965" s="150"/>
      <c r="Y965" s="150"/>
      <c r="Z965" s="150"/>
    </row>
    <row r="966" spans="1:26" ht="12" customHeight="1" x14ac:dyDescent="0.15">
      <c r="A966" s="150"/>
      <c r="B966" s="150"/>
      <c r="C966" s="150"/>
      <c r="D966" s="150"/>
      <c r="E966" s="150"/>
      <c r="F966" s="150"/>
      <c r="G966" s="150"/>
      <c r="H966" s="150"/>
      <c r="I966" s="150"/>
      <c r="J966" s="150"/>
      <c r="K966" s="150"/>
      <c r="L966" s="150"/>
      <c r="M966" s="150"/>
      <c r="N966" s="150"/>
      <c r="O966" s="150"/>
      <c r="P966" s="150"/>
      <c r="Q966" s="150"/>
      <c r="R966" s="150"/>
      <c r="S966" s="150"/>
      <c r="T966" s="150"/>
      <c r="U966" s="150"/>
      <c r="V966" s="150"/>
      <c r="W966" s="150"/>
      <c r="X966" s="150"/>
      <c r="Y966" s="150"/>
      <c r="Z966" s="150"/>
    </row>
    <row r="967" spans="1:26" ht="12" customHeight="1" x14ac:dyDescent="0.15">
      <c r="A967" s="150"/>
      <c r="B967" s="150"/>
      <c r="C967" s="150"/>
      <c r="D967" s="150"/>
      <c r="E967" s="150"/>
      <c r="F967" s="150"/>
      <c r="G967" s="150"/>
      <c r="H967" s="150"/>
      <c r="I967" s="150"/>
      <c r="J967" s="150"/>
      <c r="K967" s="150"/>
      <c r="L967" s="150"/>
      <c r="M967" s="150"/>
      <c r="N967" s="150"/>
      <c r="O967" s="150"/>
      <c r="P967" s="150"/>
      <c r="Q967" s="150"/>
      <c r="R967" s="150"/>
      <c r="S967" s="150"/>
      <c r="T967" s="150"/>
      <c r="U967" s="150"/>
      <c r="V967" s="150"/>
      <c r="W967" s="150"/>
      <c r="X967" s="150"/>
      <c r="Y967" s="150"/>
      <c r="Z967" s="150"/>
    </row>
    <row r="968" spans="1:26" ht="12" customHeight="1" x14ac:dyDescent="0.15">
      <c r="A968" s="150"/>
      <c r="B968" s="150"/>
      <c r="C968" s="150"/>
      <c r="D968" s="150"/>
      <c r="E968" s="150"/>
      <c r="F968" s="150"/>
      <c r="G968" s="150"/>
      <c r="H968" s="150"/>
      <c r="I968" s="150"/>
      <c r="J968" s="150"/>
      <c r="K968" s="150"/>
      <c r="L968" s="150"/>
      <c r="M968" s="150"/>
      <c r="N968" s="150"/>
      <c r="O968" s="150"/>
      <c r="P968" s="150"/>
      <c r="Q968" s="150"/>
      <c r="R968" s="150"/>
      <c r="S968" s="150"/>
      <c r="T968" s="150"/>
      <c r="U968" s="150"/>
      <c r="V968" s="150"/>
      <c r="W968" s="150"/>
      <c r="X968" s="150"/>
      <c r="Y968" s="150"/>
      <c r="Z968" s="150"/>
    </row>
    <row r="969" spans="1:26" ht="12" customHeight="1" x14ac:dyDescent="0.15">
      <c r="A969" s="150"/>
      <c r="B969" s="150"/>
      <c r="C969" s="150"/>
      <c r="D969" s="150"/>
      <c r="E969" s="150"/>
      <c r="F969" s="150"/>
      <c r="G969" s="150"/>
      <c r="H969" s="150"/>
      <c r="I969" s="150"/>
      <c r="J969" s="150"/>
      <c r="K969" s="150"/>
      <c r="L969" s="150"/>
      <c r="M969" s="150"/>
      <c r="N969" s="150"/>
      <c r="O969" s="150"/>
      <c r="P969" s="150"/>
      <c r="Q969" s="150"/>
      <c r="R969" s="150"/>
      <c r="S969" s="150"/>
      <c r="T969" s="150"/>
      <c r="U969" s="150"/>
      <c r="V969" s="150"/>
      <c r="W969" s="150"/>
      <c r="X969" s="150"/>
      <c r="Y969" s="150"/>
      <c r="Z969" s="150"/>
    </row>
    <row r="970" spans="1:26" ht="12" customHeight="1" x14ac:dyDescent="0.15">
      <c r="A970" s="150"/>
      <c r="B970" s="150"/>
      <c r="C970" s="150"/>
      <c r="D970" s="150"/>
      <c r="E970" s="150"/>
      <c r="F970" s="150"/>
      <c r="G970" s="150"/>
      <c r="H970" s="150"/>
      <c r="I970" s="150"/>
      <c r="J970" s="150"/>
      <c r="K970" s="150"/>
      <c r="L970" s="150"/>
      <c r="M970" s="150"/>
      <c r="N970" s="150"/>
      <c r="O970" s="150"/>
      <c r="P970" s="150"/>
      <c r="Q970" s="150"/>
      <c r="R970" s="150"/>
      <c r="S970" s="150"/>
      <c r="T970" s="150"/>
      <c r="U970" s="150"/>
      <c r="V970" s="150"/>
      <c r="W970" s="150"/>
      <c r="X970" s="150"/>
      <c r="Y970" s="150"/>
      <c r="Z970" s="150"/>
    </row>
    <row r="971" spans="1:26" ht="12" customHeight="1" x14ac:dyDescent="0.15">
      <c r="A971" s="150"/>
      <c r="B971" s="150"/>
      <c r="C971" s="150"/>
      <c r="D971" s="150"/>
      <c r="E971" s="150"/>
      <c r="F971" s="150"/>
      <c r="G971" s="150"/>
      <c r="H971" s="150"/>
      <c r="I971" s="150"/>
      <c r="J971" s="150"/>
      <c r="K971" s="150"/>
      <c r="L971" s="150"/>
      <c r="M971" s="150"/>
      <c r="N971" s="150"/>
      <c r="O971" s="150"/>
      <c r="P971" s="150"/>
      <c r="Q971" s="150"/>
      <c r="R971" s="150"/>
      <c r="S971" s="150"/>
      <c r="T971" s="150"/>
      <c r="U971" s="150"/>
      <c r="V971" s="150"/>
      <c r="W971" s="150"/>
      <c r="X971" s="150"/>
      <c r="Y971" s="150"/>
      <c r="Z971" s="150"/>
    </row>
    <row r="972" spans="1:26" ht="12" customHeight="1" x14ac:dyDescent="0.15">
      <c r="A972" s="150"/>
      <c r="B972" s="150"/>
      <c r="C972" s="150"/>
      <c r="D972" s="150"/>
      <c r="E972" s="150"/>
      <c r="F972" s="150"/>
      <c r="G972" s="150"/>
      <c r="H972" s="150"/>
      <c r="I972" s="150"/>
      <c r="J972" s="150"/>
      <c r="K972" s="150"/>
      <c r="L972" s="150"/>
      <c r="M972" s="150"/>
      <c r="N972" s="150"/>
      <c r="O972" s="150"/>
      <c r="P972" s="150"/>
      <c r="Q972" s="150"/>
      <c r="R972" s="150"/>
      <c r="S972" s="150"/>
      <c r="T972" s="150"/>
      <c r="U972" s="150"/>
      <c r="V972" s="150"/>
      <c r="W972" s="150"/>
      <c r="X972" s="150"/>
      <c r="Y972" s="150"/>
      <c r="Z972" s="150"/>
    </row>
    <row r="973" spans="1:26" ht="12" customHeight="1" x14ac:dyDescent="0.15">
      <c r="A973" s="150"/>
      <c r="B973" s="150"/>
      <c r="C973" s="150"/>
      <c r="D973" s="150"/>
      <c r="E973" s="150"/>
      <c r="F973" s="150"/>
      <c r="G973" s="150"/>
      <c r="H973" s="150"/>
      <c r="I973" s="150"/>
      <c r="J973" s="150"/>
      <c r="K973" s="150"/>
      <c r="L973" s="150"/>
      <c r="M973" s="150"/>
      <c r="N973" s="150"/>
      <c r="O973" s="150"/>
      <c r="P973" s="150"/>
      <c r="Q973" s="150"/>
      <c r="R973" s="150"/>
      <c r="S973" s="150"/>
      <c r="T973" s="150"/>
      <c r="U973" s="150"/>
      <c r="V973" s="150"/>
      <c r="W973" s="150"/>
      <c r="X973" s="150"/>
      <c r="Y973" s="150"/>
      <c r="Z973" s="150"/>
    </row>
    <row r="974" spans="1:26" ht="12" customHeight="1" x14ac:dyDescent="0.15">
      <c r="A974" s="150"/>
      <c r="B974" s="150"/>
      <c r="C974" s="150"/>
      <c r="D974" s="150"/>
      <c r="E974" s="150"/>
      <c r="F974" s="150"/>
      <c r="G974" s="150"/>
      <c r="H974" s="150"/>
      <c r="I974" s="150"/>
      <c r="J974" s="150"/>
      <c r="K974" s="150"/>
      <c r="L974" s="150"/>
      <c r="M974" s="150"/>
      <c r="N974" s="150"/>
      <c r="O974" s="150"/>
      <c r="P974" s="150"/>
      <c r="Q974" s="150"/>
      <c r="R974" s="150"/>
      <c r="S974" s="150"/>
      <c r="T974" s="150"/>
      <c r="U974" s="150"/>
      <c r="V974" s="150"/>
      <c r="W974" s="150"/>
      <c r="X974" s="150"/>
      <c r="Y974" s="150"/>
      <c r="Z974" s="150"/>
    </row>
    <row r="975" spans="1:26" ht="12" customHeight="1" x14ac:dyDescent="0.15">
      <c r="A975" s="150"/>
      <c r="B975" s="150"/>
      <c r="C975" s="150"/>
      <c r="D975" s="150"/>
      <c r="E975" s="150"/>
      <c r="F975" s="150"/>
      <c r="G975" s="150"/>
      <c r="H975" s="150"/>
      <c r="I975" s="150"/>
      <c r="J975" s="150"/>
      <c r="K975" s="150"/>
      <c r="L975" s="150"/>
      <c r="M975" s="150"/>
      <c r="N975" s="150"/>
      <c r="O975" s="150"/>
      <c r="P975" s="150"/>
      <c r="Q975" s="150"/>
      <c r="R975" s="150"/>
      <c r="S975" s="150"/>
      <c r="T975" s="150"/>
      <c r="U975" s="150"/>
      <c r="V975" s="150"/>
      <c r="W975" s="150"/>
      <c r="X975" s="150"/>
      <c r="Y975" s="150"/>
      <c r="Z975" s="150"/>
    </row>
    <row r="976" spans="1:26" ht="12" customHeight="1" x14ac:dyDescent="0.15">
      <c r="A976" s="150"/>
      <c r="B976" s="150"/>
      <c r="C976" s="150"/>
      <c r="D976" s="150"/>
      <c r="E976" s="150"/>
      <c r="F976" s="150"/>
      <c r="G976" s="150"/>
      <c r="H976" s="150"/>
      <c r="I976" s="150"/>
      <c r="J976" s="150"/>
      <c r="K976" s="150"/>
      <c r="L976" s="150"/>
      <c r="M976" s="150"/>
      <c r="N976" s="150"/>
      <c r="O976" s="150"/>
      <c r="P976" s="150"/>
      <c r="Q976" s="150"/>
      <c r="R976" s="150"/>
      <c r="S976" s="150"/>
      <c r="T976" s="150"/>
      <c r="U976" s="150"/>
      <c r="V976" s="150"/>
      <c r="W976" s="150"/>
      <c r="X976" s="150"/>
      <c r="Y976" s="150"/>
      <c r="Z976" s="150"/>
    </row>
    <row r="977" spans="1:26" ht="12" customHeight="1" x14ac:dyDescent="0.15">
      <c r="A977" s="150"/>
      <c r="B977" s="150"/>
      <c r="C977" s="150"/>
      <c r="D977" s="150"/>
      <c r="E977" s="150"/>
      <c r="F977" s="150"/>
      <c r="G977" s="150"/>
      <c r="H977" s="150"/>
      <c r="I977" s="150"/>
      <c r="J977" s="150"/>
      <c r="K977" s="150"/>
      <c r="L977" s="150"/>
      <c r="M977" s="150"/>
      <c r="N977" s="150"/>
      <c r="O977" s="150"/>
      <c r="P977" s="150"/>
      <c r="Q977" s="150"/>
      <c r="R977" s="150"/>
      <c r="S977" s="150"/>
      <c r="T977" s="150"/>
      <c r="U977" s="150"/>
      <c r="V977" s="150"/>
      <c r="W977" s="150"/>
      <c r="X977" s="150"/>
      <c r="Y977" s="150"/>
      <c r="Z977" s="150"/>
    </row>
    <row r="978" spans="1:26" ht="12" customHeight="1" x14ac:dyDescent="0.15">
      <c r="A978" s="150"/>
      <c r="B978" s="150"/>
      <c r="C978" s="150"/>
      <c r="D978" s="150"/>
      <c r="E978" s="150"/>
      <c r="F978" s="150"/>
      <c r="G978" s="150"/>
      <c r="H978" s="150"/>
      <c r="I978" s="150"/>
      <c r="J978" s="150"/>
      <c r="K978" s="150"/>
      <c r="L978" s="150"/>
      <c r="M978" s="150"/>
      <c r="N978" s="150"/>
      <c r="O978" s="150"/>
      <c r="P978" s="150"/>
      <c r="Q978" s="150"/>
      <c r="R978" s="150"/>
      <c r="S978" s="150"/>
      <c r="T978" s="150"/>
      <c r="U978" s="150"/>
      <c r="V978" s="150"/>
      <c r="W978" s="150"/>
      <c r="X978" s="150"/>
      <c r="Y978" s="150"/>
      <c r="Z978" s="150"/>
    </row>
    <row r="979" spans="1:26" ht="12" customHeight="1" x14ac:dyDescent="0.15">
      <c r="A979" s="150"/>
      <c r="B979" s="150"/>
      <c r="C979" s="150"/>
      <c r="D979" s="150"/>
      <c r="E979" s="150"/>
      <c r="F979" s="150"/>
      <c r="G979" s="150"/>
      <c r="H979" s="150"/>
      <c r="I979" s="150"/>
      <c r="J979" s="150"/>
      <c r="K979" s="150"/>
      <c r="L979" s="150"/>
      <c r="M979" s="150"/>
      <c r="N979" s="150"/>
      <c r="O979" s="150"/>
      <c r="P979" s="150"/>
      <c r="Q979" s="150"/>
      <c r="R979" s="150"/>
      <c r="S979" s="150"/>
      <c r="T979" s="150"/>
      <c r="U979" s="150"/>
      <c r="V979" s="150"/>
      <c r="W979" s="150"/>
      <c r="X979" s="150"/>
      <c r="Y979" s="150"/>
      <c r="Z979" s="150"/>
    </row>
    <row r="980" spans="1:26" ht="12" customHeight="1" x14ac:dyDescent="0.15">
      <c r="A980" s="150"/>
      <c r="B980" s="150"/>
      <c r="C980" s="150"/>
      <c r="D980" s="150"/>
      <c r="E980" s="150"/>
      <c r="F980" s="150"/>
      <c r="G980" s="150"/>
      <c r="H980" s="150"/>
      <c r="I980" s="150"/>
      <c r="J980" s="150"/>
      <c r="K980" s="150"/>
      <c r="L980" s="150"/>
      <c r="M980" s="150"/>
      <c r="N980" s="150"/>
      <c r="O980" s="150"/>
      <c r="P980" s="150"/>
      <c r="Q980" s="150"/>
      <c r="R980" s="150"/>
      <c r="S980" s="150"/>
      <c r="T980" s="150"/>
      <c r="U980" s="150"/>
      <c r="V980" s="150"/>
      <c r="W980" s="150"/>
      <c r="X980" s="150"/>
      <c r="Y980" s="150"/>
      <c r="Z980" s="150"/>
    </row>
    <row r="981" spans="1:26" ht="12" customHeight="1" x14ac:dyDescent="0.15">
      <c r="A981" s="150"/>
      <c r="B981" s="150"/>
      <c r="C981" s="150"/>
      <c r="D981" s="150"/>
      <c r="E981" s="150"/>
      <c r="F981" s="150"/>
      <c r="G981" s="150"/>
      <c r="H981" s="150"/>
      <c r="I981" s="150"/>
      <c r="J981" s="150"/>
      <c r="K981" s="150"/>
      <c r="L981" s="150"/>
      <c r="M981" s="150"/>
      <c r="N981" s="150"/>
      <c r="O981" s="150"/>
      <c r="P981" s="150"/>
      <c r="Q981" s="150"/>
      <c r="R981" s="150"/>
      <c r="S981" s="150"/>
      <c r="T981" s="150"/>
      <c r="U981" s="150"/>
      <c r="V981" s="150"/>
      <c r="W981" s="150"/>
      <c r="X981" s="150"/>
      <c r="Y981" s="150"/>
      <c r="Z981" s="150"/>
    </row>
    <row r="982" spans="1:26" ht="12" customHeight="1" x14ac:dyDescent="0.15">
      <c r="A982" s="150"/>
      <c r="B982" s="150"/>
      <c r="C982" s="150"/>
      <c r="D982" s="150"/>
      <c r="E982" s="150"/>
      <c r="F982" s="150"/>
      <c r="G982" s="150"/>
      <c r="H982" s="150"/>
      <c r="I982" s="150"/>
      <c r="J982" s="150"/>
      <c r="K982" s="150"/>
      <c r="L982" s="150"/>
      <c r="M982" s="150"/>
      <c r="N982" s="150"/>
      <c r="O982" s="150"/>
      <c r="P982" s="150"/>
      <c r="Q982" s="150"/>
      <c r="R982" s="150"/>
      <c r="S982" s="150"/>
      <c r="T982" s="150"/>
      <c r="U982" s="150"/>
      <c r="V982" s="150"/>
      <c r="W982" s="150"/>
      <c r="X982" s="150"/>
      <c r="Y982" s="150"/>
      <c r="Z982" s="150"/>
    </row>
    <row r="983" spans="1:26" ht="12" customHeight="1" x14ac:dyDescent="0.15">
      <c r="A983" s="150"/>
      <c r="B983" s="150"/>
      <c r="C983" s="150"/>
      <c r="D983" s="150"/>
      <c r="E983" s="150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0"/>
      <c r="S983" s="150"/>
      <c r="T983" s="150"/>
      <c r="U983" s="150"/>
      <c r="V983" s="150"/>
      <c r="W983" s="150"/>
      <c r="X983" s="150"/>
      <c r="Y983" s="150"/>
      <c r="Z983" s="150"/>
    </row>
    <row r="984" spans="1:26" ht="12" customHeight="1" x14ac:dyDescent="0.15">
      <c r="A984" s="150"/>
      <c r="B984" s="150"/>
      <c r="C984" s="150"/>
      <c r="D984" s="150"/>
      <c r="E984" s="150"/>
      <c r="F984" s="150"/>
      <c r="G984" s="150"/>
      <c r="H984" s="150"/>
      <c r="I984" s="150"/>
      <c r="J984" s="150"/>
      <c r="K984" s="150"/>
      <c r="L984" s="150"/>
      <c r="M984" s="150"/>
      <c r="N984" s="150"/>
      <c r="O984" s="150"/>
      <c r="P984" s="150"/>
      <c r="Q984" s="150"/>
      <c r="R984" s="150"/>
      <c r="S984" s="150"/>
      <c r="T984" s="150"/>
      <c r="U984" s="150"/>
      <c r="V984" s="150"/>
      <c r="W984" s="150"/>
      <c r="X984" s="150"/>
      <c r="Y984" s="150"/>
      <c r="Z984" s="150"/>
    </row>
    <row r="985" spans="1:26" ht="12" customHeight="1" x14ac:dyDescent="0.15">
      <c r="A985" s="150"/>
      <c r="B985" s="150"/>
      <c r="C985" s="150"/>
      <c r="D985" s="150"/>
      <c r="E985" s="150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0"/>
      <c r="S985" s="150"/>
      <c r="T985" s="150"/>
      <c r="U985" s="150"/>
      <c r="V985" s="150"/>
      <c r="W985" s="150"/>
      <c r="X985" s="150"/>
      <c r="Y985" s="150"/>
      <c r="Z985" s="150"/>
    </row>
    <row r="986" spans="1:26" ht="12" customHeight="1" x14ac:dyDescent="0.15">
      <c r="A986" s="150"/>
      <c r="B986" s="150"/>
      <c r="C986" s="150"/>
      <c r="D986" s="150"/>
      <c r="E986" s="150"/>
      <c r="F986" s="150"/>
      <c r="G986" s="150"/>
      <c r="H986" s="150"/>
      <c r="I986" s="150"/>
      <c r="J986" s="150"/>
      <c r="K986" s="150"/>
      <c r="L986" s="150"/>
      <c r="M986" s="150"/>
      <c r="N986" s="150"/>
      <c r="O986" s="150"/>
      <c r="P986" s="150"/>
      <c r="Q986" s="150"/>
      <c r="R986" s="150"/>
      <c r="S986" s="150"/>
      <c r="T986" s="150"/>
      <c r="U986" s="150"/>
      <c r="V986" s="150"/>
      <c r="W986" s="150"/>
      <c r="X986" s="150"/>
      <c r="Y986" s="150"/>
      <c r="Z986" s="150"/>
    </row>
    <row r="987" spans="1:26" ht="12" customHeight="1" x14ac:dyDescent="0.15">
      <c r="A987" s="150"/>
      <c r="B987" s="150"/>
      <c r="C987" s="150"/>
      <c r="D987" s="150"/>
      <c r="E987" s="150"/>
      <c r="F987" s="150"/>
      <c r="G987" s="150"/>
      <c r="H987" s="150"/>
      <c r="I987" s="150"/>
      <c r="J987" s="150"/>
      <c r="K987" s="150"/>
      <c r="L987" s="150"/>
      <c r="M987" s="150"/>
      <c r="N987" s="150"/>
      <c r="O987" s="150"/>
      <c r="P987" s="150"/>
      <c r="Q987" s="150"/>
      <c r="R987" s="150"/>
      <c r="S987" s="150"/>
      <c r="T987" s="150"/>
      <c r="U987" s="150"/>
      <c r="V987" s="150"/>
      <c r="W987" s="150"/>
      <c r="X987" s="150"/>
      <c r="Y987" s="150"/>
      <c r="Z987" s="150"/>
    </row>
    <row r="988" spans="1:26" ht="12" customHeight="1" x14ac:dyDescent="0.15">
      <c r="A988" s="150"/>
      <c r="B988" s="150"/>
      <c r="C988" s="150"/>
      <c r="D988" s="150"/>
      <c r="E988" s="150"/>
      <c r="F988" s="150"/>
      <c r="G988" s="150"/>
      <c r="H988" s="150"/>
      <c r="I988" s="150"/>
      <c r="J988" s="150"/>
      <c r="K988" s="150"/>
      <c r="L988" s="150"/>
      <c r="M988" s="150"/>
      <c r="N988" s="150"/>
      <c r="O988" s="150"/>
      <c r="P988" s="150"/>
      <c r="Q988" s="150"/>
      <c r="R988" s="150"/>
      <c r="S988" s="150"/>
      <c r="T988" s="150"/>
      <c r="U988" s="150"/>
      <c r="V988" s="150"/>
      <c r="W988" s="150"/>
      <c r="X988" s="150"/>
      <c r="Y988" s="150"/>
      <c r="Z988" s="150"/>
    </row>
    <row r="989" spans="1:26" ht="12" customHeight="1" x14ac:dyDescent="0.15">
      <c r="A989" s="150"/>
      <c r="B989" s="150"/>
      <c r="C989" s="150"/>
      <c r="D989" s="150"/>
      <c r="E989" s="150"/>
      <c r="F989" s="150"/>
      <c r="G989" s="150"/>
      <c r="H989" s="150"/>
      <c r="I989" s="150"/>
      <c r="J989" s="150"/>
      <c r="K989" s="150"/>
      <c r="L989" s="150"/>
      <c r="M989" s="150"/>
      <c r="N989" s="150"/>
      <c r="O989" s="150"/>
      <c r="P989" s="150"/>
      <c r="Q989" s="150"/>
      <c r="R989" s="150"/>
      <c r="S989" s="150"/>
      <c r="T989" s="150"/>
      <c r="U989" s="150"/>
      <c r="V989" s="150"/>
      <c r="W989" s="150"/>
      <c r="X989" s="150"/>
      <c r="Y989" s="150"/>
      <c r="Z989" s="150"/>
    </row>
    <row r="990" spans="1:26" ht="12" customHeight="1" x14ac:dyDescent="0.15">
      <c r="A990" s="150"/>
      <c r="B990" s="150"/>
      <c r="C990" s="150"/>
      <c r="D990" s="150"/>
      <c r="E990" s="150"/>
      <c r="F990" s="150"/>
      <c r="G990" s="150"/>
      <c r="H990" s="150"/>
      <c r="I990" s="150"/>
      <c r="J990" s="150"/>
      <c r="K990" s="150"/>
      <c r="L990" s="150"/>
      <c r="M990" s="150"/>
      <c r="N990" s="150"/>
      <c r="O990" s="150"/>
      <c r="P990" s="150"/>
      <c r="Q990" s="150"/>
      <c r="R990" s="150"/>
      <c r="S990" s="150"/>
      <c r="T990" s="150"/>
      <c r="U990" s="150"/>
      <c r="V990" s="150"/>
      <c r="W990" s="150"/>
      <c r="X990" s="150"/>
      <c r="Y990" s="150"/>
      <c r="Z990" s="150"/>
    </row>
    <row r="991" spans="1:26" ht="12" customHeight="1" x14ac:dyDescent="0.15">
      <c r="A991" s="150"/>
      <c r="B991" s="150"/>
      <c r="C991" s="150"/>
      <c r="D991" s="150"/>
      <c r="E991" s="150"/>
      <c r="F991" s="150"/>
      <c r="G991" s="150"/>
      <c r="H991" s="150"/>
      <c r="I991" s="150"/>
      <c r="J991" s="150"/>
      <c r="K991" s="150"/>
      <c r="L991" s="150"/>
      <c r="M991" s="150"/>
      <c r="N991" s="150"/>
      <c r="O991" s="150"/>
      <c r="P991" s="150"/>
      <c r="Q991" s="150"/>
      <c r="R991" s="150"/>
      <c r="S991" s="150"/>
      <c r="T991" s="150"/>
      <c r="U991" s="150"/>
      <c r="V991" s="150"/>
      <c r="W991" s="150"/>
      <c r="X991" s="150"/>
      <c r="Y991" s="150"/>
      <c r="Z991" s="150"/>
    </row>
    <row r="992" spans="1:26" ht="12" customHeight="1" x14ac:dyDescent="0.15">
      <c r="A992" s="150"/>
      <c r="B992" s="150"/>
      <c r="C992" s="150"/>
      <c r="D992" s="150"/>
      <c r="E992" s="150"/>
      <c r="F992" s="150"/>
      <c r="G992" s="150"/>
      <c r="H992" s="150"/>
      <c r="I992" s="150"/>
      <c r="J992" s="150"/>
      <c r="K992" s="150"/>
      <c r="L992" s="150"/>
      <c r="M992" s="150"/>
      <c r="N992" s="150"/>
      <c r="O992" s="150"/>
      <c r="P992" s="150"/>
      <c r="Q992" s="150"/>
      <c r="R992" s="150"/>
      <c r="S992" s="150"/>
      <c r="T992" s="150"/>
      <c r="U992" s="150"/>
      <c r="V992" s="150"/>
      <c r="W992" s="150"/>
      <c r="X992" s="150"/>
      <c r="Y992" s="150"/>
      <c r="Z992" s="150"/>
    </row>
    <row r="993" spans="1:26" ht="12" customHeight="1" x14ac:dyDescent="0.15">
      <c r="A993" s="150"/>
      <c r="B993" s="150"/>
      <c r="C993" s="150"/>
      <c r="D993" s="150"/>
      <c r="E993" s="150"/>
      <c r="F993" s="150"/>
      <c r="G993" s="150"/>
      <c r="H993" s="150"/>
      <c r="I993" s="150"/>
      <c r="J993" s="150"/>
      <c r="K993" s="150"/>
      <c r="L993" s="150"/>
      <c r="M993" s="150"/>
      <c r="N993" s="150"/>
      <c r="O993" s="150"/>
      <c r="P993" s="150"/>
      <c r="Q993" s="150"/>
      <c r="R993" s="150"/>
      <c r="S993" s="150"/>
      <c r="T993" s="150"/>
      <c r="U993" s="150"/>
      <c r="V993" s="150"/>
      <c r="W993" s="150"/>
      <c r="X993" s="150"/>
      <c r="Y993" s="150"/>
      <c r="Z993" s="150"/>
    </row>
    <row r="994" spans="1:26" ht="12" customHeight="1" x14ac:dyDescent="0.15">
      <c r="A994" s="150"/>
      <c r="B994" s="150"/>
      <c r="C994" s="150"/>
      <c r="D994" s="150"/>
      <c r="E994" s="150"/>
      <c r="F994" s="150"/>
      <c r="G994" s="150"/>
      <c r="H994" s="150"/>
      <c r="I994" s="150"/>
      <c r="J994" s="150"/>
      <c r="K994" s="150"/>
      <c r="L994" s="150"/>
      <c r="M994" s="150"/>
      <c r="N994" s="150"/>
      <c r="O994" s="150"/>
      <c r="P994" s="150"/>
      <c r="Q994" s="150"/>
      <c r="R994" s="150"/>
      <c r="S994" s="150"/>
      <c r="T994" s="150"/>
      <c r="U994" s="150"/>
      <c r="V994" s="150"/>
      <c r="W994" s="150"/>
      <c r="X994" s="150"/>
      <c r="Y994" s="150"/>
      <c r="Z994" s="150"/>
    </row>
    <row r="995" spans="1:26" ht="12" customHeight="1" x14ac:dyDescent="0.15">
      <c r="A995" s="150"/>
      <c r="B995" s="150"/>
      <c r="C995" s="150"/>
      <c r="D995" s="150"/>
      <c r="E995" s="150"/>
      <c r="F995" s="150"/>
      <c r="G995" s="150"/>
      <c r="H995" s="150"/>
      <c r="I995" s="150"/>
      <c r="J995" s="150"/>
      <c r="K995" s="150"/>
      <c r="L995" s="150"/>
      <c r="M995" s="150"/>
      <c r="N995" s="150"/>
      <c r="O995" s="150"/>
      <c r="P995" s="150"/>
      <c r="Q995" s="150"/>
      <c r="R995" s="150"/>
      <c r="S995" s="150"/>
      <c r="T995" s="150"/>
      <c r="U995" s="150"/>
      <c r="V995" s="150"/>
      <c r="W995" s="150"/>
      <c r="X995" s="150"/>
      <c r="Y995" s="150"/>
      <c r="Z995" s="150"/>
    </row>
    <row r="996" spans="1:26" ht="12" customHeight="1" x14ac:dyDescent="0.15">
      <c r="A996" s="150"/>
      <c r="B996" s="150"/>
      <c r="C996" s="150"/>
      <c r="D996" s="150"/>
      <c r="E996" s="150"/>
      <c r="F996" s="150"/>
      <c r="G996" s="150"/>
      <c r="H996" s="150"/>
      <c r="I996" s="150"/>
      <c r="J996" s="150"/>
      <c r="K996" s="150"/>
      <c r="L996" s="150"/>
      <c r="M996" s="150"/>
      <c r="N996" s="150"/>
      <c r="O996" s="150"/>
      <c r="P996" s="150"/>
      <c r="Q996" s="150"/>
      <c r="R996" s="150"/>
      <c r="S996" s="150"/>
      <c r="T996" s="150"/>
      <c r="U996" s="150"/>
      <c r="V996" s="150"/>
      <c r="W996" s="150"/>
      <c r="X996" s="150"/>
      <c r="Y996" s="150"/>
      <c r="Z996" s="150"/>
    </row>
    <row r="997" spans="1:26" ht="12" customHeight="1" x14ac:dyDescent="0.15">
      <c r="A997" s="150"/>
      <c r="B997" s="150"/>
      <c r="C997" s="150"/>
      <c r="D997" s="150"/>
      <c r="E997" s="150"/>
      <c r="F997" s="150"/>
      <c r="G997" s="150"/>
      <c r="H997" s="150"/>
      <c r="I997" s="150"/>
      <c r="J997" s="150"/>
      <c r="K997" s="150"/>
      <c r="L997" s="150"/>
      <c r="M997" s="150"/>
      <c r="N997" s="150"/>
      <c r="O997" s="150"/>
      <c r="P997" s="150"/>
      <c r="Q997" s="150"/>
      <c r="R997" s="150"/>
      <c r="S997" s="150"/>
      <c r="T997" s="150"/>
      <c r="U997" s="150"/>
      <c r="V997" s="150"/>
      <c r="W997" s="150"/>
      <c r="X997" s="150"/>
      <c r="Y997" s="150"/>
      <c r="Z997" s="150"/>
    </row>
    <row r="998" spans="1:26" ht="12" customHeight="1" x14ac:dyDescent="0.15">
      <c r="A998" s="150"/>
      <c r="B998" s="150"/>
      <c r="C998" s="150"/>
      <c r="D998" s="150"/>
      <c r="E998" s="150"/>
      <c r="F998" s="150"/>
      <c r="G998" s="150"/>
      <c r="H998" s="150"/>
      <c r="I998" s="150"/>
      <c r="J998" s="150"/>
      <c r="K998" s="150"/>
      <c r="L998" s="150"/>
      <c r="M998" s="150"/>
      <c r="N998" s="150"/>
      <c r="O998" s="150"/>
      <c r="P998" s="150"/>
      <c r="Q998" s="150"/>
      <c r="R998" s="150"/>
      <c r="S998" s="150"/>
      <c r="T998" s="150"/>
      <c r="U998" s="150"/>
      <c r="V998" s="150"/>
      <c r="W998" s="150"/>
      <c r="X998" s="150"/>
      <c r="Y998" s="150"/>
      <c r="Z998" s="150"/>
    </row>
    <row r="999" spans="1:26" ht="12" customHeight="1" x14ac:dyDescent="0.15">
      <c r="A999" s="150"/>
      <c r="B999" s="150"/>
      <c r="C999" s="150"/>
      <c r="D999" s="150"/>
      <c r="E999" s="150"/>
      <c r="F999" s="150"/>
      <c r="G999" s="150"/>
      <c r="H999" s="150"/>
      <c r="I999" s="150"/>
      <c r="J999" s="150"/>
      <c r="K999" s="150"/>
      <c r="L999" s="150"/>
      <c r="M999" s="150"/>
      <c r="N999" s="150"/>
      <c r="O999" s="150"/>
      <c r="P999" s="150"/>
      <c r="Q999" s="150"/>
      <c r="R999" s="150"/>
      <c r="S999" s="150"/>
      <c r="T999" s="150"/>
      <c r="U999" s="150"/>
      <c r="V999" s="150"/>
      <c r="W999" s="150"/>
      <c r="X999" s="150"/>
      <c r="Y999" s="150"/>
      <c r="Z999" s="150"/>
    </row>
  </sheetData>
  <pageMargins left="0.7" right="0.7" top="0.75" bottom="0.75" header="0" footer="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3" ht="14.25" customHeight="1" x14ac:dyDescent="0.15">
      <c r="A1" s="161" t="s">
        <v>18</v>
      </c>
      <c r="B1" s="161" t="s">
        <v>14</v>
      </c>
      <c r="C1" s="161" t="s">
        <v>15</v>
      </c>
    </row>
    <row r="2" spans="1:3" ht="14.25" customHeight="1" x14ac:dyDescent="0.2">
      <c r="A2" s="162">
        <v>10</v>
      </c>
      <c r="B2" s="163" t="s">
        <v>1878</v>
      </c>
      <c r="C2" s="163" t="s">
        <v>100</v>
      </c>
    </row>
    <row r="3" spans="1:3" ht="14.25" customHeight="1" x14ac:dyDescent="0.2">
      <c r="A3" s="162">
        <v>11</v>
      </c>
      <c r="B3" s="163" t="s">
        <v>103</v>
      </c>
      <c r="C3" s="163" t="s">
        <v>109</v>
      </c>
    </row>
    <row r="4" spans="1:3" ht="14.25" customHeight="1" x14ac:dyDescent="0.2">
      <c r="A4" s="162">
        <v>12</v>
      </c>
      <c r="B4" s="163" t="s">
        <v>112</v>
      </c>
      <c r="C4" s="163" t="s">
        <v>118</v>
      </c>
    </row>
    <row r="5" spans="1:3" ht="14.25" customHeight="1" x14ac:dyDescent="0.2">
      <c r="A5" s="162">
        <v>13</v>
      </c>
      <c r="B5" s="163" t="s">
        <v>121</v>
      </c>
      <c r="C5" s="163" t="s">
        <v>1879</v>
      </c>
    </row>
    <row r="6" spans="1:3" ht="14.25" customHeight="1" x14ac:dyDescent="0.2">
      <c r="A6" s="162">
        <v>14</v>
      </c>
      <c r="B6" s="163" t="s">
        <v>1880</v>
      </c>
      <c r="C6" s="163" t="s">
        <v>1881</v>
      </c>
    </row>
    <row r="7" spans="1:3" ht="14.25" customHeight="1" x14ac:dyDescent="0.2">
      <c r="A7" s="162">
        <v>15</v>
      </c>
      <c r="B7" s="163" t="s">
        <v>1882</v>
      </c>
      <c r="C7" s="163" t="s">
        <v>1883</v>
      </c>
    </row>
    <row r="8" spans="1:3" ht="14.25" customHeight="1" x14ac:dyDescent="0.2">
      <c r="A8" s="162">
        <v>16</v>
      </c>
      <c r="B8" s="163" t="s">
        <v>1884</v>
      </c>
      <c r="C8" s="163" t="s">
        <v>1885</v>
      </c>
    </row>
    <row r="9" spans="1:3" ht="14.25" customHeight="1" x14ac:dyDescent="0.2">
      <c r="A9" s="162">
        <v>17</v>
      </c>
      <c r="B9" s="163" t="s">
        <v>1886</v>
      </c>
      <c r="C9" s="163" t="s">
        <v>1887</v>
      </c>
    </row>
    <row r="10" spans="1:3" ht="14.25" customHeight="1" x14ac:dyDescent="0.2">
      <c r="A10" s="162">
        <v>18</v>
      </c>
      <c r="B10" s="163" t="s">
        <v>1888</v>
      </c>
      <c r="C10" s="163" t="s">
        <v>1889</v>
      </c>
    </row>
    <row r="11" spans="1:3" ht="14.25" customHeight="1" x14ac:dyDescent="0.2">
      <c r="A11" s="162">
        <v>19</v>
      </c>
      <c r="B11" s="163" t="s">
        <v>1890</v>
      </c>
      <c r="C11" s="163" t="s">
        <v>1891</v>
      </c>
    </row>
    <row r="12" spans="1:3" ht="14.25" customHeight="1" x14ac:dyDescent="0.2">
      <c r="A12" s="162">
        <v>20</v>
      </c>
      <c r="B12" s="163" t="s">
        <v>1892</v>
      </c>
      <c r="C12" s="163" t="s">
        <v>128</v>
      </c>
    </row>
    <row r="13" spans="1:3" ht="14.25" customHeight="1" x14ac:dyDescent="0.2">
      <c r="A13" s="162">
        <v>21</v>
      </c>
      <c r="B13" s="163" t="s">
        <v>130</v>
      </c>
      <c r="C13" s="163" t="s">
        <v>135</v>
      </c>
    </row>
    <row r="14" spans="1:3" ht="14.25" customHeight="1" x14ac:dyDescent="0.2">
      <c r="A14" s="162">
        <v>22</v>
      </c>
      <c r="B14" s="163" t="s">
        <v>137</v>
      </c>
      <c r="C14" s="163" t="s">
        <v>140</v>
      </c>
    </row>
    <row r="15" spans="1:3" ht="14.25" customHeight="1" x14ac:dyDescent="0.2">
      <c r="A15" s="162">
        <v>23</v>
      </c>
      <c r="B15" s="163" t="s">
        <v>142</v>
      </c>
      <c r="C15" s="163" t="s">
        <v>147</v>
      </c>
    </row>
    <row r="16" spans="1:3" ht="14.25" customHeight="1" x14ac:dyDescent="0.2">
      <c r="A16" s="162">
        <v>24</v>
      </c>
      <c r="B16" s="163" t="s">
        <v>149</v>
      </c>
      <c r="C16" s="163" t="s">
        <v>1893</v>
      </c>
    </row>
    <row r="17" spans="1:3" ht="14.25" customHeight="1" x14ac:dyDescent="0.2">
      <c r="A17" s="162">
        <v>25</v>
      </c>
      <c r="B17" s="163" t="s">
        <v>1894</v>
      </c>
      <c r="C17" s="163" t="s">
        <v>1895</v>
      </c>
    </row>
    <row r="18" spans="1:3" ht="14.25" customHeight="1" x14ac:dyDescent="0.2">
      <c r="A18" s="162">
        <v>26</v>
      </c>
      <c r="B18" s="163" t="s">
        <v>1896</v>
      </c>
      <c r="C18" s="163" t="s">
        <v>1897</v>
      </c>
    </row>
    <row r="19" spans="1:3" ht="14.25" customHeight="1" x14ac:dyDescent="0.2">
      <c r="A19" s="162">
        <v>27</v>
      </c>
      <c r="B19" s="163" t="s">
        <v>1898</v>
      </c>
      <c r="C19" s="163" t="s">
        <v>1899</v>
      </c>
    </row>
    <row r="20" spans="1:3" ht="14.25" customHeight="1" x14ac:dyDescent="0.2">
      <c r="A20" s="162">
        <v>28</v>
      </c>
      <c r="B20" s="163" t="s">
        <v>1900</v>
      </c>
      <c r="C20" s="163" t="s">
        <v>1901</v>
      </c>
    </row>
    <row r="21" spans="1:3" ht="14.25" customHeight="1" x14ac:dyDescent="0.2">
      <c r="A21" s="162">
        <v>29</v>
      </c>
      <c r="B21" s="163" t="s">
        <v>1902</v>
      </c>
      <c r="C21" s="163" t="s">
        <v>1903</v>
      </c>
    </row>
    <row r="22" spans="1:3" ht="14.25" customHeight="1" x14ac:dyDescent="0.2">
      <c r="A22" s="162">
        <v>30</v>
      </c>
      <c r="B22" s="163" t="s">
        <v>1904</v>
      </c>
      <c r="C22" s="163" t="s">
        <v>1905</v>
      </c>
    </row>
    <row r="23" spans="1:3" ht="14.25" customHeight="1" x14ac:dyDescent="0.2">
      <c r="A23" s="162">
        <v>31</v>
      </c>
      <c r="B23" s="163" t="s">
        <v>1906</v>
      </c>
      <c r="C23" s="163" t="s">
        <v>1907</v>
      </c>
    </row>
    <row r="24" spans="1:3" ht="14.25" customHeight="1" x14ac:dyDescent="0.2">
      <c r="A24" s="162">
        <v>32</v>
      </c>
      <c r="B24" s="163" t="s">
        <v>1908</v>
      </c>
      <c r="C24" s="163" t="s">
        <v>155</v>
      </c>
    </row>
    <row r="25" spans="1:3" ht="14.25" customHeight="1" x14ac:dyDescent="0.2">
      <c r="A25" s="162">
        <v>33</v>
      </c>
      <c r="B25" s="163" t="s">
        <v>157</v>
      </c>
      <c r="C25" s="163" t="s">
        <v>162</v>
      </c>
    </row>
    <row r="26" spans="1:3" ht="14.25" customHeight="1" x14ac:dyDescent="0.2">
      <c r="A26" s="162">
        <v>34</v>
      </c>
      <c r="B26" s="163" t="s">
        <v>164</v>
      </c>
      <c r="C26" s="163" t="s">
        <v>169</v>
      </c>
    </row>
    <row r="27" spans="1:3" ht="14.25" customHeight="1" x14ac:dyDescent="0.2">
      <c r="A27" s="162">
        <v>35</v>
      </c>
      <c r="B27" s="163" t="s">
        <v>171</v>
      </c>
      <c r="C27" s="163" t="s">
        <v>1909</v>
      </c>
    </row>
    <row r="28" spans="1:3" ht="14.25" customHeight="1" x14ac:dyDescent="0.2">
      <c r="A28" s="162">
        <v>36</v>
      </c>
      <c r="B28" s="163" t="s">
        <v>1910</v>
      </c>
      <c r="C28" s="163" t="s">
        <v>1911</v>
      </c>
    </row>
    <row r="29" spans="1:3" ht="14.25" customHeight="1" x14ac:dyDescent="0.2">
      <c r="A29" s="162">
        <v>37</v>
      </c>
      <c r="B29" s="163" t="s">
        <v>1912</v>
      </c>
      <c r="C29" s="163" t="s">
        <v>1913</v>
      </c>
    </row>
    <row r="30" spans="1:3" ht="14.25" customHeight="1" x14ac:dyDescent="0.2">
      <c r="A30" s="162">
        <v>38</v>
      </c>
      <c r="B30" s="163" t="s">
        <v>1914</v>
      </c>
      <c r="C30" s="163" t="s">
        <v>1915</v>
      </c>
    </row>
    <row r="31" spans="1:3" ht="14.25" customHeight="1" x14ac:dyDescent="0.2">
      <c r="A31" s="162">
        <v>39</v>
      </c>
      <c r="B31" s="163" t="s">
        <v>1916</v>
      </c>
      <c r="C31" s="163" t="s">
        <v>1917</v>
      </c>
    </row>
    <row r="32" spans="1:3" ht="14.25" customHeight="1" x14ac:dyDescent="0.2">
      <c r="A32" s="162">
        <v>40</v>
      </c>
      <c r="B32" s="163" t="s">
        <v>174</v>
      </c>
      <c r="C32" s="163" t="s">
        <v>177</v>
      </c>
    </row>
    <row r="33" spans="1:3" ht="14.25" customHeight="1" x14ac:dyDescent="0.2">
      <c r="A33" s="162">
        <v>41</v>
      </c>
      <c r="B33" s="163" t="s">
        <v>179</v>
      </c>
      <c r="C33" s="163" t="s">
        <v>184</v>
      </c>
    </row>
    <row r="34" spans="1:3" ht="14.25" customHeight="1" x14ac:dyDescent="0.2">
      <c r="A34" s="162">
        <v>42</v>
      </c>
      <c r="B34" s="163" t="s">
        <v>186</v>
      </c>
      <c r="C34" s="163" t="s">
        <v>1918</v>
      </c>
    </row>
    <row r="35" spans="1:3" ht="14.25" customHeight="1" x14ac:dyDescent="0.2">
      <c r="A35" s="162">
        <v>43</v>
      </c>
      <c r="B35" s="163" t="s">
        <v>1919</v>
      </c>
      <c r="C35" s="163" t="s">
        <v>1920</v>
      </c>
    </row>
    <row r="36" spans="1:3" ht="14.25" customHeight="1" x14ac:dyDescent="0.2">
      <c r="A36" s="162">
        <v>44</v>
      </c>
      <c r="B36" s="163" t="s">
        <v>1921</v>
      </c>
      <c r="C36" s="163" t="s">
        <v>1922</v>
      </c>
    </row>
    <row r="37" spans="1:3" ht="14.25" customHeight="1" x14ac:dyDescent="0.2">
      <c r="A37" s="162">
        <v>45</v>
      </c>
      <c r="B37" s="163" t="s">
        <v>1923</v>
      </c>
      <c r="C37" s="163" t="s">
        <v>1924</v>
      </c>
    </row>
    <row r="38" spans="1:3" ht="14.25" customHeight="1" x14ac:dyDescent="0.2">
      <c r="A38" s="162">
        <v>46</v>
      </c>
      <c r="B38" s="163" t="s">
        <v>1925</v>
      </c>
      <c r="C38" s="163" t="s">
        <v>1926</v>
      </c>
    </row>
    <row r="39" spans="1:3" ht="14.25" customHeight="1" x14ac:dyDescent="0.2">
      <c r="A39" s="162">
        <v>47</v>
      </c>
      <c r="B39" s="163" t="s">
        <v>1927</v>
      </c>
      <c r="C39" s="163" t="s">
        <v>1928</v>
      </c>
    </row>
    <row r="40" spans="1:3" ht="14.25" customHeight="1" x14ac:dyDescent="0.2">
      <c r="A40" s="162">
        <v>48</v>
      </c>
      <c r="B40" s="163" t="s">
        <v>1929</v>
      </c>
      <c r="C40" s="163" t="s">
        <v>1930</v>
      </c>
    </row>
    <row r="41" spans="1:3" ht="14.25" customHeight="1" x14ac:dyDescent="0.2">
      <c r="A41" s="162">
        <v>49</v>
      </c>
      <c r="B41" s="163" t="s">
        <v>1931</v>
      </c>
      <c r="C41" s="163" t="s">
        <v>1932</v>
      </c>
    </row>
    <row r="42" spans="1:3" ht="14.25" customHeight="1" x14ac:dyDescent="0.2">
      <c r="A42" s="162">
        <v>50</v>
      </c>
      <c r="B42" s="163" t="s">
        <v>1933</v>
      </c>
      <c r="C42" s="163" t="s">
        <v>1934</v>
      </c>
    </row>
    <row r="43" spans="1:3" ht="14.25" customHeight="1" x14ac:dyDescent="0.2">
      <c r="A43" s="162">
        <v>51</v>
      </c>
      <c r="B43" s="163" t="s">
        <v>1935</v>
      </c>
      <c r="C43" s="163" t="s">
        <v>193</v>
      </c>
    </row>
    <row r="44" spans="1:3" ht="14.25" customHeight="1" x14ac:dyDescent="0.2">
      <c r="A44" s="162">
        <v>52</v>
      </c>
      <c r="B44" s="163" t="s">
        <v>195</v>
      </c>
      <c r="C44" s="163" t="s">
        <v>1936</v>
      </c>
    </row>
    <row r="45" spans="1:3" ht="14.25" customHeight="1" x14ac:dyDescent="0.2">
      <c r="A45" s="162">
        <v>53</v>
      </c>
      <c r="B45" s="163" t="s">
        <v>1937</v>
      </c>
      <c r="C45" s="163" t="s">
        <v>199</v>
      </c>
    </row>
    <row r="46" spans="1:3" ht="14.25" customHeight="1" x14ac:dyDescent="0.2">
      <c r="A46" s="162">
        <v>54</v>
      </c>
      <c r="B46" s="163" t="s">
        <v>201</v>
      </c>
      <c r="C46" s="163" t="s">
        <v>206</v>
      </c>
    </row>
    <row r="47" spans="1:3" ht="14.25" customHeight="1" x14ac:dyDescent="0.2">
      <c r="A47" s="162">
        <v>55</v>
      </c>
      <c r="B47" s="163" t="s">
        <v>208</v>
      </c>
      <c r="C47" s="163" t="s">
        <v>1938</v>
      </c>
    </row>
    <row r="48" spans="1:3" ht="14.25" customHeight="1" x14ac:dyDescent="0.2">
      <c r="A48" s="162">
        <v>56</v>
      </c>
      <c r="B48" s="163" t="s">
        <v>1939</v>
      </c>
      <c r="C48" s="163" t="s">
        <v>1940</v>
      </c>
    </row>
    <row r="49" spans="1:3" ht="14.25" customHeight="1" x14ac:dyDescent="0.2">
      <c r="A49" s="162">
        <v>57</v>
      </c>
      <c r="B49" s="163" t="s">
        <v>1941</v>
      </c>
      <c r="C49" s="163" t="s">
        <v>1942</v>
      </c>
    </row>
    <row r="50" spans="1:3" ht="14.25" customHeight="1" x14ac:dyDescent="0.2">
      <c r="A50" s="162">
        <v>58</v>
      </c>
      <c r="B50" s="163" t="s">
        <v>1943</v>
      </c>
      <c r="C50" s="163" t="s">
        <v>1944</v>
      </c>
    </row>
    <row r="51" spans="1:3" ht="14.25" customHeight="1" x14ac:dyDescent="0.2">
      <c r="A51" s="162">
        <v>59</v>
      </c>
      <c r="B51" s="163" t="s">
        <v>1945</v>
      </c>
      <c r="C51" s="163" t="s">
        <v>1946</v>
      </c>
    </row>
    <row r="52" spans="1:3" ht="14.25" customHeight="1" x14ac:dyDescent="0.2">
      <c r="A52" s="162">
        <v>60</v>
      </c>
      <c r="B52" s="163" t="s">
        <v>1947</v>
      </c>
      <c r="C52" s="163" t="s">
        <v>212</v>
      </c>
    </row>
    <row r="53" spans="1:3" ht="14.25" customHeight="1" x14ac:dyDescent="0.2">
      <c r="A53" s="162">
        <v>61</v>
      </c>
      <c r="B53" s="163" t="s">
        <v>214</v>
      </c>
      <c r="C53" s="163" t="s">
        <v>219</v>
      </c>
    </row>
    <row r="54" spans="1:3" ht="14.25" customHeight="1" x14ac:dyDescent="0.2">
      <c r="A54" s="162">
        <v>62</v>
      </c>
      <c r="B54" s="163" t="s">
        <v>221</v>
      </c>
      <c r="C54" s="163" t="s">
        <v>226</v>
      </c>
    </row>
    <row r="55" spans="1:3" ht="14.25" customHeight="1" x14ac:dyDescent="0.2">
      <c r="A55" s="162">
        <v>63</v>
      </c>
      <c r="B55" s="163" t="s">
        <v>228</v>
      </c>
      <c r="C55" s="163" t="s">
        <v>1948</v>
      </c>
    </row>
    <row r="56" spans="1:3" ht="14.25" customHeight="1" x14ac:dyDescent="0.2">
      <c r="A56" s="162">
        <v>64</v>
      </c>
      <c r="B56" s="163" t="s">
        <v>1949</v>
      </c>
      <c r="C56" s="163" t="s">
        <v>1950</v>
      </c>
    </row>
    <row r="57" spans="1:3" ht="14.25" customHeight="1" x14ac:dyDescent="0.2">
      <c r="A57" s="162">
        <v>65</v>
      </c>
      <c r="B57" s="163" t="s">
        <v>1951</v>
      </c>
      <c r="C57" s="163" t="s">
        <v>1952</v>
      </c>
    </row>
    <row r="58" spans="1:3" ht="14.25" customHeight="1" x14ac:dyDescent="0.2">
      <c r="A58" s="162">
        <v>66</v>
      </c>
      <c r="B58" s="163" t="s">
        <v>1953</v>
      </c>
      <c r="C58" s="163" t="s">
        <v>1954</v>
      </c>
    </row>
    <row r="59" spans="1:3" ht="14.25" customHeight="1" x14ac:dyDescent="0.2">
      <c r="A59" s="162">
        <v>67</v>
      </c>
      <c r="B59" s="163" t="s">
        <v>1955</v>
      </c>
      <c r="C59" s="163" t="s">
        <v>1956</v>
      </c>
    </row>
    <row r="60" spans="1:3" ht="14.25" customHeight="1" x14ac:dyDescent="0.2">
      <c r="A60" s="162">
        <v>68</v>
      </c>
      <c r="B60" s="163" t="s">
        <v>1957</v>
      </c>
      <c r="C60" s="163" t="s">
        <v>1958</v>
      </c>
    </row>
    <row r="61" spans="1:3" ht="14.25" customHeight="1" x14ac:dyDescent="0.2">
      <c r="A61" s="162">
        <v>69</v>
      </c>
      <c r="B61" s="163" t="s">
        <v>1959</v>
      </c>
      <c r="C61" s="163" t="s">
        <v>1960</v>
      </c>
    </row>
    <row r="62" spans="1:3" ht="14.25" customHeight="1" x14ac:dyDescent="0.2">
      <c r="A62" s="162">
        <v>70</v>
      </c>
      <c r="B62" s="163" t="s">
        <v>1961</v>
      </c>
      <c r="C62" s="163" t="s">
        <v>1962</v>
      </c>
    </row>
    <row r="63" spans="1:3" ht="14.25" customHeight="1" x14ac:dyDescent="0.2">
      <c r="A63" s="162">
        <v>71</v>
      </c>
      <c r="B63" s="163" t="s">
        <v>1963</v>
      </c>
      <c r="C63" s="163" t="s">
        <v>1964</v>
      </c>
    </row>
    <row r="64" spans="1:3" ht="14.25" customHeight="1" x14ac:dyDescent="0.2">
      <c r="A64" s="162">
        <v>72</v>
      </c>
      <c r="B64" s="163" t="s">
        <v>1965</v>
      </c>
      <c r="C64" s="163" t="s">
        <v>234</v>
      </c>
    </row>
    <row r="65" spans="1:3" ht="14.25" customHeight="1" x14ac:dyDescent="0.2">
      <c r="A65" s="162">
        <v>73</v>
      </c>
      <c r="B65" s="163" t="s">
        <v>236</v>
      </c>
      <c r="C65" s="163" t="s">
        <v>243</v>
      </c>
    </row>
    <row r="66" spans="1:3" ht="14.25" customHeight="1" x14ac:dyDescent="0.2">
      <c r="A66" s="162">
        <v>74</v>
      </c>
      <c r="B66" s="163" t="s">
        <v>245</v>
      </c>
      <c r="C66" s="163" t="s">
        <v>248</v>
      </c>
    </row>
    <row r="67" spans="1:3" ht="14.25" customHeight="1" x14ac:dyDescent="0.2">
      <c r="A67" s="162">
        <v>75</v>
      </c>
      <c r="B67" s="163" t="s">
        <v>250</v>
      </c>
      <c r="C67" s="163" t="s">
        <v>1966</v>
      </c>
    </row>
    <row r="68" spans="1:3" ht="14.25" customHeight="1" x14ac:dyDescent="0.2">
      <c r="A68" s="162">
        <v>76</v>
      </c>
      <c r="B68" s="163" t="s">
        <v>1967</v>
      </c>
      <c r="C68" s="163" t="s">
        <v>1968</v>
      </c>
    </row>
    <row r="69" spans="1:3" ht="14.25" customHeight="1" x14ac:dyDescent="0.2">
      <c r="A69" s="162">
        <v>77</v>
      </c>
      <c r="B69" s="163" t="s">
        <v>1969</v>
      </c>
      <c r="C69" s="163" t="s">
        <v>1970</v>
      </c>
    </row>
    <row r="70" spans="1:3" ht="14.25" customHeight="1" x14ac:dyDescent="0.2">
      <c r="A70" s="162">
        <v>78</v>
      </c>
      <c r="B70" s="163" t="s">
        <v>1971</v>
      </c>
      <c r="C70" s="163" t="s">
        <v>1972</v>
      </c>
    </row>
    <row r="71" spans="1:3" ht="14.25" customHeight="1" x14ac:dyDescent="0.2">
      <c r="A71" s="162">
        <v>79</v>
      </c>
      <c r="B71" s="163" t="s">
        <v>1973</v>
      </c>
      <c r="C71" s="163" t="s">
        <v>1974</v>
      </c>
    </row>
    <row r="72" spans="1:3" ht="14.25" customHeight="1" x14ac:dyDescent="0.2">
      <c r="A72" s="162">
        <v>80</v>
      </c>
      <c r="B72" s="163" t="s">
        <v>1975</v>
      </c>
      <c r="C72" s="163" t="s">
        <v>254</v>
      </c>
    </row>
    <row r="73" spans="1:3" ht="14.25" customHeight="1" x14ac:dyDescent="0.2">
      <c r="A73" s="162">
        <v>81</v>
      </c>
      <c r="B73" s="163" t="s">
        <v>256</v>
      </c>
      <c r="C73" s="163" t="s">
        <v>261</v>
      </c>
    </row>
    <row r="74" spans="1:3" ht="14.25" customHeight="1" x14ac:dyDescent="0.2">
      <c r="A74" s="162">
        <v>82</v>
      </c>
      <c r="B74" s="163" t="s">
        <v>263</v>
      </c>
      <c r="C74" s="163" t="s">
        <v>268</v>
      </c>
    </row>
    <row r="75" spans="1:3" ht="14.25" customHeight="1" x14ac:dyDescent="0.2">
      <c r="A75" s="162">
        <v>83</v>
      </c>
      <c r="B75" s="163" t="s">
        <v>270</v>
      </c>
      <c r="C75" s="163" t="s">
        <v>1976</v>
      </c>
    </row>
    <row r="76" spans="1:3" ht="14.25" customHeight="1" x14ac:dyDescent="0.2">
      <c r="A76" s="162">
        <v>84</v>
      </c>
      <c r="B76" s="163" t="s">
        <v>1977</v>
      </c>
      <c r="C76" s="163" t="s">
        <v>1978</v>
      </c>
    </row>
    <row r="77" spans="1:3" ht="14.25" customHeight="1" x14ac:dyDescent="0.2">
      <c r="A77" s="162">
        <v>85</v>
      </c>
      <c r="B77" s="163" t="s">
        <v>1979</v>
      </c>
      <c r="C77" s="163" t="s">
        <v>1980</v>
      </c>
    </row>
    <row r="78" spans="1:3" ht="14.25" customHeight="1" x14ac:dyDescent="0.2">
      <c r="A78" s="162">
        <v>86</v>
      </c>
      <c r="B78" s="163" t="s">
        <v>1981</v>
      </c>
      <c r="C78" s="163" t="s">
        <v>1982</v>
      </c>
    </row>
    <row r="79" spans="1:3" ht="14.25" customHeight="1" x14ac:dyDescent="0.2">
      <c r="A79" s="162">
        <v>87</v>
      </c>
      <c r="B79" s="163" t="s">
        <v>1983</v>
      </c>
      <c r="C79" s="163" t="s">
        <v>1984</v>
      </c>
    </row>
    <row r="80" spans="1:3" ht="14.25" customHeight="1" x14ac:dyDescent="0.2">
      <c r="A80" s="162">
        <v>88</v>
      </c>
      <c r="B80" s="163" t="s">
        <v>1985</v>
      </c>
      <c r="C80" s="163" t="s">
        <v>1986</v>
      </c>
    </row>
    <row r="81" spans="1:3" ht="14.25" customHeight="1" x14ac:dyDescent="0.2">
      <c r="A81" s="162">
        <v>89</v>
      </c>
      <c r="B81" s="163" t="s">
        <v>1987</v>
      </c>
      <c r="C81" s="163" t="s">
        <v>1988</v>
      </c>
    </row>
    <row r="82" spans="1:3" ht="14.25" customHeight="1" x14ac:dyDescent="0.2">
      <c r="A82" s="162">
        <v>90</v>
      </c>
      <c r="B82" s="163" t="s">
        <v>1989</v>
      </c>
      <c r="C82" s="163" t="s">
        <v>1990</v>
      </c>
    </row>
    <row r="83" spans="1:3" ht="14.25" customHeight="1" x14ac:dyDescent="0.2">
      <c r="A83" s="162">
        <v>91</v>
      </c>
      <c r="B83" s="163" t="s">
        <v>1991</v>
      </c>
      <c r="C83" s="163" t="s">
        <v>274</v>
      </c>
    </row>
    <row r="84" spans="1:3" ht="14.25" customHeight="1" x14ac:dyDescent="0.2">
      <c r="A84" s="162">
        <v>92</v>
      </c>
      <c r="B84" s="163" t="s">
        <v>276</v>
      </c>
      <c r="C84" s="163" t="s">
        <v>281</v>
      </c>
    </row>
    <row r="85" spans="1:3" ht="14.25" customHeight="1" x14ac:dyDescent="0.2">
      <c r="A85" s="162">
        <v>93</v>
      </c>
      <c r="B85" s="163" t="s">
        <v>283</v>
      </c>
      <c r="C85" s="163" t="s">
        <v>290</v>
      </c>
    </row>
    <row r="86" spans="1:3" ht="14.25" customHeight="1" x14ac:dyDescent="0.2">
      <c r="A86" s="162">
        <v>94</v>
      </c>
      <c r="B86" s="163" t="s">
        <v>292</v>
      </c>
      <c r="C86" s="163" t="s">
        <v>1992</v>
      </c>
    </row>
    <row r="87" spans="1:3" ht="14.25" customHeight="1" x14ac:dyDescent="0.2">
      <c r="A87" s="162">
        <v>95</v>
      </c>
      <c r="B87" s="163" t="s">
        <v>1993</v>
      </c>
      <c r="C87" s="163" t="s">
        <v>1994</v>
      </c>
    </row>
    <row r="88" spans="1:3" ht="14.25" customHeight="1" x14ac:dyDescent="0.2">
      <c r="A88" s="162">
        <v>96</v>
      </c>
      <c r="B88" s="163" t="s">
        <v>1995</v>
      </c>
      <c r="C88" s="163" t="s">
        <v>1996</v>
      </c>
    </row>
    <row r="89" spans="1:3" ht="14.25" customHeight="1" x14ac:dyDescent="0.2">
      <c r="A89" s="162">
        <v>97</v>
      </c>
      <c r="B89" s="163" t="s">
        <v>1997</v>
      </c>
      <c r="C89" s="163" t="s">
        <v>1998</v>
      </c>
    </row>
    <row r="90" spans="1:3" ht="14.25" customHeight="1" x14ac:dyDescent="0.2">
      <c r="A90" s="162">
        <v>98</v>
      </c>
      <c r="B90" s="163" t="s">
        <v>1999</v>
      </c>
      <c r="C90" s="163" t="s">
        <v>2000</v>
      </c>
    </row>
    <row r="91" spans="1:3" ht="14.25" customHeight="1" x14ac:dyDescent="0.2">
      <c r="A91" s="162">
        <v>99</v>
      </c>
      <c r="B91" s="163" t="s">
        <v>2001</v>
      </c>
      <c r="C91" s="163" t="s">
        <v>2002</v>
      </c>
    </row>
    <row r="92" spans="1:3" ht="14.25" customHeight="1" x14ac:dyDescent="0.2">
      <c r="A92" s="164">
        <v>100</v>
      </c>
      <c r="B92" s="163" t="s">
        <v>295</v>
      </c>
      <c r="C92" s="163" t="s">
        <v>300</v>
      </c>
    </row>
    <row r="93" spans="1:3" ht="14.25" customHeight="1" x14ac:dyDescent="0.2">
      <c r="A93" s="164">
        <v>101</v>
      </c>
      <c r="B93" s="163" t="s">
        <v>302</v>
      </c>
      <c r="C93" s="163" t="s">
        <v>307</v>
      </c>
    </row>
    <row r="94" spans="1:3" ht="14.25" customHeight="1" x14ac:dyDescent="0.2">
      <c r="A94" s="164">
        <v>102</v>
      </c>
      <c r="B94" s="163" t="s">
        <v>309</v>
      </c>
      <c r="C94" s="163" t="s">
        <v>2003</v>
      </c>
    </row>
    <row r="95" spans="1:3" ht="14.25" customHeight="1" x14ac:dyDescent="0.2">
      <c r="A95" s="164">
        <v>103</v>
      </c>
      <c r="B95" s="163" t="s">
        <v>2004</v>
      </c>
      <c r="C95" s="163" t="s">
        <v>2005</v>
      </c>
    </row>
    <row r="96" spans="1:3" ht="14.25" customHeight="1" x14ac:dyDescent="0.2">
      <c r="A96" s="164">
        <v>104</v>
      </c>
      <c r="B96" s="163" t="s">
        <v>2006</v>
      </c>
      <c r="C96" s="163" t="s">
        <v>2007</v>
      </c>
    </row>
    <row r="97" spans="1:3" ht="14.25" customHeight="1" x14ac:dyDescent="0.2">
      <c r="A97" s="164">
        <v>110</v>
      </c>
      <c r="B97" s="163" t="s">
        <v>314</v>
      </c>
      <c r="C97" s="163" t="s">
        <v>319</v>
      </c>
    </row>
    <row r="98" spans="1:3" ht="14.25" customHeight="1" x14ac:dyDescent="0.2">
      <c r="A98" s="164">
        <v>111</v>
      </c>
      <c r="B98" s="163" t="s">
        <v>321</v>
      </c>
      <c r="C98" s="163" t="s">
        <v>326</v>
      </c>
    </row>
    <row r="99" spans="1:3" ht="14.25" customHeight="1" x14ac:dyDescent="0.2">
      <c r="A99" s="164">
        <v>112</v>
      </c>
      <c r="B99" s="163" t="s">
        <v>328</v>
      </c>
      <c r="C99" s="163" t="s">
        <v>2008</v>
      </c>
    </row>
    <row r="100" spans="1:3" ht="14.25" customHeight="1" x14ac:dyDescent="0.2">
      <c r="A100" s="164">
        <v>113</v>
      </c>
      <c r="B100" s="163" t="s">
        <v>2009</v>
      </c>
      <c r="C100" s="163" t="s">
        <v>2010</v>
      </c>
    </row>
    <row r="101" spans="1:3" ht="14.25" customHeight="1" x14ac:dyDescent="0.2">
      <c r="A101" s="164">
        <v>114</v>
      </c>
      <c r="B101" s="163" t="s">
        <v>2011</v>
      </c>
      <c r="C101" s="163" t="s">
        <v>2012</v>
      </c>
    </row>
    <row r="102" spans="1:3" ht="14.25" customHeight="1" x14ac:dyDescent="0.2">
      <c r="A102" s="164">
        <v>120</v>
      </c>
      <c r="B102" s="163" t="s">
        <v>333</v>
      </c>
      <c r="C102" s="163" t="s">
        <v>338</v>
      </c>
    </row>
    <row r="103" spans="1:3" ht="14.25" customHeight="1" x14ac:dyDescent="0.2">
      <c r="A103" s="164">
        <v>121</v>
      </c>
      <c r="B103" s="163" t="s">
        <v>340</v>
      </c>
      <c r="C103" s="163" t="s">
        <v>345</v>
      </c>
    </row>
    <row r="104" spans="1:3" ht="14.25" customHeight="1" x14ac:dyDescent="0.2">
      <c r="A104" s="164">
        <v>122</v>
      </c>
      <c r="B104" s="163" t="s">
        <v>347</v>
      </c>
      <c r="C104" s="163" t="s">
        <v>2013</v>
      </c>
    </row>
    <row r="105" spans="1:3" ht="14.25" customHeight="1" x14ac:dyDescent="0.2">
      <c r="A105" s="164">
        <v>123</v>
      </c>
      <c r="B105" s="163" t="s">
        <v>2014</v>
      </c>
      <c r="C105" s="163" t="s">
        <v>2015</v>
      </c>
    </row>
    <row r="106" spans="1:3" ht="14.25" customHeight="1" x14ac:dyDescent="0.2">
      <c r="A106" s="164">
        <v>124</v>
      </c>
      <c r="B106" s="163" t="s">
        <v>2016</v>
      </c>
      <c r="C106" s="163" t="s">
        <v>2017</v>
      </c>
    </row>
    <row r="107" spans="1:3" ht="14.25" customHeight="1" x14ac:dyDescent="0.2">
      <c r="A107" s="164">
        <v>130</v>
      </c>
      <c r="B107" s="163" t="s">
        <v>352</v>
      </c>
      <c r="C107" s="163" t="s">
        <v>357</v>
      </c>
    </row>
    <row r="108" spans="1:3" ht="14.25" customHeight="1" x14ac:dyDescent="0.2">
      <c r="A108" s="164">
        <v>131</v>
      </c>
      <c r="B108" s="163" t="s">
        <v>359</v>
      </c>
      <c r="C108" s="163" t="s">
        <v>364</v>
      </c>
    </row>
    <row r="109" spans="1:3" ht="14.25" customHeight="1" x14ac:dyDescent="0.2">
      <c r="A109" s="164">
        <v>132</v>
      </c>
      <c r="B109" s="163" t="s">
        <v>366</v>
      </c>
      <c r="C109" s="163" t="s">
        <v>2018</v>
      </c>
    </row>
    <row r="110" spans="1:3" ht="14.25" customHeight="1" x14ac:dyDescent="0.2">
      <c r="A110" s="164">
        <v>133</v>
      </c>
      <c r="B110" s="163" t="s">
        <v>2019</v>
      </c>
      <c r="C110" s="163" t="s">
        <v>2020</v>
      </c>
    </row>
    <row r="111" spans="1:3" ht="14.25" customHeight="1" x14ac:dyDescent="0.2">
      <c r="A111" s="164">
        <v>134</v>
      </c>
      <c r="B111" s="163" t="s">
        <v>2021</v>
      </c>
      <c r="C111" s="163" t="s">
        <v>2022</v>
      </c>
    </row>
    <row r="112" spans="1:3" ht="14.25" customHeight="1" x14ac:dyDescent="0.2">
      <c r="A112" s="164">
        <v>140</v>
      </c>
      <c r="B112" s="163" t="s">
        <v>2023</v>
      </c>
      <c r="C112" s="163" t="s">
        <v>2024</v>
      </c>
    </row>
    <row r="113" spans="1:3" ht="14.25" customHeight="1" x14ac:dyDescent="0.2">
      <c r="A113" s="164">
        <v>141</v>
      </c>
      <c r="B113" s="163" t="s">
        <v>2025</v>
      </c>
      <c r="C113" s="163" t="s">
        <v>372</v>
      </c>
    </row>
    <row r="114" spans="1:3" ht="14.25" customHeight="1" x14ac:dyDescent="0.2">
      <c r="A114" s="164">
        <v>142</v>
      </c>
      <c r="B114" s="163" t="s">
        <v>374</v>
      </c>
      <c r="C114" s="163" t="s">
        <v>377</v>
      </c>
    </row>
    <row r="115" spans="1:3" ht="14.25" customHeight="1" x14ac:dyDescent="0.2">
      <c r="A115" s="164">
        <v>143</v>
      </c>
      <c r="B115" s="163" t="s">
        <v>379</v>
      </c>
      <c r="C115" s="163" t="s">
        <v>382</v>
      </c>
    </row>
    <row r="116" spans="1:3" ht="14.25" customHeight="1" x14ac:dyDescent="0.2">
      <c r="A116" s="164">
        <v>144</v>
      </c>
      <c r="B116" s="163" t="s">
        <v>384</v>
      </c>
      <c r="C116" s="163" t="s">
        <v>2026</v>
      </c>
    </row>
    <row r="117" spans="1:3" ht="14.25" customHeight="1" x14ac:dyDescent="0.2">
      <c r="A117" s="164">
        <v>150</v>
      </c>
      <c r="B117" s="163" t="s">
        <v>389</v>
      </c>
      <c r="C117" s="163" t="s">
        <v>2027</v>
      </c>
    </row>
    <row r="118" spans="1:3" ht="14.25" customHeight="1" x14ac:dyDescent="0.2">
      <c r="A118" s="164">
        <v>151</v>
      </c>
      <c r="B118" s="163" t="s">
        <v>2028</v>
      </c>
      <c r="C118" s="163" t="s">
        <v>397</v>
      </c>
    </row>
    <row r="119" spans="1:3" ht="14.25" customHeight="1" x14ac:dyDescent="0.2">
      <c r="A119" s="164">
        <v>152</v>
      </c>
      <c r="B119" s="163" t="s">
        <v>399</v>
      </c>
      <c r="C119" s="163" t="s">
        <v>2029</v>
      </c>
    </row>
    <row r="120" spans="1:3" ht="14.25" customHeight="1" x14ac:dyDescent="0.2">
      <c r="A120" s="164">
        <v>153</v>
      </c>
      <c r="B120" s="163" t="s">
        <v>2030</v>
      </c>
      <c r="C120" s="163" t="s">
        <v>2031</v>
      </c>
    </row>
    <row r="121" spans="1:3" ht="14.25" customHeight="1" x14ac:dyDescent="0.2">
      <c r="A121" s="164">
        <v>154</v>
      </c>
      <c r="B121" s="163" t="s">
        <v>2032</v>
      </c>
      <c r="C121" s="163" t="s">
        <v>2033</v>
      </c>
    </row>
    <row r="122" spans="1:3" ht="14.25" customHeight="1" x14ac:dyDescent="0.2">
      <c r="A122" s="164">
        <v>160</v>
      </c>
      <c r="B122" s="163" t="s">
        <v>407</v>
      </c>
      <c r="C122" s="163" t="s">
        <v>410</v>
      </c>
    </row>
    <row r="123" spans="1:3" ht="14.25" customHeight="1" x14ac:dyDescent="0.2">
      <c r="A123" s="164">
        <v>161</v>
      </c>
      <c r="B123" s="163" t="s">
        <v>412</v>
      </c>
      <c r="C123" s="163" t="s">
        <v>2034</v>
      </c>
    </row>
    <row r="124" spans="1:3" ht="14.25" customHeight="1" x14ac:dyDescent="0.2">
      <c r="A124" s="164">
        <v>162</v>
      </c>
      <c r="B124" s="163" t="s">
        <v>2035</v>
      </c>
      <c r="C124" s="163" t="s">
        <v>2036</v>
      </c>
    </row>
    <row r="125" spans="1:3" ht="14.25" customHeight="1" x14ac:dyDescent="0.2">
      <c r="A125" s="164">
        <v>163</v>
      </c>
      <c r="B125" s="163" t="s">
        <v>2037</v>
      </c>
      <c r="C125" s="163" t="s">
        <v>2038</v>
      </c>
    </row>
    <row r="126" spans="1:3" ht="14.25" customHeight="1" x14ac:dyDescent="0.2">
      <c r="A126" s="164">
        <v>164</v>
      </c>
      <c r="B126" s="163" t="s">
        <v>2039</v>
      </c>
      <c r="C126" s="163" t="s">
        <v>2040</v>
      </c>
    </row>
    <row r="127" spans="1:3" ht="14.25" customHeight="1" x14ac:dyDescent="0.2">
      <c r="A127" s="164">
        <v>170</v>
      </c>
      <c r="B127" s="163" t="s">
        <v>422</v>
      </c>
      <c r="C127" s="163" t="s">
        <v>425</v>
      </c>
    </row>
    <row r="128" spans="1:3" ht="14.25" customHeight="1" x14ac:dyDescent="0.2">
      <c r="A128" s="164">
        <v>171</v>
      </c>
      <c r="B128" s="163" t="s">
        <v>427</v>
      </c>
      <c r="C128" s="163" t="s">
        <v>434</v>
      </c>
    </row>
    <row r="129" spans="1:3" ht="14.25" customHeight="1" x14ac:dyDescent="0.2">
      <c r="A129" s="164">
        <v>172</v>
      </c>
      <c r="B129" s="163" t="s">
        <v>436</v>
      </c>
      <c r="C129" s="163" t="s">
        <v>2041</v>
      </c>
    </row>
    <row r="130" spans="1:3" ht="14.25" customHeight="1" x14ac:dyDescent="0.2">
      <c r="A130" s="164">
        <v>173</v>
      </c>
      <c r="B130" s="163" t="s">
        <v>2042</v>
      </c>
      <c r="C130" s="163" t="s">
        <v>2043</v>
      </c>
    </row>
    <row r="131" spans="1:3" ht="14.25" customHeight="1" x14ac:dyDescent="0.2">
      <c r="A131" s="164">
        <v>174</v>
      </c>
      <c r="B131" s="163" t="s">
        <v>2044</v>
      </c>
      <c r="C131" s="163" t="s">
        <v>2045</v>
      </c>
    </row>
    <row r="132" spans="1:3" ht="14.25" customHeight="1" x14ac:dyDescent="0.2">
      <c r="A132" s="164">
        <v>180</v>
      </c>
      <c r="B132" s="163" t="s">
        <v>2046</v>
      </c>
      <c r="C132" s="163" t="s">
        <v>2047</v>
      </c>
    </row>
    <row r="133" spans="1:3" ht="14.25" customHeight="1" x14ac:dyDescent="0.2">
      <c r="A133" s="164">
        <v>181</v>
      </c>
      <c r="B133" s="163" t="s">
        <v>2048</v>
      </c>
      <c r="C133" s="163" t="s">
        <v>447</v>
      </c>
    </row>
    <row r="134" spans="1:3" ht="14.25" customHeight="1" x14ac:dyDescent="0.2">
      <c r="A134" s="164">
        <v>182</v>
      </c>
      <c r="B134" s="163" t="s">
        <v>449</v>
      </c>
      <c r="C134" s="163" t="s">
        <v>454</v>
      </c>
    </row>
    <row r="135" spans="1:3" ht="14.25" customHeight="1" x14ac:dyDescent="0.2">
      <c r="A135" s="164">
        <v>183</v>
      </c>
      <c r="B135" s="163" t="s">
        <v>456</v>
      </c>
      <c r="C135" s="163" t="s">
        <v>459</v>
      </c>
    </row>
    <row r="136" spans="1:3" ht="14.25" customHeight="1" x14ac:dyDescent="0.2">
      <c r="A136" s="164">
        <v>184</v>
      </c>
      <c r="B136" s="163" t="s">
        <v>461</v>
      </c>
      <c r="C136" s="163" t="s">
        <v>2049</v>
      </c>
    </row>
    <row r="137" spans="1:3" ht="14.25" customHeight="1" x14ac:dyDescent="0.2">
      <c r="A137" s="164">
        <v>190</v>
      </c>
      <c r="B137" s="163" t="s">
        <v>2050</v>
      </c>
      <c r="C137" s="163" t="s">
        <v>465</v>
      </c>
    </row>
    <row r="138" spans="1:3" ht="14.25" customHeight="1" x14ac:dyDescent="0.2">
      <c r="A138" s="164">
        <v>191</v>
      </c>
      <c r="B138" s="163" t="s">
        <v>467</v>
      </c>
      <c r="C138" s="163" t="s">
        <v>474</v>
      </c>
    </row>
    <row r="139" spans="1:3" ht="14.25" customHeight="1" x14ac:dyDescent="0.2">
      <c r="A139" s="164">
        <v>192</v>
      </c>
      <c r="B139" s="163" t="s">
        <v>476</v>
      </c>
      <c r="C139" s="163" t="s">
        <v>481</v>
      </c>
    </row>
    <row r="140" spans="1:3" ht="14.25" customHeight="1" x14ac:dyDescent="0.2">
      <c r="A140" s="164">
        <v>193</v>
      </c>
      <c r="B140" s="163" t="s">
        <v>483</v>
      </c>
      <c r="C140" s="163" t="s">
        <v>2051</v>
      </c>
    </row>
    <row r="141" spans="1:3" ht="14.25" customHeight="1" x14ac:dyDescent="0.2">
      <c r="A141" s="164">
        <v>194</v>
      </c>
      <c r="B141" s="163" t="s">
        <v>2052</v>
      </c>
      <c r="C141" s="163" t="s">
        <v>2053</v>
      </c>
    </row>
    <row r="142" spans="1:3" ht="14.25" customHeight="1" x14ac:dyDescent="0.2">
      <c r="A142" s="164">
        <v>200</v>
      </c>
      <c r="B142" s="163" t="s">
        <v>2054</v>
      </c>
      <c r="C142" s="163" t="s">
        <v>489</v>
      </c>
    </row>
    <row r="143" spans="1:3" ht="14.25" customHeight="1" x14ac:dyDescent="0.2">
      <c r="A143" s="164">
        <v>201</v>
      </c>
      <c r="B143" s="163" t="s">
        <v>491</v>
      </c>
      <c r="C143" s="163" t="s">
        <v>498</v>
      </c>
    </row>
    <row r="144" spans="1:3" ht="14.25" customHeight="1" x14ac:dyDescent="0.2">
      <c r="A144" s="164">
        <v>202</v>
      </c>
      <c r="B144" s="163" t="s">
        <v>500</v>
      </c>
      <c r="C144" s="163" t="s">
        <v>2055</v>
      </c>
    </row>
    <row r="145" spans="1:3" ht="14.25" customHeight="1" x14ac:dyDescent="0.2">
      <c r="A145" s="164">
        <v>203</v>
      </c>
      <c r="B145" s="163" t="s">
        <v>2056</v>
      </c>
      <c r="C145" s="163" t="s">
        <v>2057</v>
      </c>
    </row>
    <row r="146" spans="1:3" ht="14.25" customHeight="1" x14ac:dyDescent="0.2">
      <c r="A146" s="164">
        <v>204</v>
      </c>
      <c r="B146" s="163" t="s">
        <v>2058</v>
      </c>
      <c r="C146" s="163" t="s">
        <v>2059</v>
      </c>
    </row>
    <row r="147" spans="1:3" ht="14.25" customHeight="1" x14ac:dyDescent="0.2">
      <c r="A147" s="164">
        <v>210</v>
      </c>
      <c r="B147" s="163" t="s">
        <v>503</v>
      </c>
      <c r="C147" s="163" t="s">
        <v>507</v>
      </c>
    </row>
    <row r="148" spans="1:3" ht="14.25" customHeight="1" x14ac:dyDescent="0.2">
      <c r="A148" s="164">
        <v>211</v>
      </c>
      <c r="B148" s="163" t="s">
        <v>509</v>
      </c>
      <c r="C148" s="163" t="s">
        <v>2060</v>
      </c>
    </row>
    <row r="149" spans="1:3" ht="14.25" customHeight="1" x14ac:dyDescent="0.2">
      <c r="A149" s="164">
        <v>212</v>
      </c>
      <c r="B149" s="163" t="s">
        <v>2061</v>
      </c>
      <c r="C149" s="163" t="s">
        <v>2062</v>
      </c>
    </row>
    <row r="150" spans="1:3" ht="14.25" customHeight="1" x14ac:dyDescent="0.2">
      <c r="A150" s="164">
        <v>213</v>
      </c>
      <c r="B150" s="163" t="s">
        <v>2063</v>
      </c>
      <c r="C150" s="163" t="s">
        <v>2064</v>
      </c>
    </row>
    <row r="151" spans="1:3" ht="14.25" customHeight="1" x14ac:dyDescent="0.2">
      <c r="A151" s="164">
        <v>214</v>
      </c>
      <c r="B151" s="163" t="s">
        <v>2065</v>
      </c>
      <c r="C151" s="163" t="s">
        <v>2066</v>
      </c>
    </row>
    <row r="152" spans="1:3" ht="14.25" customHeight="1" x14ac:dyDescent="0.2">
      <c r="A152" s="164">
        <v>220</v>
      </c>
      <c r="B152" s="163" t="s">
        <v>517</v>
      </c>
      <c r="C152" s="163" t="s">
        <v>522</v>
      </c>
    </row>
    <row r="153" spans="1:3" ht="14.25" customHeight="1" x14ac:dyDescent="0.2">
      <c r="A153" s="164">
        <v>221</v>
      </c>
      <c r="B153" s="163" t="s">
        <v>524</v>
      </c>
      <c r="C153" s="163" t="s">
        <v>2067</v>
      </c>
    </row>
    <row r="154" spans="1:3" ht="14.25" customHeight="1" x14ac:dyDescent="0.2">
      <c r="A154" s="164">
        <v>222</v>
      </c>
      <c r="B154" s="163" t="s">
        <v>2068</v>
      </c>
      <c r="C154" s="163" t="s">
        <v>2069</v>
      </c>
    </row>
    <row r="155" spans="1:3" ht="14.25" customHeight="1" x14ac:dyDescent="0.2">
      <c r="A155" s="164">
        <v>223</v>
      </c>
      <c r="B155" s="163" t="s">
        <v>2070</v>
      </c>
      <c r="C155" s="163" t="s">
        <v>2071</v>
      </c>
    </row>
    <row r="156" spans="1:3" ht="14.25" customHeight="1" x14ac:dyDescent="0.2">
      <c r="A156" s="164">
        <v>224</v>
      </c>
      <c r="B156" s="163" t="s">
        <v>2072</v>
      </c>
      <c r="C156" s="163" t="s">
        <v>2073</v>
      </c>
    </row>
    <row r="157" spans="1:3" ht="14.25" customHeight="1" x14ac:dyDescent="0.2">
      <c r="A157" s="164">
        <v>230</v>
      </c>
      <c r="B157" s="163" t="s">
        <v>2074</v>
      </c>
      <c r="C157" s="163" t="s">
        <v>535</v>
      </c>
    </row>
    <row r="158" spans="1:3" ht="14.25" customHeight="1" x14ac:dyDescent="0.2">
      <c r="A158" s="164">
        <v>231</v>
      </c>
      <c r="B158" s="163" t="s">
        <v>537</v>
      </c>
      <c r="C158" s="163" t="s">
        <v>542</v>
      </c>
    </row>
    <row r="159" spans="1:3" ht="14.25" customHeight="1" x14ac:dyDescent="0.2">
      <c r="A159" s="164">
        <v>232</v>
      </c>
      <c r="B159" s="163" t="s">
        <v>544</v>
      </c>
      <c r="C159" s="163" t="s">
        <v>2075</v>
      </c>
    </row>
    <row r="160" spans="1:3" ht="14.25" customHeight="1" x14ac:dyDescent="0.2">
      <c r="A160" s="164">
        <v>233</v>
      </c>
      <c r="B160" s="163" t="s">
        <v>2076</v>
      </c>
      <c r="C160" s="163" t="s">
        <v>2077</v>
      </c>
    </row>
    <row r="161" spans="1:3" ht="14.25" customHeight="1" x14ac:dyDescent="0.2">
      <c r="A161" s="164">
        <v>234</v>
      </c>
      <c r="B161" s="163" t="s">
        <v>2078</v>
      </c>
      <c r="C161" s="163" t="s">
        <v>2079</v>
      </c>
    </row>
    <row r="162" spans="1:3" ht="14.25" customHeight="1" x14ac:dyDescent="0.2">
      <c r="A162" s="164">
        <v>240</v>
      </c>
      <c r="B162" s="163" t="s">
        <v>2080</v>
      </c>
      <c r="C162" s="163" t="s">
        <v>552</v>
      </c>
    </row>
    <row r="163" spans="1:3" ht="14.25" customHeight="1" x14ac:dyDescent="0.2">
      <c r="A163" s="164">
        <v>241</v>
      </c>
      <c r="B163" s="163" t="s">
        <v>554</v>
      </c>
      <c r="C163" s="163" t="s">
        <v>559</v>
      </c>
    </row>
    <row r="164" spans="1:3" ht="14.25" customHeight="1" x14ac:dyDescent="0.2">
      <c r="A164" s="164">
        <v>242</v>
      </c>
      <c r="B164" s="163" t="s">
        <v>561</v>
      </c>
      <c r="C164" s="163" t="s">
        <v>2081</v>
      </c>
    </row>
    <row r="165" spans="1:3" ht="14.25" customHeight="1" x14ac:dyDescent="0.2">
      <c r="A165" s="164">
        <v>243</v>
      </c>
      <c r="B165" s="163" t="s">
        <v>2082</v>
      </c>
      <c r="C165" s="163" t="s">
        <v>2083</v>
      </c>
    </row>
    <row r="166" spans="1:3" ht="14.25" customHeight="1" x14ac:dyDescent="0.2">
      <c r="A166" s="164">
        <v>244</v>
      </c>
      <c r="B166" s="163" t="s">
        <v>2084</v>
      </c>
      <c r="C166" s="163" t="s">
        <v>2085</v>
      </c>
    </row>
    <row r="167" spans="1:3" ht="14.25" customHeight="1" x14ac:dyDescent="0.2">
      <c r="A167" s="164">
        <v>250</v>
      </c>
      <c r="B167" s="163" t="s">
        <v>566</v>
      </c>
      <c r="C167" s="163" t="s">
        <v>571</v>
      </c>
    </row>
    <row r="168" spans="1:3" ht="14.25" customHeight="1" x14ac:dyDescent="0.2">
      <c r="A168" s="164">
        <v>251</v>
      </c>
      <c r="B168" s="163" t="s">
        <v>573</v>
      </c>
      <c r="C168" s="163" t="s">
        <v>2086</v>
      </c>
    </row>
    <row r="169" spans="1:3" ht="14.25" customHeight="1" x14ac:dyDescent="0.2">
      <c r="A169" s="164">
        <v>252</v>
      </c>
      <c r="B169" s="163" t="s">
        <v>2087</v>
      </c>
      <c r="C169" s="163" t="s">
        <v>2088</v>
      </c>
    </row>
    <row r="170" spans="1:3" ht="14.25" customHeight="1" x14ac:dyDescent="0.2">
      <c r="A170" s="164">
        <v>253</v>
      </c>
      <c r="B170" s="163" t="s">
        <v>2089</v>
      </c>
      <c r="C170" s="163" t="s">
        <v>2090</v>
      </c>
    </row>
    <row r="171" spans="1:3" ht="14.25" customHeight="1" x14ac:dyDescent="0.2">
      <c r="A171" s="164">
        <v>254</v>
      </c>
      <c r="B171" s="163" t="s">
        <v>2091</v>
      </c>
      <c r="C171" s="163" t="s">
        <v>2092</v>
      </c>
    </row>
    <row r="172" spans="1:3" ht="14.25" customHeight="1" x14ac:dyDescent="0.2">
      <c r="A172" s="164">
        <v>260</v>
      </c>
      <c r="B172" s="163" t="s">
        <v>2093</v>
      </c>
      <c r="C172" s="163" t="s">
        <v>582</v>
      </c>
    </row>
    <row r="173" spans="1:3" ht="14.25" customHeight="1" x14ac:dyDescent="0.2">
      <c r="A173" s="164">
        <v>261</v>
      </c>
      <c r="B173" s="163" t="s">
        <v>584</v>
      </c>
      <c r="C173" s="163" t="s">
        <v>589</v>
      </c>
    </row>
    <row r="174" spans="1:3" ht="14.25" customHeight="1" x14ac:dyDescent="0.2">
      <c r="A174" s="164">
        <v>262</v>
      </c>
      <c r="B174" s="163" t="s">
        <v>591</v>
      </c>
      <c r="C174" s="163" t="s">
        <v>2094</v>
      </c>
    </row>
    <row r="175" spans="1:3" ht="14.25" customHeight="1" x14ac:dyDescent="0.2">
      <c r="A175" s="164">
        <v>263</v>
      </c>
      <c r="B175" s="163" t="s">
        <v>2095</v>
      </c>
      <c r="C175" s="163" t="s">
        <v>2096</v>
      </c>
    </row>
    <row r="176" spans="1:3" ht="14.25" customHeight="1" x14ac:dyDescent="0.2">
      <c r="A176" s="164">
        <v>264</v>
      </c>
      <c r="B176" s="163" t="s">
        <v>2097</v>
      </c>
      <c r="C176" s="163" t="s">
        <v>2098</v>
      </c>
    </row>
    <row r="177" spans="1:3" ht="14.25" customHeight="1" x14ac:dyDescent="0.2">
      <c r="A177" s="164">
        <v>270</v>
      </c>
      <c r="B177" s="163" t="s">
        <v>594</v>
      </c>
      <c r="C177" s="163" t="s">
        <v>599</v>
      </c>
    </row>
    <row r="178" spans="1:3" ht="14.25" customHeight="1" x14ac:dyDescent="0.2">
      <c r="A178" s="164">
        <v>271</v>
      </c>
      <c r="B178" s="163" t="s">
        <v>601</v>
      </c>
      <c r="C178" s="163" t="s">
        <v>2099</v>
      </c>
    </row>
    <row r="179" spans="1:3" ht="14.25" customHeight="1" x14ac:dyDescent="0.2">
      <c r="A179" s="164">
        <v>272</v>
      </c>
      <c r="B179" s="163" t="s">
        <v>2100</v>
      </c>
      <c r="C179" s="163" t="s">
        <v>2101</v>
      </c>
    </row>
    <row r="180" spans="1:3" ht="14.25" customHeight="1" x14ac:dyDescent="0.2">
      <c r="A180" s="164">
        <v>273</v>
      </c>
      <c r="B180" s="163" t="s">
        <v>2102</v>
      </c>
      <c r="C180" s="163" t="s">
        <v>2103</v>
      </c>
    </row>
    <row r="181" spans="1:3" ht="14.25" customHeight="1" x14ac:dyDescent="0.2">
      <c r="A181" s="164">
        <v>274</v>
      </c>
      <c r="B181" s="163" t="s">
        <v>2104</v>
      </c>
      <c r="C181" s="163" t="s">
        <v>2105</v>
      </c>
    </row>
    <row r="182" spans="1:3" ht="14.25" customHeight="1" x14ac:dyDescent="0.2">
      <c r="A182" s="164">
        <v>280</v>
      </c>
      <c r="B182" s="163" t="s">
        <v>612</v>
      </c>
      <c r="C182" s="163" t="s">
        <v>615</v>
      </c>
    </row>
    <row r="183" spans="1:3" ht="14.25" customHeight="1" x14ac:dyDescent="0.2">
      <c r="A183" s="164">
        <v>281</v>
      </c>
      <c r="B183" s="163" t="s">
        <v>617</v>
      </c>
      <c r="C183" s="163" t="s">
        <v>2106</v>
      </c>
    </row>
    <row r="184" spans="1:3" ht="14.25" customHeight="1" x14ac:dyDescent="0.2">
      <c r="A184" s="164">
        <v>282</v>
      </c>
      <c r="B184" s="163" t="s">
        <v>2107</v>
      </c>
      <c r="C184" s="163" t="s">
        <v>2108</v>
      </c>
    </row>
    <row r="185" spans="1:3" ht="14.25" customHeight="1" x14ac:dyDescent="0.2">
      <c r="A185" s="164">
        <v>283</v>
      </c>
      <c r="B185" s="163" t="s">
        <v>2109</v>
      </c>
      <c r="C185" s="163" t="s">
        <v>2110</v>
      </c>
    </row>
    <row r="186" spans="1:3" ht="14.25" customHeight="1" x14ac:dyDescent="0.2">
      <c r="A186" s="164">
        <v>284</v>
      </c>
      <c r="B186" s="163" t="s">
        <v>2111</v>
      </c>
      <c r="C186" s="163" t="s">
        <v>2112</v>
      </c>
    </row>
    <row r="187" spans="1:3" ht="14.25" customHeight="1" x14ac:dyDescent="0.2">
      <c r="A187" s="164">
        <v>290</v>
      </c>
      <c r="B187" s="163" t="s">
        <v>627</v>
      </c>
      <c r="C187" s="163" t="s">
        <v>630</v>
      </c>
    </row>
    <row r="188" spans="1:3" ht="14.25" customHeight="1" x14ac:dyDescent="0.2">
      <c r="A188" s="164">
        <v>291</v>
      </c>
      <c r="B188" s="163" t="s">
        <v>632</v>
      </c>
      <c r="C188" s="163" t="s">
        <v>638</v>
      </c>
    </row>
    <row r="189" spans="1:3" ht="14.25" customHeight="1" x14ac:dyDescent="0.2">
      <c r="A189" s="164">
        <v>292</v>
      </c>
      <c r="B189" s="163" t="s">
        <v>640</v>
      </c>
      <c r="C189" s="163" t="s">
        <v>2113</v>
      </c>
    </row>
    <row r="190" spans="1:3" ht="14.25" customHeight="1" x14ac:dyDescent="0.2">
      <c r="A190" s="164">
        <v>293</v>
      </c>
      <c r="B190" s="163" t="s">
        <v>2114</v>
      </c>
      <c r="C190" s="163" t="s">
        <v>2115</v>
      </c>
    </row>
    <row r="191" spans="1:3" ht="14.25" customHeight="1" x14ac:dyDescent="0.2">
      <c r="A191" s="164">
        <v>294</v>
      </c>
      <c r="B191" s="163" t="s">
        <v>2116</v>
      </c>
      <c r="C191" s="163" t="s">
        <v>2117</v>
      </c>
    </row>
    <row r="192" spans="1:3" ht="14.25" customHeight="1" x14ac:dyDescent="0.2">
      <c r="A192" s="164">
        <v>300</v>
      </c>
      <c r="B192" s="163" t="s">
        <v>646</v>
      </c>
      <c r="C192" s="163" t="s">
        <v>651</v>
      </c>
    </row>
    <row r="193" spans="1:3" ht="14.25" customHeight="1" x14ac:dyDescent="0.2">
      <c r="A193" s="164">
        <v>301</v>
      </c>
      <c r="B193" s="163" t="s">
        <v>653</v>
      </c>
      <c r="C193" s="163" t="s">
        <v>2118</v>
      </c>
    </row>
    <row r="194" spans="1:3" ht="14.25" customHeight="1" x14ac:dyDescent="0.2">
      <c r="A194" s="164">
        <v>302</v>
      </c>
      <c r="B194" s="163" t="s">
        <v>2119</v>
      </c>
      <c r="C194" s="163" t="s">
        <v>2120</v>
      </c>
    </row>
    <row r="195" spans="1:3" ht="14.25" customHeight="1" x14ac:dyDescent="0.2">
      <c r="A195" s="164">
        <v>303</v>
      </c>
      <c r="B195" s="163" t="s">
        <v>2121</v>
      </c>
      <c r="C195" s="163" t="s">
        <v>2122</v>
      </c>
    </row>
    <row r="196" spans="1:3" ht="14.25" customHeight="1" x14ac:dyDescent="0.2">
      <c r="A196" s="164">
        <v>304</v>
      </c>
      <c r="B196" s="163" t="s">
        <v>2123</v>
      </c>
      <c r="C196" s="163" t="s">
        <v>2124</v>
      </c>
    </row>
    <row r="197" spans="1:3" ht="14.25" customHeight="1" x14ac:dyDescent="0.2">
      <c r="A197" s="164">
        <v>310</v>
      </c>
      <c r="B197" s="163" t="s">
        <v>660</v>
      </c>
      <c r="C197" s="163" t="s">
        <v>665</v>
      </c>
    </row>
    <row r="198" spans="1:3" ht="14.25" customHeight="1" x14ac:dyDescent="0.2">
      <c r="A198" s="164">
        <v>311</v>
      </c>
      <c r="B198" s="163" t="s">
        <v>667</v>
      </c>
      <c r="C198" s="163" t="s">
        <v>672</v>
      </c>
    </row>
    <row r="199" spans="1:3" ht="14.25" customHeight="1" x14ac:dyDescent="0.2">
      <c r="A199" s="164">
        <v>312</v>
      </c>
      <c r="B199" s="163" t="s">
        <v>674</v>
      </c>
      <c r="C199" s="163" t="s">
        <v>677</v>
      </c>
    </row>
    <row r="200" spans="1:3" ht="14.25" customHeight="1" x14ac:dyDescent="0.2">
      <c r="A200" s="164">
        <v>313</v>
      </c>
      <c r="B200" s="163" t="s">
        <v>679</v>
      </c>
      <c r="C200" s="163" t="s">
        <v>2125</v>
      </c>
    </row>
    <row r="201" spans="1:3" ht="14.25" customHeight="1" x14ac:dyDescent="0.2">
      <c r="A201" s="164">
        <v>314</v>
      </c>
      <c r="B201" s="163" t="s">
        <v>2126</v>
      </c>
      <c r="C201" s="163" t="s">
        <v>2127</v>
      </c>
    </row>
    <row r="202" spans="1:3" ht="14.25" customHeight="1" x14ac:dyDescent="0.2">
      <c r="A202" s="164">
        <v>320</v>
      </c>
      <c r="B202" s="163" t="s">
        <v>682</v>
      </c>
      <c r="C202" s="163" t="s">
        <v>687</v>
      </c>
    </row>
    <row r="203" spans="1:3" ht="14.25" customHeight="1" x14ac:dyDescent="0.2">
      <c r="A203" s="164">
        <v>321</v>
      </c>
      <c r="B203" s="163" t="s">
        <v>689</v>
      </c>
      <c r="C203" s="163" t="s">
        <v>2128</v>
      </c>
    </row>
    <row r="204" spans="1:3" ht="14.25" customHeight="1" x14ac:dyDescent="0.2">
      <c r="A204" s="164">
        <v>322</v>
      </c>
      <c r="B204" s="163" t="s">
        <v>2129</v>
      </c>
      <c r="C204" s="163" t="s">
        <v>2130</v>
      </c>
    </row>
    <row r="205" spans="1:3" ht="14.25" customHeight="1" x14ac:dyDescent="0.2">
      <c r="A205" s="164">
        <v>323</v>
      </c>
      <c r="B205" s="163" t="s">
        <v>2131</v>
      </c>
      <c r="C205" s="163" t="s">
        <v>2132</v>
      </c>
    </row>
    <row r="206" spans="1:3" ht="14.25" customHeight="1" x14ac:dyDescent="0.2">
      <c r="A206" s="164">
        <v>324</v>
      </c>
      <c r="B206" s="163" t="s">
        <v>2133</v>
      </c>
      <c r="C206" s="163" t="s">
        <v>2134</v>
      </c>
    </row>
    <row r="207" spans="1:3" ht="14.25" customHeight="1" x14ac:dyDescent="0.2">
      <c r="A207" s="164">
        <v>330</v>
      </c>
      <c r="B207" s="163" t="s">
        <v>699</v>
      </c>
      <c r="C207" s="163" t="s">
        <v>704</v>
      </c>
    </row>
    <row r="208" spans="1:3" ht="14.25" customHeight="1" x14ac:dyDescent="0.2">
      <c r="A208" s="164">
        <v>331</v>
      </c>
      <c r="B208" s="163" t="s">
        <v>706</v>
      </c>
      <c r="C208" s="163" t="s">
        <v>710</v>
      </c>
    </row>
    <row r="209" spans="1:3" ht="14.25" customHeight="1" x14ac:dyDescent="0.2">
      <c r="A209" s="164">
        <v>332</v>
      </c>
      <c r="B209" s="163" t="s">
        <v>712</v>
      </c>
      <c r="C209" s="163" t="s">
        <v>2135</v>
      </c>
    </row>
    <row r="210" spans="1:3" ht="14.25" customHeight="1" x14ac:dyDescent="0.2">
      <c r="A210" s="164">
        <v>333</v>
      </c>
      <c r="B210" s="163" t="s">
        <v>2136</v>
      </c>
      <c r="C210" s="163" t="s">
        <v>2137</v>
      </c>
    </row>
    <row r="211" spans="1:3" ht="14.25" customHeight="1" x14ac:dyDescent="0.2">
      <c r="A211" s="164">
        <v>334</v>
      </c>
      <c r="B211" s="163" t="s">
        <v>2138</v>
      </c>
      <c r="C211" s="163" t="s">
        <v>2139</v>
      </c>
    </row>
    <row r="212" spans="1:3" ht="14.25" customHeight="1" x14ac:dyDescent="0.2">
      <c r="A212" s="164">
        <v>340</v>
      </c>
      <c r="B212" s="163" t="s">
        <v>718</v>
      </c>
      <c r="C212" s="163" t="s">
        <v>721</v>
      </c>
    </row>
    <row r="213" spans="1:3" ht="14.25" customHeight="1" x14ac:dyDescent="0.2">
      <c r="A213" s="164">
        <v>341</v>
      </c>
      <c r="B213" s="163" t="s">
        <v>723</v>
      </c>
      <c r="C213" s="163" t="s">
        <v>2140</v>
      </c>
    </row>
    <row r="214" spans="1:3" ht="14.25" customHeight="1" x14ac:dyDescent="0.2">
      <c r="A214" s="164">
        <v>342</v>
      </c>
      <c r="B214" s="163" t="s">
        <v>2141</v>
      </c>
      <c r="C214" s="163" t="s">
        <v>2142</v>
      </c>
    </row>
    <row r="215" spans="1:3" ht="14.25" customHeight="1" x14ac:dyDescent="0.2">
      <c r="A215" s="164">
        <v>343</v>
      </c>
      <c r="B215" s="163" t="s">
        <v>2143</v>
      </c>
      <c r="C215" s="163" t="s">
        <v>2144</v>
      </c>
    </row>
    <row r="216" spans="1:3" ht="14.25" customHeight="1" x14ac:dyDescent="0.2">
      <c r="A216" s="164">
        <v>344</v>
      </c>
      <c r="B216" s="163" t="s">
        <v>2145</v>
      </c>
      <c r="C216" s="163" t="s">
        <v>2146</v>
      </c>
    </row>
    <row r="217" spans="1:3" ht="14.25" customHeight="1" x14ac:dyDescent="0.2">
      <c r="A217" s="164">
        <v>350</v>
      </c>
      <c r="B217" s="163" t="s">
        <v>736</v>
      </c>
      <c r="C217" s="163" t="s">
        <v>739</v>
      </c>
    </row>
    <row r="218" spans="1:3" ht="14.25" customHeight="1" x14ac:dyDescent="0.2">
      <c r="A218" s="164">
        <v>351</v>
      </c>
      <c r="B218" s="163" t="s">
        <v>741</v>
      </c>
      <c r="C218" s="163" t="s">
        <v>2147</v>
      </c>
    </row>
    <row r="219" spans="1:3" ht="14.25" customHeight="1" x14ac:dyDescent="0.2">
      <c r="A219" s="164">
        <v>352</v>
      </c>
      <c r="B219" s="163" t="s">
        <v>2148</v>
      </c>
      <c r="C219" s="163" t="s">
        <v>2149</v>
      </c>
    </row>
    <row r="220" spans="1:3" ht="14.25" customHeight="1" x14ac:dyDescent="0.2">
      <c r="A220" s="164">
        <v>353</v>
      </c>
      <c r="B220" s="163" t="s">
        <v>2150</v>
      </c>
      <c r="C220" s="163" t="s">
        <v>2151</v>
      </c>
    </row>
    <row r="221" spans="1:3" ht="14.25" customHeight="1" x14ac:dyDescent="0.2">
      <c r="A221" s="164">
        <v>354</v>
      </c>
      <c r="B221" s="163" t="s">
        <v>2152</v>
      </c>
      <c r="C221" s="163" t="s">
        <v>2153</v>
      </c>
    </row>
    <row r="222" spans="1:3" ht="14.25" customHeight="1" x14ac:dyDescent="0.2">
      <c r="A222" s="164">
        <v>360</v>
      </c>
      <c r="B222" s="163" t="s">
        <v>752</v>
      </c>
      <c r="C222" s="163" t="s">
        <v>757</v>
      </c>
    </row>
    <row r="223" spans="1:3" ht="14.25" customHeight="1" x14ac:dyDescent="0.2">
      <c r="A223" s="164">
        <v>361</v>
      </c>
      <c r="B223" s="163" t="s">
        <v>759</v>
      </c>
      <c r="C223" s="163" t="s">
        <v>2154</v>
      </c>
    </row>
    <row r="224" spans="1:3" ht="14.25" customHeight="1" x14ac:dyDescent="0.2">
      <c r="A224" s="164">
        <v>362</v>
      </c>
      <c r="B224" s="163" t="s">
        <v>2155</v>
      </c>
      <c r="C224" s="163" t="s">
        <v>2156</v>
      </c>
    </row>
    <row r="225" spans="1:3" ht="14.25" customHeight="1" x14ac:dyDescent="0.2">
      <c r="A225" s="164">
        <v>363</v>
      </c>
      <c r="B225" s="163" t="s">
        <v>2157</v>
      </c>
      <c r="C225" s="163" t="s">
        <v>2158</v>
      </c>
    </row>
    <row r="226" spans="1:3" ht="14.25" customHeight="1" x14ac:dyDescent="0.2">
      <c r="A226" s="164">
        <v>364</v>
      </c>
      <c r="B226" s="163" t="s">
        <v>2159</v>
      </c>
      <c r="C226" s="163" t="s">
        <v>2160</v>
      </c>
    </row>
    <row r="227" spans="1:3" ht="14.25" customHeight="1" x14ac:dyDescent="0.2">
      <c r="A227" s="164">
        <v>370</v>
      </c>
      <c r="B227" s="163" t="s">
        <v>767</v>
      </c>
      <c r="C227" s="163" t="s">
        <v>2161</v>
      </c>
    </row>
    <row r="228" spans="1:3" ht="14.25" customHeight="1" x14ac:dyDescent="0.2">
      <c r="A228" s="164">
        <v>371</v>
      </c>
      <c r="B228" s="163" t="s">
        <v>2162</v>
      </c>
      <c r="C228" s="163" t="s">
        <v>775</v>
      </c>
    </row>
    <row r="229" spans="1:3" ht="14.25" customHeight="1" x14ac:dyDescent="0.2">
      <c r="A229" s="164">
        <v>372</v>
      </c>
      <c r="B229" s="163" t="s">
        <v>777</v>
      </c>
      <c r="C229" s="163" t="s">
        <v>2163</v>
      </c>
    </row>
    <row r="230" spans="1:3" ht="14.25" customHeight="1" x14ac:dyDescent="0.2">
      <c r="A230" s="164">
        <v>373</v>
      </c>
      <c r="B230" s="163" t="s">
        <v>2164</v>
      </c>
      <c r="C230" s="163" t="s">
        <v>2165</v>
      </c>
    </row>
    <row r="231" spans="1:3" ht="14.25" customHeight="1" x14ac:dyDescent="0.2">
      <c r="A231" s="164">
        <v>374</v>
      </c>
      <c r="B231" s="163" t="s">
        <v>2166</v>
      </c>
      <c r="C231" s="163" t="s">
        <v>2167</v>
      </c>
    </row>
    <row r="232" spans="1:3" ht="14.25" customHeight="1" x14ac:dyDescent="0.2">
      <c r="A232" s="164">
        <v>380</v>
      </c>
      <c r="B232" s="163" t="s">
        <v>2168</v>
      </c>
      <c r="C232" s="163" t="s">
        <v>2169</v>
      </c>
    </row>
    <row r="233" spans="1:3" ht="14.25" customHeight="1" x14ac:dyDescent="0.2">
      <c r="A233" s="164">
        <v>381</v>
      </c>
      <c r="B233" s="163" t="s">
        <v>2170</v>
      </c>
      <c r="C233" s="163" t="s">
        <v>785</v>
      </c>
    </row>
    <row r="234" spans="1:3" ht="14.25" customHeight="1" x14ac:dyDescent="0.2">
      <c r="A234" s="164">
        <v>382</v>
      </c>
      <c r="B234" s="163" t="s">
        <v>787</v>
      </c>
      <c r="C234" s="163" t="s">
        <v>793</v>
      </c>
    </row>
    <row r="235" spans="1:3" ht="14.25" customHeight="1" x14ac:dyDescent="0.2">
      <c r="A235" s="164">
        <v>383</v>
      </c>
      <c r="B235" s="163" t="s">
        <v>795</v>
      </c>
      <c r="C235" s="163" t="s">
        <v>2171</v>
      </c>
    </row>
    <row r="236" spans="1:3" ht="14.25" customHeight="1" x14ac:dyDescent="0.2">
      <c r="A236" s="164">
        <v>384</v>
      </c>
      <c r="B236" s="163" t="s">
        <v>2172</v>
      </c>
      <c r="C236" s="163" t="s">
        <v>2173</v>
      </c>
    </row>
    <row r="237" spans="1:3" ht="14.25" customHeight="1" x14ac:dyDescent="0.2">
      <c r="A237" s="164">
        <v>390</v>
      </c>
      <c r="B237" s="163" t="s">
        <v>798</v>
      </c>
      <c r="C237" s="163" t="s">
        <v>803</v>
      </c>
    </row>
    <row r="238" spans="1:3" ht="14.25" customHeight="1" x14ac:dyDescent="0.2">
      <c r="A238" s="164">
        <v>391</v>
      </c>
      <c r="B238" s="163" t="s">
        <v>805</v>
      </c>
      <c r="C238" s="163" t="s">
        <v>2174</v>
      </c>
    </row>
    <row r="239" spans="1:3" ht="14.25" customHeight="1" x14ac:dyDescent="0.2">
      <c r="A239" s="164">
        <v>392</v>
      </c>
      <c r="B239" s="163" t="s">
        <v>2175</v>
      </c>
      <c r="C239" s="163" t="s">
        <v>2176</v>
      </c>
    </row>
    <row r="240" spans="1:3" ht="14.25" customHeight="1" x14ac:dyDescent="0.2">
      <c r="A240" s="164">
        <v>393</v>
      </c>
      <c r="B240" s="163" t="s">
        <v>2177</v>
      </c>
      <c r="C240" s="163" t="s">
        <v>2178</v>
      </c>
    </row>
    <row r="241" spans="1:3" ht="14.25" customHeight="1" x14ac:dyDescent="0.2">
      <c r="A241" s="164">
        <v>394</v>
      </c>
      <c r="B241" s="163" t="s">
        <v>2179</v>
      </c>
      <c r="C241" s="163" t="s">
        <v>2180</v>
      </c>
    </row>
    <row r="242" spans="1:3" ht="14.25" customHeight="1" x14ac:dyDescent="0.2">
      <c r="A242" s="164">
        <v>400</v>
      </c>
      <c r="B242" s="163" t="s">
        <v>808</v>
      </c>
      <c r="C242" s="163" t="s">
        <v>813</v>
      </c>
    </row>
    <row r="243" spans="1:3" ht="14.25" customHeight="1" x14ac:dyDescent="0.2">
      <c r="A243" s="164">
        <v>401</v>
      </c>
      <c r="B243" s="163" t="s">
        <v>815</v>
      </c>
      <c r="C243" s="163" t="s">
        <v>818</v>
      </c>
    </row>
    <row r="244" spans="1:3" ht="14.25" customHeight="1" x14ac:dyDescent="0.2">
      <c r="A244" s="164">
        <v>402</v>
      </c>
      <c r="B244" s="163" t="s">
        <v>820</v>
      </c>
      <c r="C244" s="163" t="s">
        <v>2181</v>
      </c>
    </row>
    <row r="245" spans="1:3" ht="14.25" customHeight="1" x14ac:dyDescent="0.2">
      <c r="A245" s="164">
        <v>403</v>
      </c>
      <c r="B245" s="163" t="s">
        <v>2182</v>
      </c>
      <c r="C245" s="163" t="s">
        <v>2183</v>
      </c>
    </row>
    <row r="246" spans="1:3" ht="14.25" customHeight="1" x14ac:dyDescent="0.2">
      <c r="A246" s="164">
        <v>404</v>
      </c>
      <c r="B246" s="163" t="s">
        <v>2184</v>
      </c>
      <c r="C246" s="163" t="s">
        <v>2185</v>
      </c>
    </row>
    <row r="247" spans="1:3" ht="14.25" customHeight="1" x14ac:dyDescent="0.2">
      <c r="A247" s="164">
        <v>410</v>
      </c>
      <c r="B247" s="163" t="s">
        <v>828</v>
      </c>
      <c r="C247" s="163" t="s">
        <v>829</v>
      </c>
    </row>
    <row r="248" spans="1:3" ht="14.25" customHeight="1" x14ac:dyDescent="0.2">
      <c r="A248" s="164">
        <v>411</v>
      </c>
      <c r="B248" s="163" t="s">
        <v>831</v>
      </c>
      <c r="C248" s="163" t="s">
        <v>834</v>
      </c>
    </row>
    <row r="249" spans="1:3" ht="14.25" customHeight="1" x14ac:dyDescent="0.2">
      <c r="A249" s="164">
        <v>412</v>
      </c>
      <c r="B249" s="163" t="s">
        <v>836</v>
      </c>
      <c r="C249" s="163" t="s">
        <v>841</v>
      </c>
    </row>
    <row r="250" spans="1:3" ht="14.25" customHeight="1" x14ac:dyDescent="0.2">
      <c r="A250" s="164">
        <v>413</v>
      </c>
      <c r="B250" s="163" t="s">
        <v>843</v>
      </c>
      <c r="C250" s="163" t="s">
        <v>2186</v>
      </c>
    </row>
    <row r="251" spans="1:3" ht="14.25" customHeight="1" x14ac:dyDescent="0.2">
      <c r="A251" s="164">
        <v>414</v>
      </c>
      <c r="B251" s="163" t="s">
        <v>2187</v>
      </c>
      <c r="C251" s="163" t="s">
        <v>2188</v>
      </c>
    </row>
    <row r="252" spans="1:3" ht="14.25" customHeight="1" x14ac:dyDescent="0.2">
      <c r="A252" s="164">
        <v>420</v>
      </c>
      <c r="B252" s="163" t="s">
        <v>846</v>
      </c>
      <c r="C252" s="163" t="s">
        <v>849</v>
      </c>
    </row>
    <row r="253" spans="1:3" ht="14.25" customHeight="1" x14ac:dyDescent="0.2">
      <c r="A253" s="164">
        <v>421</v>
      </c>
      <c r="B253" s="163" t="s">
        <v>851</v>
      </c>
      <c r="C253" s="163" t="s">
        <v>857</v>
      </c>
    </row>
    <row r="254" spans="1:3" ht="14.25" customHeight="1" x14ac:dyDescent="0.2">
      <c r="A254" s="164">
        <v>422</v>
      </c>
      <c r="B254" s="163" t="s">
        <v>859</v>
      </c>
      <c r="C254" s="163" t="s">
        <v>2189</v>
      </c>
    </row>
    <row r="255" spans="1:3" ht="14.25" customHeight="1" x14ac:dyDescent="0.2">
      <c r="A255" s="164">
        <v>423</v>
      </c>
      <c r="B255" s="163" t="s">
        <v>2190</v>
      </c>
      <c r="C255" s="163" t="s">
        <v>2191</v>
      </c>
    </row>
    <row r="256" spans="1:3" ht="14.25" customHeight="1" x14ac:dyDescent="0.2">
      <c r="A256" s="164">
        <v>424</v>
      </c>
      <c r="B256" s="163" t="s">
        <v>2192</v>
      </c>
      <c r="C256" s="163" t="s">
        <v>2193</v>
      </c>
    </row>
    <row r="257" spans="1:3" ht="14.25" customHeight="1" x14ac:dyDescent="0.2">
      <c r="A257" s="164">
        <v>430</v>
      </c>
      <c r="B257" s="163" t="s">
        <v>862</v>
      </c>
      <c r="C257" s="163" t="s">
        <v>867</v>
      </c>
    </row>
    <row r="258" spans="1:3" ht="14.25" customHeight="1" x14ac:dyDescent="0.2">
      <c r="A258" s="164">
        <v>431</v>
      </c>
      <c r="B258" s="163" t="s">
        <v>869</v>
      </c>
      <c r="C258" s="163" t="s">
        <v>874</v>
      </c>
    </row>
    <row r="259" spans="1:3" ht="14.25" customHeight="1" x14ac:dyDescent="0.2">
      <c r="A259" s="164">
        <v>432</v>
      </c>
      <c r="B259" s="163" t="s">
        <v>876</v>
      </c>
      <c r="C259" s="163" t="s">
        <v>2194</v>
      </c>
    </row>
    <row r="260" spans="1:3" ht="14.25" customHeight="1" x14ac:dyDescent="0.2">
      <c r="A260" s="164">
        <v>433</v>
      </c>
      <c r="B260" s="163" t="s">
        <v>2195</v>
      </c>
      <c r="C260" s="163" t="s">
        <v>2196</v>
      </c>
    </row>
    <row r="261" spans="1:3" ht="14.25" customHeight="1" x14ac:dyDescent="0.2">
      <c r="A261" s="164">
        <v>434</v>
      </c>
      <c r="B261" s="163" t="s">
        <v>2197</v>
      </c>
      <c r="C261" s="163" t="s">
        <v>2198</v>
      </c>
    </row>
    <row r="262" spans="1:3" ht="14.25" customHeight="1" x14ac:dyDescent="0.2">
      <c r="A262" s="164">
        <v>440</v>
      </c>
      <c r="B262" s="163" t="s">
        <v>881</v>
      </c>
      <c r="C262" s="163" t="s">
        <v>886</v>
      </c>
    </row>
    <row r="263" spans="1:3" ht="14.25" customHeight="1" x14ac:dyDescent="0.2">
      <c r="A263" s="164">
        <v>441</v>
      </c>
      <c r="B263" s="163" t="s">
        <v>888</v>
      </c>
      <c r="C263" s="163" t="s">
        <v>893</v>
      </c>
    </row>
    <row r="264" spans="1:3" ht="14.25" customHeight="1" x14ac:dyDescent="0.2">
      <c r="A264" s="164">
        <v>442</v>
      </c>
      <c r="B264" s="163" t="s">
        <v>895</v>
      </c>
      <c r="C264" s="163" t="s">
        <v>2199</v>
      </c>
    </row>
    <row r="265" spans="1:3" ht="14.25" customHeight="1" x14ac:dyDescent="0.2">
      <c r="A265" s="164">
        <v>443</v>
      </c>
      <c r="B265" s="163" t="s">
        <v>2200</v>
      </c>
      <c r="C265" s="163" t="s">
        <v>2201</v>
      </c>
    </row>
    <row r="266" spans="1:3" ht="14.25" customHeight="1" x14ac:dyDescent="0.2">
      <c r="A266" s="164">
        <v>444</v>
      </c>
      <c r="B266" s="163" t="s">
        <v>2202</v>
      </c>
      <c r="C266" s="163" t="s">
        <v>2203</v>
      </c>
    </row>
    <row r="267" spans="1:3" ht="14.25" customHeight="1" x14ac:dyDescent="0.2">
      <c r="A267" s="164">
        <v>450</v>
      </c>
      <c r="B267" s="163" t="s">
        <v>2204</v>
      </c>
      <c r="C267" s="163" t="s">
        <v>903</v>
      </c>
    </row>
    <row r="268" spans="1:3" ht="14.25" customHeight="1" x14ac:dyDescent="0.2">
      <c r="A268" s="164">
        <v>451</v>
      </c>
      <c r="B268" s="163" t="s">
        <v>905</v>
      </c>
      <c r="C268" s="163" t="s">
        <v>908</v>
      </c>
    </row>
    <row r="269" spans="1:3" ht="14.25" customHeight="1" x14ac:dyDescent="0.2">
      <c r="A269" s="164">
        <v>452</v>
      </c>
      <c r="B269" s="163" t="s">
        <v>911</v>
      </c>
      <c r="C269" s="163" t="s">
        <v>2205</v>
      </c>
    </row>
    <row r="270" spans="1:3" ht="14.25" customHeight="1" x14ac:dyDescent="0.2">
      <c r="A270" s="164">
        <v>453</v>
      </c>
      <c r="B270" s="163" t="s">
        <v>2206</v>
      </c>
      <c r="C270" s="163" t="s">
        <v>2207</v>
      </c>
    </row>
    <row r="271" spans="1:3" ht="14.25" customHeight="1" x14ac:dyDescent="0.2">
      <c r="A271" s="164">
        <v>454</v>
      </c>
      <c r="B271" s="163" t="s">
        <v>2208</v>
      </c>
      <c r="C271" s="163" t="s">
        <v>2209</v>
      </c>
    </row>
    <row r="272" spans="1:3" ht="14.25" customHeight="1" x14ac:dyDescent="0.2">
      <c r="A272" s="164">
        <v>460</v>
      </c>
      <c r="B272" s="163" t="s">
        <v>2210</v>
      </c>
      <c r="C272" s="163" t="s">
        <v>2211</v>
      </c>
    </row>
    <row r="273" spans="1:3" ht="14.25" customHeight="1" x14ac:dyDescent="0.2">
      <c r="A273" s="164">
        <v>461</v>
      </c>
      <c r="B273" s="163" t="s">
        <v>2212</v>
      </c>
      <c r="C273" s="163" t="s">
        <v>921</v>
      </c>
    </row>
    <row r="274" spans="1:3" ht="14.25" customHeight="1" x14ac:dyDescent="0.2">
      <c r="A274" s="164">
        <v>462</v>
      </c>
      <c r="B274" s="163" t="s">
        <v>923</v>
      </c>
      <c r="C274" s="163" t="s">
        <v>928</v>
      </c>
    </row>
    <row r="275" spans="1:3" ht="14.25" customHeight="1" x14ac:dyDescent="0.2">
      <c r="A275" s="164">
        <v>463</v>
      </c>
      <c r="B275" s="163" t="s">
        <v>930</v>
      </c>
      <c r="C275" s="163" t="s">
        <v>2213</v>
      </c>
    </row>
    <row r="276" spans="1:3" ht="14.25" customHeight="1" x14ac:dyDescent="0.2">
      <c r="A276" s="164">
        <v>464</v>
      </c>
      <c r="B276" s="163" t="s">
        <v>2214</v>
      </c>
      <c r="C276" s="163" t="s">
        <v>2215</v>
      </c>
    </row>
    <row r="277" spans="1:3" ht="14.25" customHeight="1" x14ac:dyDescent="0.2">
      <c r="A277" s="164">
        <v>470</v>
      </c>
      <c r="B277" s="163" t="s">
        <v>2216</v>
      </c>
      <c r="C277" s="163" t="s">
        <v>938</v>
      </c>
    </row>
    <row r="278" spans="1:3" ht="14.25" customHeight="1" x14ac:dyDescent="0.2">
      <c r="A278" s="164">
        <v>471</v>
      </c>
      <c r="B278" s="163" t="s">
        <v>940</v>
      </c>
      <c r="C278" s="163" t="s">
        <v>947</v>
      </c>
    </row>
    <row r="279" spans="1:3" ht="14.25" customHeight="1" x14ac:dyDescent="0.2">
      <c r="A279" s="164">
        <v>472</v>
      </c>
      <c r="B279" s="163" t="s">
        <v>949</v>
      </c>
      <c r="C279" s="163" t="s">
        <v>2217</v>
      </c>
    </row>
    <row r="280" spans="1:3" ht="14.25" customHeight="1" x14ac:dyDescent="0.2">
      <c r="A280" s="164">
        <v>473</v>
      </c>
      <c r="B280" s="163" t="s">
        <v>2218</v>
      </c>
      <c r="C280" s="163" t="s">
        <v>2219</v>
      </c>
    </row>
    <row r="281" spans="1:3" ht="14.25" customHeight="1" x14ac:dyDescent="0.2">
      <c r="A281" s="164">
        <v>474</v>
      </c>
      <c r="B281" s="163" t="s">
        <v>2220</v>
      </c>
      <c r="C281" s="163" t="s">
        <v>2221</v>
      </c>
    </row>
    <row r="282" spans="1:3" ht="14.25" customHeight="1" x14ac:dyDescent="0.2">
      <c r="A282" s="164">
        <v>480</v>
      </c>
      <c r="B282" s="163" t="s">
        <v>956</v>
      </c>
      <c r="C282" s="163" t="s">
        <v>961</v>
      </c>
    </row>
    <row r="283" spans="1:3" ht="14.25" customHeight="1" x14ac:dyDescent="0.2">
      <c r="A283" s="164">
        <v>481</v>
      </c>
      <c r="B283" s="163" t="s">
        <v>963</v>
      </c>
      <c r="C283" s="163" t="s">
        <v>2222</v>
      </c>
    </row>
    <row r="284" spans="1:3" ht="14.25" customHeight="1" x14ac:dyDescent="0.2">
      <c r="A284" s="164">
        <v>482</v>
      </c>
      <c r="B284" s="163" t="s">
        <v>2223</v>
      </c>
      <c r="C284" s="163" t="s">
        <v>2224</v>
      </c>
    </row>
    <row r="285" spans="1:3" ht="14.25" customHeight="1" x14ac:dyDescent="0.2">
      <c r="A285" s="164">
        <v>483</v>
      </c>
      <c r="B285" s="163" t="s">
        <v>2225</v>
      </c>
      <c r="C285" s="163" t="s">
        <v>2226</v>
      </c>
    </row>
    <row r="286" spans="1:3" ht="14.25" customHeight="1" x14ac:dyDescent="0.2">
      <c r="A286" s="164">
        <v>484</v>
      </c>
      <c r="B286" s="163" t="s">
        <v>2227</v>
      </c>
      <c r="C286" s="163" t="s">
        <v>2228</v>
      </c>
    </row>
    <row r="287" spans="1:3" ht="14.25" customHeight="1" x14ac:dyDescent="0.2">
      <c r="A287" s="164">
        <v>490</v>
      </c>
      <c r="B287" s="163" t="s">
        <v>2229</v>
      </c>
      <c r="C287" s="163" t="s">
        <v>979</v>
      </c>
    </row>
    <row r="288" spans="1:3" ht="14.25" customHeight="1" x14ac:dyDescent="0.2">
      <c r="A288" s="164">
        <v>491</v>
      </c>
      <c r="B288" s="163" t="s">
        <v>981</v>
      </c>
      <c r="C288" s="163" t="s">
        <v>986</v>
      </c>
    </row>
    <row r="289" spans="1:3" ht="14.25" customHeight="1" x14ac:dyDescent="0.2">
      <c r="A289" s="164">
        <v>492</v>
      </c>
      <c r="B289" s="163" t="s">
        <v>988</v>
      </c>
      <c r="C289" s="163" t="s">
        <v>993</v>
      </c>
    </row>
    <row r="290" spans="1:3" ht="14.25" customHeight="1" x14ac:dyDescent="0.2">
      <c r="A290" s="164">
        <v>493</v>
      </c>
      <c r="B290" s="163" t="s">
        <v>995</v>
      </c>
      <c r="C290" s="163" t="s">
        <v>2230</v>
      </c>
    </row>
    <row r="291" spans="1:3" ht="14.25" customHeight="1" x14ac:dyDescent="0.2">
      <c r="A291" s="164">
        <v>494</v>
      </c>
      <c r="B291" s="163" t="s">
        <v>2231</v>
      </c>
      <c r="C291" s="163" t="s">
        <v>2232</v>
      </c>
    </row>
    <row r="292" spans="1:3" ht="14.25" customHeight="1" x14ac:dyDescent="0.2">
      <c r="A292" s="164">
        <v>500</v>
      </c>
      <c r="B292" s="163" t="s">
        <v>2233</v>
      </c>
      <c r="C292" s="163" t="s">
        <v>2234</v>
      </c>
    </row>
    <row r="293" spans="1:3" ht="14.25" customHeight="1" x14ac:dyDescent="0.2">
      <c r="A293" s="164">
        <v>501</v>
      </c>
      <c r="B293" s="163" t="s">
        <v>2235</v>
      </c>
      <c r="C293" s="163" t="s">
        <v>2236</v>
      </c>
    </row>
    <row r="294" spans="1:3" ht="14.25" customHeight="1" x14ac:dyDescent="0.2">
      <c r="A294" s="164">
        <v>502</v>
      </c>
      <c r="B294" s="163" t="s">
        <v>2237</v>
      </c>
      <c r="C294" s="163" t="s">
        <v>2238</v>
      </c>
    </row>
    <row r="295" spans="1:3" ht="14.25" customHeight="1" x14ac:dyDescent="0.2">
      <c r="A295" s="164">
        <v>503</v>
      </c>
      <c r="B295" s="163" t="s">
        <v>2239</v>
      </c>
      <c r="C295" s="163" t="s">
        <v>2240</v>
      </c>
    </row>
    <row r="296" spans="1:3" ht="14.25" customHeight="1" x14ac:dyDescent="0.2">
      <c r="A296" s="164">
        <v>504</v>
      </c>
      <c r="B296" s="163" t="s">
        <v>2241</v>
      </c>
      <c r="C296" s="163" t="s">
        <v>2242</v>
      </c>
    </row>
    <row r="297" spans="1:3" ht="14.25" customHeight="1" x14ac:dyDescent="0.2">
      <c r="A297" s="164">
        <v>510</v>
      </c>
      <c r="B297" s="163" t="s">
        <v>2243</v>
      </c>
      <c r="C297" s="163" t="s">
        <v>1002</v>
      </c>
    </row>
    <row r="298" spans="1:3" ht="14.25" customHeight="1" x14ac:dyDescent="0.2">
      <c r="A298" s="164">
        <v>511</v>
      </c>
      <c r="B298" s="163" t="s">
        <v>1004</v>
      </c>
      <c r="C298" s="163" t="s">
        <v>1011</v>
      </c>
    </row>
    <row r="299" spans="1:3" ht="14.25" customHeight="1" x14ac:dyDescent="0.2">
      <c r="A299" s="164">
        <v>512</v>
      </c>
      <c r="B299" s="163" t="s">
        <v>1013</v>
      </c>
      <c r="C299" s="163" t="s">
        <v>2244</v>
      </c>
    </row>
    <row r="300" spans="1:3" ht="14.25" customHeight="1" x14ac:dyDescent="0.2">
      <c r="A300" s="164">
        <v>513</v>
      </c>
      <c r="B300" s="163" t="s">
        <v>2245</v>
      </c>
      <c r="C300" s="163" t="s">
        <v>2246</v>
      </c>
    </row>
    <row r="301" spans="1:3" ht="14.25" customHeight="1" x14ac:dyDescent="0.2">
      <c r="A301" s="164">
        <v>514</v>
      </c>
      <c r="B301" s="163" t="s">
        <v>2247</v>
      </c>
      <c r="C301" s="163" t="s">
        <v>2248</v>
      </c>
    </row>
    <row r="302" spans="1:3" ht="14.25" customHeight="1" x14ac:dyDescent="0.2">
      <c r="A302" s="164">
        <v>520</v>
      </c>
      <c r="B302" s="163" t="s">
        <v>1020</v>
      </c>
      <c r="C302" s="163" t="s">
        <v>1025</v>
      </c>
    </row>
    <row r="303" spans="1:3" ht="14.25" customHeight="1" x14ac:dyDescent="0.2">
      <c r="A303" s="164">
        <v>521</v>
      </c>
      <c r="B303" s="163" t="s">
        <v>1027</v>
      </c>
      <c r="C303" s="163" t="s">
        <v>2249</v>
      </c>
    </row>
    <row r="304" spans="1:3" ht="14.25" customHeight="1" x14ac:dyDescent="0.2">
      <c r="A304" s="164">
        <v>522</v>
      </c>
      <c r="B304" s="163" t="s">
        <v>2250</v>
      </c>
      <c r="C304" s="163" t="s">
        <v>2251</v>
      </c>
    </row>
    <row r="305" spans="1:3" ht="14.25" customHeight="1" x14ac:dyDescent="0.2">
      <c r="A305" s="164">
        <v>523</v>
      </c>
      <c r="B305" s="163" t="s">
        <v>2252</v>
      </c>
      <c r="C305" s="163" t="s">
        <v>2253</v>
      </c>
    </row>
    <row r="306" spans="1:3" ht="14.25" customHeight="1" x14ac:dyDescent="0.2">
      <c r="A306" s="164">
        <v>524</v>
      </c>
      <c r="B306" s="163" t="s">
        <v>2254</v>
      </c>
      <c r="C306" s="163" t="s">
        <v>2255</v>
      </c>
    </row>
    <row r="307" spans="1:3" ht="14.25" customHeight="1" x14ac:dyDescent="0.2">
      <c r="A307" s="164">
        <v>530</v>
      </c>
      <c r="B307" s="163" t="s">
        <v>1035</v>
      </c>
      <c r="C307" s="163" t="s">
        <v>2256</v>
      </c>
    </row>
    <row r="308" spans="1:3" ht="14.25" customHeight="1" x14ac:dyDescent="0.2">
      <c r="A308" s="164">
        <v>531</v>
      </c>
      <c r="B308" s="163" t="s">
        <v>2257</v>
      </c>
      <c r="C308" s="163" t="s">
        <v>1043</v>
      </c>
    </row>
    <row r="309" spans="1:3" ht="14.25" customHeight="1" x14ac:dyDescent="0.2">
      <c r="A309" s="164">
        <v>532</v>
      </c>
      <c r="B309" s="163" t="s">
        <v>1045</v>
      </c>
      <c r="C309" s="163" t="s">
        <v>2258</v>
      </c>
    </row>
    <row r="310" spans="1:3" ht="14.25" customHeight="1" x14ac:dyDescent="0.2">
      <c r="A310" s="164">
        <v>533</v>
      </c>
      <c r="B310" s="163" t="s">
        <v>2259</v>
      </c>
      <c r="C310" s="163" t="s">
        <v>2260</v>
      </c>
    </row>
    <row r="311" spans="1:3" ht="14.25" customHeight="1" x14ac:dyDescent="0.2">
      <c r="A311" s="164">
        <v>534</v>
      </c>
      <c r="B311" s="163" t="s">
        <v>2261</v>
      </c>
      <c r="C311" s="163" t="s">
        <v>2262</v>
      </c>
    </row>
    <row r="312" spans="1:3" ht="14.25" customHeight="1" x14ac:dyDescent="0.2">
      <c r="A312" s="164">
        <v>540</v>
      </c>
      <c r="B312" s="163" t="s">
        <v>2263</v>
      </c>
      <c r="C312" s="163" t="s">
        <v>2264</v>
      </c>
    </row>
    <row r="313" spans="1:3" ht="14.25" customHeight="1" x14ac:dyDescent="0.2">
      <c r="A313" s="164">
        <v>541</v>
      </c>
      <c r="B313" s="163" t="s">
        <v>2265</v>
      </c>
      <c r="C313" s="163" t="s">
        <v>1055</v>
      </c>
    </row>
    <row r="314" spans="1:3" ht="14.25" customHeight="1" x14ac:dyDescent="0.2">
      <c r="A314" s="164">
        <v>542</v>
      </c>
      <c r="B314" s="163" t="s">
        <v>1057</v>
      </c>
      <c r="C314" s="163" t="s">
        <v>1062</v>
      </c>
    </row>
    <row r="315" spans="1:3" ht="14.25" customHeight="1" x14ac:dyDescent="0.2">
      <c r="A315" s="164">
        <v>543</v>
      </c>
      <c r="B315" s="163" t="s">
        <v>1064</v>
      </c>
      <c r="C315" s="163" t="s">
        <v>1067</v>
      </c>
    </row>
    <row r="316" spans="1:3" ht="14.25" customHeight="1" x14ac:dyDescent="0.2">
      <c r="A316" s="164">
        <v>544</v>
      </c>
      <c r="B316" s="163" t="s">
        <v>1069</v>
      </c>
      <c r="C316" s="163" t="s">
        <v>2266</v>
      </c>
    </row>
    <row r="317" spans="1:3" ht="14.25" customHeight="1" x14ac:dyDescent="0.2">
      <c r="A317" s="164">
        <v>550</v>
      </c>
      <c r="B317" s="163" t="s">
        <v>2267</v>
      </c>
      <c r="C317" s="163" t="s">
        <v>2268</v>
      </c>
    </row>
    <row r="318" spans="1:3" ht="14.25" customHeight="1" x14ac:dyDescent="0.2">
      <c r="A318" s="164">
        <v>551</v>
      </c>
      <c r="B318" s="163" t="s">
        <v>2269</v>
      </c>
      <c r="C318" s="163" t="s">
        <v>1073</v>
      </c>
    </row>
    <row r="319" spans="1:3" ht="14.25" customHeight="1" x14ac:dyDescent="0.2">
      <c r="A319" s="164">
        <v>552</v>
      </c>
      <c r="B319" s="163" t="s">
        <v>1075</v>
      </c>
      <c r="C319" s="163" t="s">
        <v>2270</v>
      </c>
    </row>
    <row r="320" spans="1:3" ht="14.25" customHeight="1" x14ac:dyDescent="0.2">
      <c r="A320" s="164">
        <v>553</v>
      </c>
      <c r="B320" s="163" t="s">
        <v>2271</v>
      </c>
      <c r="C320" s="163" t="s">
        <v>2272</v>
      </c>
    </row>
    <row r="321" spans="1:3" ht="14.25" customHeight="1" x14ac:dyDescent="0.2">
      <c r="A321" s="164">
        <v>554</v>
      </c>
      <c r="B321" s="163" t="s">
        <v>2273</v>
      </c>
      <c r="C321" s="163" t="s">
        <v>2274</v>
      </c>
    </row>
    <row r="322" spans="1:3" ht="14.25" customHeight="1" x14ac:dyDescent="0.2">
      <c r="A322" s="164">
        <v>560</v>
      </c>
      <c r="B322" s="163" t="s">
        <v>2275</v>
      </c>
      <c r="C322" s="163" t="s">
        <v>1081</v>
      </c>
    </row>
    <row r="323" spans="1:3" ht="14.25" customHeight="1" x14ac:dyDescent="0.2">
      <c r="A323" s="164">
        <v>561</v>
      </c>
      <c r="B323" s="163" t="s">
        <v>1083</v>
      </c>
      <c r="C323" s="163" t="s">
        <v>1088</v>
      </c>
    </row>
    <row r="324" spans="1:3" ht="14.25" customHeight="1" x14ac:dyDescent="0.2">
      <c r="A324" s="164">
        <v>562</v>
      </c>
      <c r="B324" s="163" t="s">
        <v>1090</v>
      </c>
      <c r="C324" s="163" t="s">
        <v>1095</v>
      </c>
    </row>
    <row r="325" spans="1:3" ht="14.25" customHeight="1" x14ac:dyDescent="0.2">
      <c r="A325" s="164">
        <v>563</v>
      </c>
      <c r="B325" s="163" t="s">
        <v>1097</v>
      </c>
      <c r="C325" s="163" t="s">
        <v>2276</v>
      </c>
    </row>
    <row r="326" spans="1:3" ht="14.25" customHeight="1" x14ac:dyDescent="0.2">
      <c r="A326" s="164">
        <v>564</v>
      </c>
      <c r="B326" s="163" t="s">
        <v>2277</v>
      </c>
      <c r="C326" s="163" t="s">
        <v>2278</v>
      </c>
    </row>
    <row r="327" spans="1:3" ht="14.25" customHeight="1" x14ac:dyDescent="0.2">
      <c r="A327" s="164">
        <v>570</v>
      </c>
      <c r="B327" s="163" t="s">
        <v>1100</v>
      </c>
      <c r="C327" s="163" t="s">
        <v>1103</v>
      </c>
    </row>
    <row r="328" spans="1:3" ht="14.25" customHeight="1" x14ac:dyDescent="0.2">
      <c r="A328" s="164">
        <v>571</v>
      </c>
      <c r="B328" s="163" t="s">
        <v>1105</v>
      </c>
      <c r="C328" s="163" t="s">
        <v>1112</v>
      </c>
    </row>
    <row r="329" spans="1:3" ht="14.25" customHeight="1" x14ac:dyDescent="0.2">
      <c r="A329" s="164">
        <v>572</v>
      </c>
      <c r="B329" s="163" t="s">
        <v>1114</v>
      </c>
      <c r="C329" s="163" t="s">
        <v>2279</v>
      </c>
    </row>
    <row r="330" spans="1:3" ht="14.25" customHeight="1" x14ac:dyDescent="0.2">
      <c r="A330" s="164">
        <v>573</v>
      </c>
      <c r="B330" s="163" t="s">
        <v>2280</v>
      </c>
      <c r="C330" s="163" t="s">
        <v>2281</v>
      </c>
    </row>
    <row r="331" spans="1:3" ht="14.25" customHeight="1" x14ac:dyDescent="0.2">
      <c r="A331" s="164">
        <v>574</v>
      </c>
      <c r="B331" s="163" t="s">
        <v>2282</v>
      </c>
      <c r="C331" s="163" t="s">
        <v>2283</v>
      </c>
    </row>
    <row r="332" spans="1:3" ht="14.25" customHeight="1" x14ac:dyDescent="0.2">
      <c r="A332" s="164">
        <v>580</v>
      </c>
      <c r="B332" s="163" t="s">
        <v>2284</v>
      </c>
      <c r="C332" s="163" t="s">
        <v>2285</v>
      </c>
    </row>
    <row r="333" spans="1:3" ht="14.25" customHeight="1" x14ac:dyDescent="0.2">
      <c r="A333" s="164">
        <v>581</v>
      </c>
      <c r="B333" s="163" t="s">
        <v>2286</v>
      </c>
      <c r="C333" s="163" t="s">
        <v>2287</v>
      </c>
    </row>
    <row r="334" spans="1:3" ht="14.25" customHeight="1" x14ac:dyDescent="0.2">
      <c r="A334" s="164">
        <v>582</v>
      </c>
      <c r="B334" s="163" t="s">
        <v>2288</v>
      </c>
      <c r="C334" s="163" t="s">
        <v>1128</v>
      </c>
    </row>
    <row r="335" spans="1:3" ht="14.25" customHeight="1" x14ac:dyDescent="0.2">
      <c r="A335" s="164">
        <v>583</v>
      </c>
      <c r="B335" s="163" t="s">
        <v>1130</v>
      </c>
      <c r="C335" s="163" t="s">
        <v>2289</v>
      </c>
    </row>
    <row r="336" spans="1:3" ht="14.25" customHeight="1" x14ac:dyDescent="0.2">
      <c r="A336" s="164">
        <v>584</v>
      </c>
      <c r="B336" s="163" t="s">
        <v>2290</v>
      </c>
      <c r="C336" s="163" t="s">
        <v>2291</v>
      </c>
    </row>
    <row r="337" spans="1:3" ht="14.25" customHeight="1" x14ac:dyDescent="0.2">
      <c r="A337" s="164">
        <v>590</v>
      </c>
      <c r="B337" s="163" t="s">
        <v>1135</v>
      </c>
      <c r="C337" s="163" t="s">
        <v>1140</v>
      </c>
    </row>
    <row r="338" spans="1:3" ht="14.25" customHeight="1" x14ac:dyDescent="0.2">
      <c r="A338" s="164">
        <v>591</v>
      </c>
      <c r="B338" s="163" t="s">
        <v>1142</v>
      </c>
      <c r="C338" s="163" t="s">
        <v>2292</v>
      </c>
    </row>
    <row r="339" spans="1:3" ht="14.25" customHeight="1" x14ac:dyDescent="0.2">
      <c r="A339" s="164">
        <v>592</v>
      </c>
      <c r="B339" s="163" t="s">
        <v>2293</v>
      </c>
      <c r="C339" s="163" t="s">
        <v>2294</v>
      </c>
    </row>
    <row r="340" spans="1:3" ht="14.25" customHeight="1" x14ac:dyDescent="0.2">
      <c r="A340" s="164">
        <v>593</v>
      </c>
      <c r="B340" s="163" t="s">
        <v>2295</v>
      </c>
      <c r="C340" s="163" t="s">
        <v>2296</v>
      </c>
    </row>
    <row r="341" spans="1:3" ht="14.25" customHeight="1" x14ac:dyDescent="0.2">
      <c r="A341" s="164">
        <v>594</v>
      </c>
      <c r="B341" s="163" t="s">
        <v>2297</v>
      </c>
      <c r="C341" s="163" t="s">
        <v>2298</v>
      </c>
    </row>
    <row r="342" spans="1:3" ht="14.25" customHeight="1" x14ac:dyDescent="0.2">
      <c r="A342" s="163">
        <v>600</v>
      </c>
      <c r="B342" s="163" t="s">
        <v>1152</v>
      </c>
      <c r="C342" s="163" t="s">
        <v>1157</v>
      </c>
    </row>
    <row r="343" spans="1:3" ht="14.25" customHeight="1" x14ac:dyDescent="0.2">
      <c r="A343" s="163">
        <v>601</v>
      </c>
      <c r="B343" s="163" t="s">
        <v>1159</v>
      </c>
      <c r="C343" s="163" t="s">
        <v>1164</v>
      </c>
    </row>
    <row r="344" spans="1:3" ht="14.25" customHeight="1" x14ac:dyDescent="0.2">
      <c r="A344" s="163">
        <v>602</v>
      </c>
      <c r="B344" s="163" t="s">
        <v>1166</v>
      </c>
      <c r="C344" s="163" t="s">
        <v>2299</v>
      </c>
    </row>
    <row r="345" spans="1:3" ht="14.25" customHeight="1" x14ac:dyDescent="0.2">
      <c r="A345" s="163">
        <v>603</v>
      </c>
      <c r="B345" s="163" t="s">
        <v>2300</v>
      </c>
      <c r="C345" s="163" t="s">
        <v>2301</v>
      </c>
    </row>
    <row r="346" spans="1:3" ht="14.25" customHeight="1" x14ac:dyDescent="0.2">
      <c r="A346" s="163">
        <v>604</v>
      </c>
      <c r="B346" s="163" t="s">
        <v>2302</v>
      </c>
      <c r="C346" s="163" t="s">
        <v>2303</v>
      </c>
    </row>
    <row r="347" spans="1:3" ht="14.25" customHeight="1" x14ac:dyDescent="0.2">
      <c r="A347" s="163">
        <v>605</v>
      </c>
      <c r="B347" s="163" t="s">
        <v>2304</v>
      </c>
      <c r="C347" s="163" t="s">
        <v>2305</v>
      </c>
    </row>
    <row r="348" spans="1:3" ht="14.25" customHeight="1" x14ac:dyDescent="0.2">
      <c r="A348" s="163">
        <v>606</v>
      </c>
      <c r="B348" s="163" t="s">
        <v>2306</v>
      </c>
      <c r="C348" s="163" t="s">
        <v>2307</v>
      </c>
    </row>
    <row r="349" spans="1:3" ht="14.25" customHeight="1" x14ac:dyDescent="0.2">
      <c r="A349" s="163">
        <v>607</v>
      </c>
      <c r="B349" s="163" t="s">
        <v>2308</v>
      </c>
      <c r="C349" s="163" t="s">
        <v>2309</v>
      </c>
    </row>
    <row r="350" spans="1:3" ht="14.25" customHeight="1" x14ac:dyDescent="0.2">
      <c r="A350" s="163">
        <v>608</v>
      </c>
      <c r="B350" s="163" t="s">
        <v>2310</v>
      </c>
      <c r="C350" s="163" t="s">
        <v>2311</v>
      </c>
    </row>
    <row r="351" spans="1:3" ht="14.25" customHeight="1" x14ac:dyDescent="0.2">
      <c r="A351" s="163">
        <v>609</v>
      </c>
      <c r="B351" s="163" t="s">
        <v>2312</v>
      </c>
      <c r="C351" s="163" t="s">
        <v>2313</v>
      </c>
    </row>
    <row r="352" spans="1:3" ht="14.25" customHeight="1" x14ac:dyDescent="0.2">
      <c r="A352" s="163">
        <v>610</v>
      </c>
      <c r="B352" s="163" t="s">
        <v>2314</v>
      </c>
      <c r="C352" s="163" t="s">
        <v>1172</v>
      </c>
    </row>
    <row r="353" spans="1:3" ht="14.25" customHeight="1" x14ac:dyDescent="0.2">
      <c r="A353" s="163">
        <v>611</v>
      </c>
      <c r="B353" s="163" t="s">
        <v>1174</v>
      </c>
      <c r="C353" s="163" t="s">
        <v>1177</v>
      </c>
    </row>
    <row r="354" spans="1:3" ht="14.25" customHeight="1" x14ac:dyDescent="0.2">
      <c r="A354" s="163">
        <v>612</v>
      </c>
      <c r="B354" s="163" t="s">
        <v>1180</v>
      </c>
      <c r="C354" s="163" t="s">
        <v>2315</v>
      </c>
    </row>
    <row r="355" spans="1:3" ht="14.25" customHeight="1" x14ac:dyDescent="0.2">
      <c r="A355" s="163">
        <v>613</v>
      </c>
      <c r="B355" s="163" t="s">
        <v>2316</v>
      </c>
      <c r="C355" s="163" t="s">
        <v>2317</v>
      </c>
    </row>
    <row r="356" spans="1:3" ht="14.25" customHeight="1" x14ac:dyDescent="0.2">
      <c r="A356" s="163">
        <v>614</v>
      </c>
      <c r="B356" s="163" t="s">
        <v>2318</v>
      </c>
      <c r="C356" s="163" t="s">
        <v>2319</v>
      </c>
    </row>
    <row r="357" spans="1:3" ht="14.25" customHeight="1" x14ac:dyDescent="0.2">
      <c r="A357" s="163">
        <v>615</v>
      </c>
      <c r="B357" s="163" t="s">
        <v>2320</v>
      </c>
      <c r="C357" s="163" t="s">
        <v>2321</v>
      </c>
    </row>
    <row r="358" spans="1:3" ht="14.25" customHeight="1" x14ac:dyDescent="0.2">
      <c r="A358" s="163">
        <v>616</v>
      </c>
      <c r="B358" s="163" t="s">
        <v>2322</v>
      </c>
      <c r="C358" s="163" t="s">
        <v>2323</v>
      </c>
    </row>
    <row r="359" spans="1:3" ht="14.25" customHeight="1" x14ac:dyDescent="0.2">
      <c r="A359" s="163">
        <v>617</v>
      </c>
      <c r="B359" s="163" t="s">
        <v>2324</v>
      </c>
      <c r="C359" s="163" t="s">
        <v>2325</v>
      </c>
    </row>
    <row r="360" spans="1:3" ht="14.25" customHeight="1" x14ac:dyDescent="0.2">
      <c r="A360" s="163">
        <v>618</v>
      </c>
      <c r="B360" s="163" t="s">
        <v>2326</v>
      </c>
      <c r="C360" s="163" t="s">
        <v>2327</v>
      </c>
    </row>
    <row r="361" spans="1:3" ht="14.25" customHeight="1" x14ac:dyDescent="0.2">
      <c r="A361" s="163">
        <v>619</v>
      </c>
      <c r="B361" s="163" t="s">
        <v>2328</v>
      </c>
      <c r="C361" s="163" t="s">
        <v>2329</v>
      </c>
    </row>
    <row r="362" spans="1:3" ht="14.25" customHeight="1" x14ac:dyDescent="0.2">
      <c r="A362" s="163">
        <v>620</v>
      </c>
      <c r="B362" s="163" t="s">
        <v>1187</v>
      </c>
      <c r="C362" s="163" t="s">
        <v>1192</v>
      </c>
    </row>
    <row r="363" spans="1:3" ht="14.25" customHeight="1" x14ac:dyDescent="0.2">
      <c r="A363" s="163">
        <v>621</v>
      </c>
      <c r="B363" s="163" t="s">
        <v>1194</v>
      </c>
      <c r="C363" s="163" t="s">
        <v>1199</v>
      </c>
    </row>
    <row r="364" spans="1:3" ht="14.25" customHeight="1" x14ac:dyDescent="0.2">
      <c r="A364" s="163">
        <v>622</v>
      </c>
      <c r="B364" s="163" t="s">
        <v>1201</v>
      </c>
      <c r="C364" s="163" t="s">
        <v>2330</v>
      </c>
    </row>
    <row r="365" spans="1:3" ht="14.25" customHeight="1" x14ac:dyDescent="0.2">
      <c r="A365" s="163">
        <v>623</v>
      </c>
      <c r="B365" s="163" t="s">
        <v>2331</v>
      </c>
      <c r="C365" s="163" t="s">
        <v>2332</v>
      </c>
    </row>
    <row r="366" spans="1:3" ht="14.25" customHeight="1" x14ac:dyDescent="0.2">
      <c r="A366" s="163">
        <v>624</v>
      </c>
      <c r="B366" s="163" t="s">
        <v>2333</v>
      </c>
      <c r="C366" s="163" t="s">
        <v>2334</v>
      </c>
    </row>
    <row r="367" spans="1:3" ht="14.25" customHeight="1" x14ac:dyDescent="0.2">
      <c r="A367" s="163">
        <v>625</v>
      </c>
      <c r="B367" s="163" t="s">
        <v>2335</v>
      </c>
      <c r="C367" s="163" t="s">
        <v>2336</v>
      </c>
    </row>
    <row r="368" spans="1:3" ht="14.25" customHeight="1" x14ac:dyDescent="0.2">
      <c r="A368" s="163">
        <v>626</v>
      </c>
      <c r="B368" s="163" t="s">
        <v>2337</v>
      </c>
      <c r="C368" s="163" t="s">
        <v>2338</v>
      </c>
    </row>
    <row r="369" spans="1:3" ht="14.25" customHeight="1" x14ac:dyDescent="0.2">
      <c r="A369" s="163">
        <v>627</v>
      </c>
      <c r="B369" s="163" t="s">
        <v>2339</v>
      </c>
      <c r="C369" s="163" t="s">
        <v>2340</v>
      </c>
    </row>
    <row r="370" spans="1:3" ht="14.25" customHeight="1" x14ac:dyDescent="0.2">
      <c r="A370" s="163">
        <v>628</v>
      </c>
      <c r="B370" s="163" t="s">
        <v>2341</v>
      </c>
      <c r="C370" s="163" t="s">
        <v>2342</v>
      </c>
    </row>
    <row r="371" spans="1:3" ht="14.25" customHeight="1" x14ac:dyDescent="0.2">
      <c r="A371" s="163">
        <v>629</v>
      </c>
      <c r="B371" s="163" t="s">
        <v>2343</v>
      </c>
      <c r="C371" s="163" t="s">
        <v>2344</v>
      </c>
    </row>
    <row r="372" spans="1:3" ht="14.25" customHeight="1" x14ac:dyDescent="0.2">
      <c r="A372" s="163">
        <v>630</v>
      </c>
      <c r="B372" s="163" t="s">
        <v>1206</v>
      </c>
      <c r="C372" s="163" t="s">
        <v>2345</v>
      </c>
    </row>
    <row r="373" spans="1:3" ht="14.25" customHeight="1" x14ac:dyDescent="0.2">
      <c r="A373" s="163">
        <v>631</v>
      </c>
      <c r="B373" s="163" t="s">
        <v>2346</v>
      </c>
      <c r="C373" s="163" t="s">
        <v>1214</v>
      </c>
    </row>
    <row r="374" spans="1:3" ht="14.25" customHeight="1" x14ac:dyDescent="0.2">
      <c r="A374" s="163">
        <v>632</v>
      </c>
      <c r="B374" s="163" t="s">
        <v>1216</v>
      </c>
      <c r="C374" s="163" t="s">
        <v>1219</v>
      </c>
    </row>
    <row r="375" spans="1:3" ht="14.25" customHeight="1" x14ac:dyDescent="0.2">
      <c r="A375" s="163">
        <v>633</v>
      </c>
      <c r="B375" s="163" t="s">
        <v>1221</v>
      </c>
      <c r="C375" s="163" t="s">
        <v>2347</v>
      </c>
    </row>
    <row r="376" spans="1:3" ht="14.25" customHeight="1" x14ac:dyDescent="0.2">
      <c r="A376" s="163">
        <v>634</v>
      </c>
      <c r="B376" s="163" t="s">
        <v>2348</v>
      </c>
      <c r="C376" s="163" t="s">
        <v>2349</v>
      </c>
    </row>
    <row r="377" spans="1:3" ht="14.25" customHeight="1" x14ac:dyDescent="0.2">
      <c r="A377" s="163">
        <v>635</v>
      </c>
      <c r="B377" s="163" t="s">
        <v>2350</v>
      </c>
      <c r="C377" s="163" t="s">
        <v>2351</v>
      </c>
    </row>
    <row r="378" spans="1:3" ht="14.25" customHeight="1" x14ac:dyDescent="0.2">
      <c r="A378" s="163">
        <v>636</v>
      </c>
      <c r="B378" s="163" t="s">
        <v>2352</v>
      </c>
      <c r="C378" s="163" t="s">
        <v>2353</v>
      </c>
    </row>
    <row r="379" spans="1:3" ht="14.25" customHeight="1" x14ac:dyDescent="0.2">
      <c r="A379" s="163">
        <v>637</v>
      </c>
      <c r="B379" s="163" t="s">
        <v>2354</v>
      </c>
      <c r="C379" s="163" t="s">
        <v>2355</v>
      </c>
    </row>
    <row r="380" spans="1:3" ht="14.25" customHeight="1" x14ac:dyDescent="0.2">
      <c r="A380" s="163">
        <v>638</v>
      </c>
      <c r="B380" s="163" t="s">
        <v>2356</v>
      </c>
      <c r="C380" s="163" t="s">
        <v>2357</v>
      </c>
    </row>
    <row r="381" spans="1:3" ht="14.25" customHeight="1" x14ac:dyDescent="0.2">
      <c r="A381" s="163">
        <v>639</v>
      </c>
      <c r="B381" s="163" t="s">
        <v>2358</v>
      </c>
      <c r="C381" s="163" t="s">
        <v>2359</v>
      </c>
    </row>
    <row r="382" spans="1:3" ht="14.25" customHeight="1" x14ac:dyDescent="0.2">
      <c r="A382" s="163">
        <v>640</v>
      </c>
      <c r="B382" s="163" t="s">
        <v>1224</v>
      </c>
      <c r="C382" s="163" t="s">
        <v>1227</v>
      </c>
    </row>
    <row r="383" spans="1:3" ht="14.25" customHeight="1" x14ac:dyDescent="0.2">
      <c r="A383" s="163">
        <v>641</v>
      </c>
      <c r="B383" s="163" t="s">
        <v>1229</v>
      </c>
      <c r="C383" s="163" t="s">
        <v>1236</v>
      </c>
    </row>
    <row r="384" spans="1:3" ht="14.25" customHeight="1" x14ac:dyDescent="0.2">
      <c r="A384" s="163">
        <v>642</v>
      </c>
      <c r="B384" s="163" t="s">
        <v>1238</v>
      </c>
      <c r="C384" s="163" t="s">
        <v>2360</v>
      </c>
    </row>
    <row r="385" spans="1:3" ht="14.25" customHeight="1" x14ac:dyDescent="0.2">
      <c r="A385" s="163">
        <v>643</v>
      </c>
      <c r="B385" s="163" t="s">
        <v>2361</v>
      </c>
      <c r="C385" s="163" t="s">
        <v>2362</v>
      </c>
    </row>
    <row r="386" spans="1:3" ht="14.25" customHeight="1" x14ac:dyDescent="0.2">
      <c r="A386" s="163">
        <v>644</v>
      </c>
      <c r="B386" s="163" t="s">
        <v>2363</v>
      </c>
      <c r="C386" s="163" t="s">
        <v>2364</v>
      </c>
    </row>
    <row r="387" spans="1:3" ht="14.25" customHeight="1" x14ac:dyDescent="0.2">
      <c r="A387" s="163">
        <v>645</v>
      </c>
      <c r="B387" s="163" t="s">
        <v>2365</v>
      </c>
      <c r="C387" s="163" t="s">
        <v>2366</v>
      </c>
    </row>
    <row r="388" spans="1:3" ht="14.25" customHeight="1" x14ac:dyDescent="0.2">
      <c r="A388" s="163">
        <v>646</v>
      </c>
      <c r="B388" s="163" t="s">
        <v>2367</v>
      </c>
      <c r="C388" s="163" t="s">
        <v>2368</v>
      </c>
    </row>
    <row r="389" spans="1:3" ht="14.25" customHeight="1" x14ac:dyDescent="0.2">
      <c r="A389" s="163">
        <v>647</v>
      </c>
      <c r="B389" s="163" t="s">
        <v>2369</v>
      </c>
      <c r="C389" s="163" t="s">
        <v>2370</v>
      </c>
    </row>
    <row r="390" spans="1:3" ht="14.25" customHeight="1" x14ac:dyDescent="0.2">
      <c r="A390" s="163">
        <v>648</v>
      </c>
      <c r="B390" s="163" t="s">
        <v>2371</v>
      </c>
      <c r="C390" s="163" t="s">
        <v>2372</v>
      </c>
    </row>
    <row r="391" spans="1:3" ht="14.25" customHeight="1" x14ac:dyDescent="0.2">
      <c r="A391" s="163">
        <v>649</v>
      </c>
      <c r="B391" s="163" t="s">
        <v>2373</v>
      </c>
      <c r="C391" s="163" t="s">
        <v>2374</v>
      </c>
    </row>
    <row r="392" spans="1:3" ht="14.25" customHeight="1" x14ac:dyDescent="0.2">
      <c r="A392" s="163">
        <v>650</v>
      </c>
      <c r="B392" s="163" t="s">
        <v>1243</v>
      </c>
      <c r="C392" s="163" t="s">
        <v>1246</v>
      </c>
    </row>
    <row r="393" spans="1:3" ht="14.25" customHeight="1" x14ac:dyDescent="0.2">
      <c r="A393" s="163">
        <v>651</v>
      </c>
      <c r="B393" s="163" t="s">
        <v>1248</v>
      </c>
      <c r="C393" s="163" t="s">
        <v>1255</v>
      </c>
    </row>
    <row r="394" spans="1:3" ht="14.25" customHeight="1" x14ac:dyDescent="0.2">
      <c r="A394" s="163">
        <v>652</v>
      </c>
      <c r="B394" s="163" t="s">
        <v>1257</v>
      </c>
      <c r="C394" s="163" t="s">
        <v>2375</v>
      </c>
    </row>
    <row r="395" spans="1:3" ht="14.25" customHeight="1" x14ac:dyDescent="0.2">
      <c r="A395" s="163">
        <v>653</v>
      </c>
      <c r="B395" s="163" t="s">
        <v>2376</v>
      </c>
      <c r="C395" s="163" t="s">
        <v>2377</v>
      </c>
    </row>
    <row r="396" spans="1:3" ht="14.25" customHeight="1" x14ac:dyDescent="0.2">
      <c r="A396" s="163">
        <v>654</v>
      </c>
      <c r="B396" s="163" t="s">
        <v>2378</v>
      </c>
      <c r="C396" s="163" t="s">
        <v>2379</v>
      </c>
    </row>
    <row r="397" spans="1:3" ht="14.25" customHeight="1" x14ac:dyDescent="0.2">
      <c r="A397" s="163">
        <v>655</v>
      </c>
      <c r="B397" s="163" t="s">
        <v>2380</v>
      </c>
      <c r="C397" s="163" t="s">
        <v>2381</v>
      </c>
    </row>
    <row r="398" spans="1:3" ht="14.25" customHeight="1" x14ac:dyDescent="0.2">
      <c r="A398" s="163">
        <v>656</v>
      </c>
      <c r="B398" s="163" t="s">
        <v>2382</v>
      </c>
      <c r="C398" s="163" t="s">
        <v>2383</v>
      </c>
    </row>
    <row r="399" spans="1:3" ht="14.25" customHeight="1" x14ac:dyDescent="0.2">
      <c r="A399" s="163">
        <v>657</v>
      </c>
      <c r="B399" s="163" t="s">
        <v>2384</v>
      </c>
      <c r="C399" s="163" t="s">
        <v>2385</v>
      </c>
    </row>
    <row r="400" spans="1:3" ht="14.25" customHeight="1" x14ac:dyDescent="0.2">
      <c r="A400" s="163">
        <v>658</v>
      </c>
      <c r="B400" s="163" t="s">
        <v>2386</v>
      </c>
      <c r="C400" s="163" t="s">
        <v>2387</v>
      </c>
    </row>
    <row r="401" spans="1:3" ht="14.25" customHeight="1" x14ac:dyDescent="0.2">
      <c r="A401" s="163">
        <v>659</v>
      </c>
      <c r="B401" s="163" t="s">
        <v>2388</v>
      </c>
      <c r="C401" s="163" t="s">
        <v>2389</v>
      </c>
    </row>
    <row r="402" spans="1:3" ht="14.25" customHeight="1" x14ac:dyDescent="0.2">
      <c r="A402" s="163">
        <v>660</v>
      </c>
      <c r="B402" s="163" t="s">
        <v>2390</v>
      </c>
      <c r="C402" s="163" t="s">
        <v>2391</v>
      </c>
    </row>
    <row r="403" spans="1:3" ht="14.25" customHeight="1" x14ac:dyDescent="0.2">
      <c r="A403" s="163">
        <v>661</v>
      </c>
      <c r="B403" s="163" t="s">
        <v>2392</v>
      </c>
      <c r="C403" s="163" t="s">
        <v>1263</v>
      </c>
    </row>
    <row r="404" spans="1:3" ht="14.25" customHeight="1" x14ac:dyDescent="0.2">
      <c r="A404" s="163">
        <v>662</v>
      </c>
      <c r="B404" s="163" t="s">
        <v>1265</v>
      </c>
      <c r="C404" s="163" t="s">
        <v>1270</v>
      </c>
    </row>
    <row r="405" spans="1:3" ht="14.25" customHeight="1" x14ac:dyDescent="0.2">
      <c r="A405" s="163">
        <v>663</v>
      </c>
      <c r="B405" s="163" t="s">
        <v>1272</v>
      </c>
      <c r="C405" s="163" t="s">
        <v>2393</v>
      </c>
    </row>
    <row r="406" spans="1:3" ht="14.25" customHeight="1" x14ac:dyDescent="0.2">
      <c r="A406" s="163">
        <v>664</v>
      </c>
      <c r="B406" s="163" t="s">
        <v>2394</v>
      </c>
      <c r="C406" s="163" t="s">
        <v>2395</v>
      </c>
    </row>
    <row r="407" spans="1:3" ht="14.25" customHeight="1" x14ac:dyDescent="0.2">
      <c r="A407" s="163">
        <v>665</v>
      </c>
      <c r="B407" s="163" t="s">
        <v>2396</v>
      </c>
      <c r="C407" s="163" t="s">
        <v>2397</v>
      </c>
    </row>
    <row r="408" spans="1:3" ht="14.25" customHeight="1" x14ac:dyDescent="0.2">
      <c r="A408" s="163">
        <v>666</v>
      </c>
      <c r="B408" s="163" t="s">
        <v>2398</v>
      </c>
      <c r="C408" s="163" t="s">
        <v>2399</v>
      </c>
    </row>
    <row r="409" spans="1:3" ht="14.25" customHeight="1" x14ac:dyDescent="0.2">
      <c r="A409" s="163">
        <v>667</v>
      </c>
      <c r="B409" s="163" t="s">
        <v>2400</v>
      </c>
      <c r="C409" s="163" t="s">
        <v>2401</v>
      </c>
    </row>
    <row r="410" spans="1:3" ht="14.25" customHeight="1" x14ac:dyDescent="0.2">
      <c r="A410" s="163">
        <v>668</v>
      </c>
      <c r="B410" s="163" t="s">
        <v>2402</v>
      </c>
      <c r="C410" s="163" t="s">
        <v>2403</v>
      </c>
    </row>
    <row r="411" spans="1:3" ht="14.25" customHeight="1" x14ac:dyDescent="0.2">
      <c r="A411" s="163">
        <v>669</v>
      </c>
      <c r="B411" s="163" t="s">
        <v>2404</v>
      </c>
      <c r="C411" s="163" t="s">
        <v>2405</v>
      </c>
    </row>
    <row r="412" spans="1:3" ht="14.25" customHeight="1" x14ac:dyDescent="0.2">
      <c r="A412" s="163">
        <v>670</v>
      </c>
      <c r="B412" s="163" t="s">
        <v>2406</v>
      </c>
      <c r="C412" s="163" t="s">
        <v>1282</v>
      </c>
    </row>
    <row r="413" spans="1:3" ht="14.25" customHeight="1" x14ac:dyDescent="0.2">
      <c r="A413" s="163">
        <v>671</v>
      </c>
      <c r="B413" s="163" t="s">
        <v>1284</v>
      </c>
      <c r="C413" s="163" t="s">
        <v>1289</v>
      </c>
    </row>
    <row r="414" spans="1:3" ht="14.25" customHeight="1" x14ac:dyDescent="0.2">
      <c r="A414" s="163">
        <v>672</v>
      </c>
      <c r="B414" s="163" t="s">
        <v>1291</v>
      </c>
      <c r="C414" s="163" t="s">
        <v>1296</v>
      </c>
    </row>
    <row r="415" spans="1:3" ht="14.25" customHeight="1" x14ac:dyDescent="0.2">
      <c r="A415" s="163">
        <v>673</v>
      </c>
      <c r="B415" s="163" t="s">
        <v>1298</v>
      </c>
      <c r="C415" s="163" t="s">
        <v>2407</v>
      </c>
    </row>
    <row r="416" spans="1:3" ht="14.25" customHeight="1" x14ac:dyDescent="0.2">
      <c r="A416" s="163">
        <v>674</v>
      </c>
      <c r="B416" s="163" t="s">
        <v>2408</v>
      </c>
      <c r="C416" s="163" t="s">
        <v>2409</v>
      </c>
    </row>
    <row r="417" spans="1:3" ht="14.25" customHeight="1" x14ac:dyDescent="0.2">
      <c r="A417" s="163">
        <v>675</v>
      </c>
      <c r="B417" s="163" t="s">
        <v>2410</v>
      </c>
      <c r="C417" s="163" t="s">
        <v>2411</v>
      </c>
    </row>
    <row r="418" spans="1:3" ht="14.25" customHeight="1" x14ac:dyDescent="0.2">
      <c r="A418" s="163">
        <v>676</v>
      </c>
      <c r="B418" s="163" t="s">
        <v>2412</v>
      </c>
      <c r="C418" s="163" t="s">
        <v>2413</v>
      </c>
    </row>
    <row r="419" spans="1:3" ht="14.25" customHeight="1" x14ac:dyDescent="0.2">
      <c r="A419" s="163">
        <v>677</v>
      </c>
      <c r="B419" s="163" t="s">
        <v>2414</v>
      </c>
      <c r="C419" s="163" t="s">
        <v>2415</v>
      </c>
    </row>
    <row r="420" spans="1:3" ht="14.25" customHeight="1" x14ac:dyDescent="0.2">
      <c r="A420" s="163">
        <v>678</v>
      </c>
      <c r="B420" s="163" t="s">
        <v>2416</v>
      </c>
      <c r="C420" s="163" t="s">
        <v>2417</v>
      </c>
    </row>
    <row r="421" spans="1:3" ht="14.25" customHeight="1" x14ac:dyDescent="0.2">
      <c r="A421" s="163">
        <v>679</v>
      </c>
      <c r="B421" s="163" t="s">
        <v>2418</v>
      </c>
      <c r="C421" s="163" t="s">
        <v>2419</v>
      </c>
    </row>
    <row r="422" spans="1:3" ht="14.25" customHeight="1" x14ac:dyDescent="0.2">
      <c r="A422" s="163">
        <v>680</v>
      </c>
      <c r="B422" s="163" t="s">
        <v>1301</v>
      </c>
      <c r="C422" s="163" t="s">
        <v>1304</v>
      </c>
    </row>
    <row r="423" spans="1:3" ht="14.25" customHeight="1" x14ac:dyDescent="0.2">
      <c r="A423" s="163">
        <v>681</v>
      </c>
      <c r="B423" s="163" t="s">
        <v>1306</v>
      </c>
      <c r="C423" s="163" t="s">
        <v>1313</v>
      </c>
    </row>
    <row r="424" spans="1:3" ht="14.25" customHeight="1" x14ac:dyDescent="0.2">
      <c r="A424" s="163">
        <v>682</v>
      </c>
      <c r="B424" s="163" t="s">
        <v>1315</v>
      </c>
      <c r="C424" s="163" t="s">
        <v>2420</v>
      </c>
    </row>
    <row r="425" spans="1:3" ht="14.25" customHeight="1" x14ac:dyDescent="0.2">
      <c r="A425" s="163">
        <v>683</v>
      </c>
      <c r="B425" s="163" t="s">
        <v>2421</v>
      </c>
      <c r="C425" s="163" t="s">
        <v>2422</v>
      </c>
    </row>
    <row r="426" spans="1:3" ht="14.25" customHeight="1" x14ac:dyDescent="0.2">
      <c r="A426" s="163">
        <v>684</v>
      </c>
      <c r="B426" s="163" t="s">
        <v>2423</v>
      </c>
      <c r="C426" s="163" t="s">
        <v>2424</v>
      </c>
    </row>
    <row r="427" spans="1:3" ht="14.25" customHeight="1" x14ac:dyDescent="0.2">
      <c r="A427" s="163">
        <v>685</v>
      </c>
      <c r="B427" s="163" t="s">
        <v>2425</v>
      </c>
      <c r="C427" s="163" t="s">
        <v>2426</v>
      </c>
    </row>
    <row r="428" spans="1:3" ht="14.25" customHeight="1" x14ac:dyDescent="0.2">
      <c r="A428" s="163">
        <v>686</v>
      </c>
      <c r="B428" s="163" t="s">
        <v>2427</v>
      </c>
      <c r="C428" s="163" t="s">
        <v>2428</v>
      </c>
    </row>
    <row r="429" spans="1:3" ht="14.25" customHeight="1" x14ac:dyDescent="0.2">
      <c r="A429" s="163">
        <v>687</v>
      </c>
      <c r="B429" s="163" t="s">
        <v>2429</v>
      </c>
      <c r="C429" s="163" t="s">
        <v>2430</v>
      </c>
    </row>
    <row r="430" spans="1:3" ht="14.25" customHeight="1" x14ac:dyDescent="0.2">
      <c r="A430" s="163">
        <v>688</v>
      </c>
      <c r="B430" s="163" t="s">
        <v>2431</v>
      </c>
      <c r="C430" s="163" t="s">
        <v>2432</v>
      </c>
    </row>
    <row r="431" spans="1:3" ht="14.25" customHeight="1" x14ac:dyDescent="0.2">
      <c r="A431" s="163">
        <v>689</v>
      </c>
      <c r="B431" s="163" t="s">
        <v>1318</v>
      </c>
      <c r="C431" s="163" t="s">
        <v>2433</v>
      </c>
    </row>
    <row r="432" spans="1:3" ht="14.25" customHeight="1" x14ac:dyDescent="0.2">
      <c r="A432" s="163">
        <v>690</v>
      </c>
      <c r="B432" s="163" t="s">
        <v>2434</v>
      </c>
      <c r="C432" s="163" t="s">
        <v>1324</v>
      </c>
    </row>
    <row r="433" spans="1:3" ht="14.25" customHeight="1" x14ac:dyDescent="0.2">
      <c r="A433" s="163">
        <v>691</v>
      </c>
      <c r="B433" s="163" t="s">
        <v>1326</v>
      </c>
      <c r="C433" s="163" t="s">
        <v>1331</v>
      </c>
    </row>
    <row r="434" spans="1:3" ht="14.25" customHeight="1" x14ac:dyDescent="0.2">
      <c r="A434" s="163">
        <v>692</v>
      </c>
      <c r="B434" s="163" t="s">
        <v>1333</v>
      </c>
      <c r="C434" s="163" t="s">
        <v>1338</v>
      </c>
    </row>
    <row r="435" spans="1:3" ht="14.25" customHeight="1" x14ac:dyDescent="0.2">
      <c r="A435" s="163">
        <v>693</v>
      </c>
      <c r="B435" s="163" t="s">
        <v>1340</v>
      </c>
      <c r="C435" s="163" t="s">
        <v>2435</v>
      </c>
    </row>
    <row r="436" spans="1:3" ht="14.25" customHeight="1" x14ac:dyDescent="0.2">
      <c r="A436" s="163">
        <v>694</v>
      </c>
      <c r="B436" s="163" t="s">
        <v>2436</v>
      </c>
      <c r="C436" s="163" t="s">
        <v>2437</v>
      </c>
    </row>
    <row r="437" spans="1:3" ht="14.25" customHeight="1" x14ac:dyDescent="0.2">
      <c r="A437" s="163">
        <v>695</v>
      </c>
      <c r="B437" s="163" t="s">
        <v>2438</v>
      </c>
      <c r="C437" s="163" t="s">
        <v>2439</v>
      </c>
    </row>
    <row r="438" spans="1:3" ht="14.25" customHeight="1" x14ac:dyDescent="0.2">
      <c r="A438" s="163">
        <v>696</v>
      </c>
      <c r="B438" s="163" t="s">
        <v>2440</v>
      </c>
      <c r="C438" s="163" t="s">
        <v>2441</v>
      </c>
    </row>
    <row r="439" spans="1:3" ht="14.25" customHeight="1" x14ac:dyDescent="0.2">
      <c r="A439" s="163">
        <v>697</v>
      </c>
      <c r="B439" s="163" t="s">
        <v>2442</v>
      </c>
      <c r="C439" s="163" t="s">
        <v>2443</v>
      </c>
    </row>
    <row r="440" spans="1:3" ht="14.25" customHeight="1" x14ac:dyDescent="0.2">
      <c r="A440" s="163">
        <v>698</v>
      </c>
      <c r="B440" s="163" t="s">
        <v>2444</v>
      </c>
      <c r="C440" s="163" t="s">
        <v>2445</v>
      </c>
    </row>
    <row r="441" spans="1:3" ht="14.25" customHeight="1" x14ac:dyDescent="0.2">
      <c r="A441" s="163">
        <v>699</v>
      </c>
      <c r="B441" s="163" t="s">
        <v>2446</v>
      </c>
      <c r="C441" s="163" t="s">
        <v>2447</v>
      </c>
    </row>
    <row r="442" spans="1:3" ht="14.25" customHeight="1" x14ac:dyDescent="0.2">
      <c r="A442" s="163">
        <v>700</v>
      </c>
      <c r="B442" s="163" t="s">
        <v>1343</v>
      </c>
      <c r="C442" s="163" t="s">
        <v>1346</v>
      </c>
    </row>
    <row r="443" spans="1:3" ht="14.25" customHeight="1" x14ac:dyDescent="0.2">
      <c r="A443" s="163">
        <v>701</v>
      </c>
      <c r="B443" s="163" t="s">
        <v>1348</v>
      </c>
      <c r="C443" s="163" t="s">
        <v>1355</v>
      </c>
    </row>
    <row r="444" spans="1:3" ht="14.25" customHeight="1" x14ac:dyDescent="0.2">
      <c r="A444" s="163">
        <v>702</v>
      </c>
      <c r="B444" s="163" t="s">
        <v>1357</v>
      </c>
      <c r="C444" s="163" t="s">
        <v>2448</v>
      </c>
    </row>
    <row r="445" spans="1:3" ht="14.25" customHeight="1" x14ac:dyDescent="0.2">
      <c r="A445" s="163">
        <v>703</v>
      </c>
      <c r="B445" s="163" t="s">
        <v>2449</v>
      </c>
      <c r="C445" s="163" t="s">
        <v>2450</v>
      </c>
    </row>
    <row r="446" spans="1:3" ht="14.25" customHeight="1" x14ac:dyDescent="0.2">
      <c r="A446" s="163">
        <v>704</v>
      </c>
      <c r="B446" s="163" t="s">
        <v>2451</v>
      </c>
      <c r="C446" s="163" t="s">
        <v>2452</v>
      </c>
    </row>
    <row r="447" spans="1:3" ht="14.25" customHeight="1" x14ac:dyDescent="0.2">
      <c r="A447" s="163">
        <v>705</v>
      </c>
      <c r="B447" s="163" t="s">
        <v>2453</v>
      </c>
      <c r="C447" s="163" t="s">
        <v>2454</v>
      </c>
    </row>
    <row r="448" spans="1:3" ht="14.25" customHeight="1" x14ac:dyDescent="0.2">
      <c r="A448" s="163">
        <v>706</v>
      </c>
      <c r="B448" s="163" t="s">
        <v>2455</v>
      </c>
      <c r="C448" s="163" t="s">
        <v>2456</v>
      </c>
    </row>
    <row r="449" spans="1:3" ht="14.25" customHeight="1" x14ac:dyDescent="0.2">
      <c r="A449" s="163">
        <v>707</v>
      </c>
      <c r="B449" s="163" t="s">
        <v>2457</v>
      </c>
      <c r="C449" s="163" t="s">
        <v>2458</v>
      </c>
    </row>
    <row r="450" spans="1:3" ht="14.25" customHeight="1" x14ac:dyDescent="0.2">
      <c r="A450" s="163">
        <v>708</v>
      </c>
      <c r="B450" s="163" t="s">
        <v>2459</v>
      </c>
      <c r="C450" s="163" t="s">
        <v>2460</v>
      </c>
    </row>
    <row r="451" spans="1:3" ht="14.25" customHeight="1" x14ac:dyDescent="0.2">
      <c r="A451" s="163">
        <v>709</v>
      </c>
      <c r="B451" s="163" t="s">
        <v>2461</v>
      </c>
      <c r="C451" s="163" t="s">
        <v>2462</v>
      </c>
    </row>
    <row r="452" spans="1:3" ht="14.25" customHeight="1" x14ac:dyDescent="0.2">
      <c r="A452" s="163">
        <v>710</v>
      </c>
      <c r="B452" s="163" t="s">
        <v>2463</v>
      </c>
      <c r="C452" s="163" t="s">
        <v>2464</v>
      </c>
    </row>
    <row r="453" spans="1:3" ht="14.25" customHeight="1" x14ac:dyDescent="0.2">
      <c r="A453" s="163">
        <v>711</v>
      </c>
      <c r="B453" s="163" t="s">
        <v>2465</v>
      </c>
      <c r="C453" s="163" t="s">
        <v>2466</v>
      </c>
    </row>
    <row r="454" spans="1:3" ht="14.25" customHeight="1" x14ac:dyDescent="0.2">
      <c r="A454" s="163">
        <v>712</v>
      </c>
      <c r="B454" s="163" t="s">
        <v>2467</v>
      </c>
      <c r="C454" s="163" t="s">
        <v>2468</v>
      </c>
    </row>
    <row r="455" spans="1:3" ht="14.25" customHeight="1" x14ac:dyDescent="0.2">
      <c r="A455" s="163">
        <v>713</v>
      </c>
      <c r="B455" s="163" t="s">
        <v>2469</v>
      </c>
      <c r="C455" s="163" t="s">
        <v>1365</v>
      </c>
    </row>
    <row r="456" spans="1:3" ht="14.25" customHeight="1" x14ac:dyDescent="0.2">
      <c r="A456" s="163">
        <v>714</v>
      </c>
      <c r="B456" s="163" t="s">
        <v>1367</v>
      </c>
      <c r="C456" s="163" t="s">
        <v>1372</v>
      </c>
    </row>
    <row r="457" spans="1:3" ht="14.25" customHeight="1" x14ac:dyDescent="0.2">
      <c r="A457" s="163">
        <v>715</v>
      </c>
      <c r="B457" s="163" t="s">
        <v>1374</v>
      </c>
      <c r="C457" s="163" t="s">
        <v>2470</v>
      </c>
    </row>
    <row r="458" spans="1:3" ht="14.25" customHeight="1" x14ac:dyDescent="0.2">
      <c r="A458" s="163">
        <v>716</v>
      </c>
      <c r="B458" s="163" t="s">
        <v>2471</v>
      </c>
      <c r="C458" s="163" t="s">
        <v>2472</v>
      </c>
    </row>
    <row r="459" spans="1:3" ht="14.25" customHeight="1" x14ac:dyDescent="0.2">
      <c r="A459" s="163">
        <v>717</v>
      </c>
      <c r="B459" s="163" t="s">
        <v>2473</v>
      </c>
      <c r="C459" s="163" t="s">
        <v>2474</v>
      </c>
    </row>
    <row r="460" spans="1:3" ht="14.25" customHeight="1" x14ac:dyDescent="0.2">
      <c r="A460" s="163">
        <v>718</v>
      </c>
      <c r="B460" s="163" t="s">
        <v>2475</v>
      </c>
      <c r="C460" s="163" t="s">
        <v>2476</v>
      </c>
    </row>
    <row r="461" spans="1:3" ht="14.25" customHeight="1" x14ac:dyDescent="0.2">
      <c r="A461" s="163">
        <v>719</v>
      </c>
      <c r="B461" s="163" t="s">
        <v>2477</v>
      </c>
      <c r="C461" s="163" t="s">
        <v>2478</v>
      </c>
    </row>
    <row r="462" spans="1:3" ht="14.25" customHeight="1" x14ac:dyDescent="0.2">
      <c r="A462" s="163">
        <v>720</v>
      </c>
      <c r="B462" s="163" t="s">
        <v>1379</v>
      </c>
      <c r="C462" s="163" t="s">
        <v>1382</v>
      </c>
    </row>
    <row r="463" spans="1:3" ht="14.25" customHeight="1" x14ac:dyDescent="0.2">
      <c r="A463" s="163">
        <v>721</v>
      </c>
      <c r="B463" s="163" t="s">
        <v>1385</v>
      </c>
      <c r="C463" s="163" t="s">
        <v>1390</v>
      </c>
    </row>
    <row r="464" spans="1:3" ht="14.25" customHeight="1" x14ac:dyDescent="0.2">
      <c r="A464" s="163">
        <v>722</v>
      </c>
      <c r="B464" s="163" t="s">
        <v>1392</v>
      </c>
      <c r="C464" s="163" t="s">
        <v>2479</v>
      </c>
    </row>
    <row r="465" spans="1:3" ht="14.25" customHeight="1" x14ac:dyDescent="0.2">
      <c r="A465" s="163">
        <v>723</v>
      </c>
      <c r="B465" s="163" t="s">
        <v>2480</v>
      </c>
      <c r="C465" s="163" t="s">
        <v>2481</v>
      </c>
    </row>
    <row r="466" spans="1:3" ht="14.25" customHeight="1" x14ac:dyDescent="0.2">
      <c r="A466" s="163">
        <v>724</v>
      </c>
      <c r="B466" s="163" t="s">
        <v>2482</v>
      </c>
      <c r="C466" s="163" t="s">
        <v>2483</v>
      </c>
    </row>
    <row r="467" spans="1:3" ht="14.25" customHeight="1" x14ac:dyDescent="0.2">
      <c r="A467" s="163">
        <v>725</v>
      </c>
      <c r="B467" s="163" t="s">
        <v>2484</v>
      </c>
      <c r="C467" s="163" t="s">
        <v>2485</v>
      </c>
    </row>
    <row r="468" spans="1:3" ht="14.25" customHeight="1" x14ac:dyDescent="0.2">
      <c r="A468" s="163">
        <v>726</v>
      </c>
      <c r="B468" s="163" t="s">
        <v>2486</v>
      </c>
      <c r="C468" s="163" t="s">
        <v>2487</v>
      </c>
    </row>
    <row r="469" spans="1:3" ht="14.25" customHeight="1" x14ac:dyDescent="0.2">
      <c r="A469" s="163">
        <v>727</v>
      </c>
      <c r="B469" s="163" t="s">
        <v>2488</v>
      </c>
      <c r="C469" s="163" t="s">
        <v>2489</v>
      </c>
    </row>
    <row r="470" spans="1:3" ht="14.25" customHeight="1" x14ac:dyDescent="0.2">
      <c r="A470" s="163">
        <v>728</v>
      </c>
      <c r="B470" s="163" t="s">
        <v>2490</v>
      </c>
      <c r="C470" s="163" t="s">
        <v>2491</v>
      </c>
    </row>
    <row r="471" spans="1:3" ht="14.25" customHeight="1" x14ac:dyDescent="0.2">
      <c r="A471" s="163">
        <v>729</v>
      </c>
      <c r="B471" s="163" t="s">
        <v>2492</v>
      </c>
      <c r="C471" s="163" t="s">
        <v>2493</v>
      </c>
    </row>
    <row r="472" spans="1:3" ht="14.25" customHeight="1" x14ac:dyDescent="0.2">
      <c r="A472" s="163">
        <v>730</v>
      </c>
      <c r="B472" s="163" t="s">
        <v>2494</v>
      </c>
      <c r="C472" s="163" t="s">
        <v>2495</v>
      </c>
    </row>
    <row r="473" spans="1:3" ht="14.25" customHeight="1" x14ac:dyDescent="0.2">
      <c r="A473" s="163">
        <v>731</v>
      </c>
      <c r="B473" s="163" t="s">
        <v>2496</v>
      </c>
      <c r="C473" s="163" t="s">
        <v>1401</v>
      </c>
    </row>
    <row r="474" spans="1:3" ht="14.25" customHeight="1" x14ac:dyDescent="0.2">
      <c r="A474" s="163">
        <v>732</v>
      </c>
      <c r="B474" s="163" t="s">
        <v>1403</v>
      </c>
      <c r="C474" s="163" t="s">
        <v>1409</v>
      </c>
    </row>
    <row r="475" spans="1:3" ht="14.25" customHeight="1" x14ac:dyDescent="0.2">
      <c r="A475" s="163">
        <v>733</v>
      </c>
      <c r="B475" s="163" t="s">
        <v>1411</v>
      </c>
      <c r="C475" s="163" t="s">
        <v>2497</v>
      </c>
    </row>
    <row r="476" spans="1:3" ht="14.25" customHeight="1" x14ac:dyDescent="0.2">
      <c r="A476" s="163">
        <v>734</v>
      </c>
      <c r="B476" s="163" t="s">
        <v>2498</v>
      </c>
      <c r="C476" s="163" t="s">
        <v>2499</v>
      </c>
    </row>
    <row r="477" spans="1:3" ht="14.25" customHeight="1" x14ac:dyDescent="0.2">
      <c r="A477" s="163">
        <v>735</v>
      </c>
      <c r="B477" s="163" t="s">
        <v>2500</v>
      </c>
      <c r="C477" s="163" t="s">
        <v>2501</v>
      </c>
    </row>
    <row r="478" spans="1:3" ht="14.25" customHeight="1" x14ac:dyDescent="0.2">
      <c r="A478" s="163">
        <v>736</v>
      </c>
      <c r="B478" s="163" t="s">
        <v>2502</v>
      </c>
      <c r="C478" s="163" t="s">
        <v>2503</v>
      </c>
    </row>
    <row r="479" spans="1:3" ht="14.25" customHeight="1" x14ac:dyDescent="0.2">
      <c r="A479" s="163">
        <v>737</v>
      </c>
      <c r="B479" s="163" t="s">
        <v>2504</v>
      </c>
      <c r="C479" s="163" t="s">
        <v>2505</v>
      </c>
    </row>
    <row r="480" spans="1:3" ht="14.25" customHeight="1" x14ac:dyDescent="0.2">
      <c r="A480" s="163">
        <v>738</v>
      </c>
      <c r="B480" s="163" t="s">
        <v>2506</v>
      </c>
      <c r="C480" s="163" t="s">
        <v>2507</v>
      </c>
    </row>
    <row r="481" spans="1:3" ht="14.25" customHeight="1" x14ac:dyDescent="0.2">
      <c r="A481" s="163">
        <v>739</v>
      </c>
      <c r="B481" s="163" t="s">
        <v>2508</v>
      </c>
      <c r="C481" s="163" t="s">
        <v>2509</v>
      </c>
    </row>
    <row r="482" spans="1:3" ht="14.25" customHeight="1" x14ac:dyDescent="0.2">
      <c r="A482" s="163">
        <v>740</v>
      </c>
      <c r="B482" s="163" t="s">
        <v>1414</v>
      </c>
      <c r="C482" s="163" t="s">
        <v>1419</v>
      </c>
    </row>
    <row r="483" spans="1:3" ht="14.25" customHeight="1" x14ac:dyDescent="0.2">
      <c r="A483" s="163">
        <v>741</v>
      </c>
      <c r="B483" s="163" t="s">
        <v>1421</v>
      </c>
      <c r="C483" s="163" t="s">
        <v>1426</v>
      </c>
    </row>
    <row r="484" spans="1:3" ht="14.25" customHeight="1" x14ac:dyDescent="0.2">
      <c r="A484" s="163">
        <v>742</v>
      </c>
      <c r="B484" s="163" t="s">
        <v>1428</v>
      </c>
      <c r="C484" s="163" t="s">
        <v>2510</v>
      </c>
    </row>
    <row r="485" spans="1:3" ht="14.25" customHeight="1" x14ac:dyDescent="0.2">
      <c r="A485" s="163">
        <v>743</v>
      </c>
      <c r="B485" s="163" t="s">
        <v>2511</v>
      </c>
      <c r="C485" s="163" t="s">
        <v>2512</v>
      </c>
    </row>
    <row r="486" spans="1:3" ht="14.25" customHeight="1" x14ac:dyDescent="0.2">
      <c r="A486" s="163">
        <v>744</v>
      </c>
      <c r="B486" s="163" t="s">
        <v>2513</v>
      </c>
      <c r="C486" s="163" t="s">
        <v>2514</v>
      </c>
    </row>
    <row r="487" spans="1:3" ht="14.25" customHeight="1" x14ac:dyDescent="0.2">
      <c r="A487" s="163">
        <v>745</v>
      </c>
      <c r="B487" s="163" t="s">
        <v>2515</v>
      </c>
      <c r="C487" s="163" t="s">
        <v>2516</v>
      </c>
    </row>
    <row r="488" spans="1:3" ht="14.25" customHeight="1" x14ac:dyDescent="0.2">
      <c r="A488" s="163">
        <v>746</v>
      </c>
      <c r="B488" s="163" t="s">
        <v>2517</v>
      </c>
      <c r="C488" s="163" t="s">
        <v>2518</v>
      </c>
    </row>
    <row r="489" spans="1:3" ht="14.25" customHeight="1" x14ac:dyDescent="0.2">
      <c r="A489" s="163">
        <v>747</v>
      </c>
      <c r="B489" s="163" t="s">
        <v>2519</v>
      </c>
      <c r="C489" s="163" t="s">
        <v>2520</v>
      </c>
    </row>
    <row r="490" spans="1:3" ht="14.25" customHeight="1" x14ac:dyDescent="0.2">
      <c r="A490" s="163">
        <v>748</v>
      </c>
      <c r="B490" s="163" t="s">
        <v>2521</v>
      </c>
      <c r="C490" s="163" t="s">
        <v>2522</v>
      </c>
    </row>
    <row r="491" spans="1:3" ht="14.25" customHeight="1" x14ac:dyDescent="0.2">
      <c r="A491" s="163">
        <v>749</v>
      </c>
      <c r="B491" s="163" t="s">
        <v>2523</v>
      </c>
      <c r="C491" s="163" t="s">
        <v>2524</v>
      </c>
    </row>
    <row r="492" spans="1:3" ht="14.25" customHeight="1" x14ac:dyDescent="0.2">
      <c r="A492" s="163">
        <v>750</v>
      </c>
      <c r="B492" s="163" t="s">
        <v>2525</v>
      </c>
      <c r="C492" s="163" t="s">
        <v>1436</v>
      </c>
    </row>
    <row r="493" spans="1:3" ht="14.25" customHeight="1" x14ac:dyDescent="0.2">
      <c r="A493" s="163">
        <v>751</v>
      </c>
      <c r="B493" s="163" t="s">
        <v>1438</v>
      </c>
      <c r="C493" s="163" t="s">
        <v>1445</v>
      </c>
    </row>
    <row r="494" spans="1:3" ht="14.25" customHeight="1" x14ac:dyDescent="0.2">
      <c r="A494" s="163">
        <v>752</v>
      </c>
      <c r="B494" s="163" t="s">
        <v>1447</v>
      </c>
      <c r="C494" s="163" t="s">
        <v>2526</v>
      </c>
    </row>
    <row r="495" spans="1:3" ht="14.25" customHeight="1" x14ac:dyDescent="0.2">
      <c r="A495" s="163">
        <v>753</v>
      </c>
      <c r="B495" s="163" t="s">
        <v>2527</v>
      </c>
      <c r="C495" s="163" t="s">
        <v>2528</v>
      </c>
    </row>
    <row r="496" spans="1:3" ht="14.25" customHeight="1" x14ac:dyDescent="0.2">
      <c r="A496" s="163">
        <v>754</v>
      </c>
      <c r="B496" s="163" t="s">
        <v>2529</v>
      </c>
      <c r="C496" s="163" t="s">
        <v>2530</v>
      </c>
    </row>
    <row r="497" spans="1:3" ht="14.25" customHeight="1" x14ac:dyDescent="0.2">
      <c r="A497" s="163">
        <v>755</v>
      </c>
      <c r="B497" s="163" t="s">
        <v>2531</v>
      </c>
      <c r="C497" s="163" t="s">
        <v>2532</v>
      </c>
    </row>
    <row r="498" spans="1:3" ht="14.25" customHeight="1" x14ac:dyDescent="0.2">
      <c r="A498" s="163">
        <v>756</v>
      </c>
      <c r="B498" s="163" t="s">
        <v>2533</v>
      </c>
      <c r="C498" s="163" t="s">
        <v>2534</v>
      </c>
    </row>
    <row r="499" spans="1:3" ht="14.25" customHeight="1" x14ac:dyDescent="0.2">
      <c r="A499" s="163">
        <v>757</v>
      </c>
      <c r="B499" s="163" t="s">
        <v>2535</v>
      </c>
      <c r="C499" s="163" t="s">
        <v>2536</v>
      </c>
    </row>
    <row r="500" spans="1:3" ht="14.25" customHeight="1" x14ac:dyDescent="0.2">
      <c r="A500" s="163">
        <v>758</v>
      </c>
      <c r="B500" s="163" t="s">
        <v>2537</v>
      </c>
      <c r="C500" s="163" t="s">
        <v>2538</v>
      </c>
    </row>
    <row r="501" spans="1:3" ht="14.25" customHeight="1" x14ac:dyDescent="0.2">
      <c r="A501" s="163">
        <v>759</v>
      </c>
      <c r="B501" s="163" t="s">
        <v>2539</v>
      </c>
      <c r="C501" s="163" t="s">
        <v>2540</v>
      </c>
    </row>
    <row r="502" spans="1:3" ht="14.25" customHeight="1" x14ac:dyDescent="0.2">
      <c r="A502" s="163">
        <v>760</v>
      </c>
      <c r="B502" s="163" t="s">
        <v>1452</v>
      </c>
      <c r="C502" s="163" t="s">
        <v>1457</v>
      </c>
    </row>
    <row r="503" spans="1:3" ht="14.25" customHeight="1" x14ac:dyDescent="0.2">
      <c r="A503" s="163">
        <v>761</v>
      </c>
      <c r="B503" s="163" t="s">
        <v>1459</v>
      </c>
      <c r="C503" s="163" t="s">
        <v>1463</v>
      </c>
    </row>
    <row r="504" spans="1:3" ht="14.25" customHeight="1" x14ac:dyDescent="0.2">
      <c r="A504" s="163">
        <v>762</v>
      </c>
      <c r="B504" s="163" t="s">
        <v>1465</v>
      </c>
      <c r="C504" s="163" t="s">
        <v>2541</v>
      </c>
    </row>
    <row r="505" spans="1:3" ht="14.25" customHeight="1" x14ac:dyDescent="0.2">
      <c r="A505" s="163">
        <v>763</v>
      </c>
      <c r="B505" s="163" t="s">
        <v>2542</v>
      </c>
      <c r="C505" s="163" t="s">
        <v>2543</v>
      </c>
    </row>
    <row r="506" spans="1:3" ht="14.25" customHeight="1" x14ac:dyDescent="0.2">
      <c r="A506" s="163">
        <v>764</v>
      </c>
      <c r="B506" s="163" t="s">
        <v>2544</v>
      </c>
      <c r="C506" s="163" t="s">
        <v>2545</v>
      </c>
    </row>
    <row r="507" spans="1:3" ht="14.25" customHeight="1" x14ac:dyDescent="0.2">
      <c r="A507" s="163">
        <v>765</v>
      </c>
      <c r="B507" s="163" t="s">
        <v>2546</v>
      </c>
      <c r="C507" s="163" t="s">
        <v>2547</v>
      </c>
    </row>
    <row r="508" spans="1:3" ht="14.25" customHeight="1" x14ac:dyDescent="0.2">
      <c r="A508" s="163">
        <v>766</v>
      </c>
      <c r="B508" s="163" t="s">
        <v>2548</v>
      </c>
      <c r="C508" s="163" t="s">
        <v>2549</v>
      </c>
    </row>
    <row r="509" spans="1:3" ht="14.25" customHeight="1" x14ac:dyDescent="0.2">
      <c r="A509" s="163">
        <v>767</v>
      </c>
      <c r="B509" s="163" t="s">
        <v>2550</v>
      </c>
      <c r="C509" s="163" t="s">
        <v>2551</v>
      </c>
    </row>
    <row r="510" spans="1:3" ht="14.25" customHeight="1" x14ac:dyDescent="0.2">
      <c r="A510" s="163">
        <v>768</v>
      </c>
      <c r="B510" s="163" t="s">
        <v>2552</v>
      </c>
      <c r="C510" s="163" t="s">
        <v>2553</v>
      </c>
    </row>
    <row r="511" spans="1:3" ht="14.25" customHeight="1" x14ac:dyDescent="0.2">
      <c r="A511" s="163">
        <v>769</v>
      </c>
      <c r="B511" s="163" t="s">
        <v>2554</v>
      </c>
      <c r="C511" s="163" t="s">
        <v>2555</v>
      </c>
    </row>
    <row r="512" spans="1:3" ht="14.25" customHeight="1" x14ac:dyDescent="0.2">
      <c r="A512" s="163">
        <v>770</v>
      </c>
      <c r="B512" s="163" t="s">
        <v>2556</v>
      </c>
      <c r="C512" s="163" t="s">
        <v>2557</v>
      </c>
    </row>
    <row r="513" spans="1:3" ht="14.25" customHeight="1" x14ac:dyDescent="0.2">
      <c r="A513" s="163">
        <v>771</v>
      </c>
      <c r="B513" s="163" t="s">
        <v>2558</v>
      </c>
      <c r="C513" s="163" t="s">
        <v>2559</v>
      </c>
    </row>
    <row r="514" spans="1:3" ht="14.25" customHeight="1" x14ac:dyDescent="0.2">
      <c r="A514" s="163">
        <v>772</v>
      </c>
      <c r="B514" s="163" t="s">
        <v>2560</v>
      </c>
      <c r="C514" s="163" t="s">
        <v>2561</v>
      </c>
    </row>
    <row r="515" spans="1:3" ht="14.25" customHeight="1" x14ac:dyDescent="0.2">
      <c r="A515" s="163">
        <v>773</v>
      </c>
      <c r="B515" s="163" t="s">
        <v>2562</v>
      </c>
      <c r="C515" s="163" t="s">
        <v>2563</v>
      </c>
    </row>
    <row r="516" spans="1:3" ht="14.25" customHeight="1" x14ac:dyDescent="0.2">
      <c r="A516" s="163">
        <v>774</v>
      </c>
      <c r="B516" s="163" t="s">
        <v>2564</v>
      </c>
      <c r="C516" s="163" t="s">
        <v>2565</v>
      </c>
    </row>
    <row r="517" spans="1:3" ht="14.25" customHeight="1" x14ac:dyDescent="0.2">
      <c r="A517" s="163">
        <v>775</v>
      </c>
      <c r="B517" s="163" t="s">
        <v>2566</v>
      </c>
      <c r="C517" s="163" t="s">
        <v>2567</v>
      </c>
    </row>
    <row r="518" spans="1:3" ht="14.25" customHeight="1" x14ac:dyDescent="0.2">
      <c r="A518" s="163">
        <v>776</v>
      </c>
      <c r="B518" s="163" t="s">
        <v>2568</v>
      </c>
      <c r="C518" s="163" t="s">
        <v>2569</v>
      </c>
    </row>
    <row r="519" spans="1:3" ht="14.25" customHeight="1" x14ac:dyDescent="0.2">
      <c r="A519" s="163">
        <v>777</v>
      </c>
      <c r="B519" s="163" t="s">
        <v>2570</v>
      </c>
      <c r="C519" s="163" t="s">
        <v>2571</v>
      </c>
    </row>
    <row r="520" spans="1:3" ht="14.25" customHeight="1" x14ac:dyDescent="0.2">
      <c r="A520" s="163">
        <v>778</v>
      </c>
      <c r="B520" s="163" t="s">
        <v>2572</v>
      </c>
      <c r="C520" s="163" t="s">
        <v>2573</v>
      </c>
    </row>
    <row r="521" spans="1:3" ht="14.25" customHeight="1" x14ac:dyDescent="0.2">
      <c r="A521" s="163">
        <v>779</v>
      </c>
      <c r="B521" s="163" t="s">
        <v>2574</v>
      </c>
      <c r="C521" s="163" t="s">
        <v>2575</v>
      </c>
    </row>
    <row r="522" spans="1:3" ht="14.25" customHeight="1" x14ac:dyDescent="0.2">
      <c r="A522" s="163">
        <v>780</v>
      </c>
      <c r="B522" s="163" t="s">
        <v>1473</v>
      </c>
      <c r="C522" s="163" t="s">
        <v>1474</v>
      </c>
    </row>
    <row r="523" spans="1:3" ht="14.25" customHeight="1" x14ac:dyDescent="0.2">
      <c r="A523" s="163">
        <v>781</v>
      </c>
      <c r="B523" s="163" t="s">
        <v>1476</v>
      </c>
      <c r="C523" s="163" t="s">
        <v>1479</v>
      </c>
    </row>
    <row r="524" spans="1:3" ht="14.25" customHeight="1" x14ac:dyDescent="0.2">
      <c r="A524" s="163">
        <v>782</v>
      </c>
      <c r="B524" s="163" t="s">
        <v>1481</v>
      </c>
      <c r="C524" s="163" t="s">
        <v>1484</v>
      </c>
    </row>
    <row r="525" spans="1:3" ht="14.25" customHeight="1" x14ac:dyDescent="0.2">
      <c r="A525" s="163">
        <v>783</v>
      </c>
      <c r="B525" s="163" t="s">
        <v>1486</v>
      </c>
      <c r="C525" s="163" t="s">
        <v>2576</v>
      </c>
    </row>
    <row r="526" spans="1:3" ht="14.25" customHeight="1" x14ac:dyDescent="0.2">
      <c r="A526" s="163">
        <v>784</v>
      </c>
      <c r="B526" s="163" t="s">
        <v>2577</v>
      </c>
      <c r="C526" s="163" t="s">
        <v>2578</v>
      </c>
    </row>
    <row r="527" spans="1:3" ht="14.25" customHeight="1" x14ac:dyDescent="0.2">
      <c r="A527" s="163">
        <v>785</v>
      </c>
      <c r="B527" s="163" t="s">
        <v>2579</v>
      </c>
      <c r="C527" s="163" t="s">
        <v>2580</v>
      </c>
    </row>
    <row r="528" spans="1:3" ht="14.25" customHeight="1" x14ac:dyDescent="0.2">
      <c r="A528" s="163">
        <v>786</v>
      </c>
      <c r="B528" s="163" t="s">
        <v>2581</v>
      </c>
      <c r="C528" s="163" t="s">
        <v>2582</v>
      </c>
    </row>
    <row r="529" spans="1:3" ht="14.25" customHeight="1" x14ac:dyDescent="0.2">
      <c r="A529" s="163">
        <v>787</v>
      </c>
      <c r="B529" s="163" t="s">
        <v>2583</v>
      </c>
      <c r="C529" s="163" t="s">
        <v>2584</v>
      </c>
    </row>
    <row r="530" spans="1:3" ht="14.25" customHeight="1" x14ac:dyDescent="0.2">
      <c r="A530" s="163">
        <v>788</v>
      </c>
      <c r="B530" s="163" t="s">
        <v>2585</v>
      </c>
      <c r="C530" s="163" t="s">
        <v>2586</v>
      </c>
    </row>
    <row r="531" spans="1:3" ht="14.25" customHeight="1" x14ac:dyDescent="0.2">
      <c r="A531" s="163">
        <v>789</v>
      </c>
      <c r="B531" s="163" t="s">
        <v>2587</v>
      </c>
      <c r="C531" s="163" t="s">
        <v>2588</v>
      </c>
    </row>
    <row r="532" spans="1:3" ht="14.25" customHeight="1" x14ac:dyDescent="0.2">
      <c r="A532" s="163">
        <v>790</v>
      </c>
      <c r="B532" s="163" t="s">
        <v>2589</v>
      </c>
      <c r="C532" s="163" t="s">
        <v>2590</v>
      </c>
    </row>
    <row r="533" spans="1:3" ht="14.25" customHeight="1" x14ac:dyDescent="0.2">
      <c r="A533" s="163">
        <v>791</v>
      </c>
      <c r="B533" s="163" t="s">
        <v>2591</v>
      </c>
      <c r="C533" s="163" t="s">
        <v>1494</v>
      </c>
    </row>
    <row r="534" spans="1:3" ht="14.25" customHeight="1" x14ac:dyDescent="0.2">
      <c r="A534" s="163">
        <v>792</v>
      </c>
      <c r="B534" s="163" t="s">
        <v>1496</v>
      </c>
      <c r="C534" s="163" t="s">
        <v>1501</v>
      </c>
    </row>
    <row r="535" spans="1:3" ht="14.25" customHeight="1" x14ac:dyDescent="0.2">
      <c r="A535" s="163">
        <v>793</v>
      </c>
      <c r="B535" s="163" t="s">
        <v>1503</v>
      </c>
      <c r="C535" s="163" t="s">
        <v>2592</v>
      </c>
    </row>
    <row r="536" spans="1:3" ht="14.25" customHeight="1" x14ac:dyDescent="0.2">
      <c r="A536" s="163">
        <v>794</v>
      </c>
      <c r="B536" s="163" t="s">
        <v>2593</v>
      </c>
      <c r="C536" s="163" t="s">
        <v>2594</v>
      </c>
    </row>
    <row r="537" spans="1:3" ht="14.25" customHeight="1" x14ac:dyDescent="0.2">
      <c r="A537" s="163">
        <v>795</v>
      </c>
      <c r="B537" s="163" t="s">
        <v>2595</v>
      </c>
      <c r="C537" s="163" t="s">
        <v>2596</v>
      </c>
    </row>
    <row r="538" spans="1:3" ht="14.25" customHeight="1" x14ac:dyDescent="0.2">
      <c r="A538" s="163">
        <v>796</v>
      </c>
      <c r="B538" s="163" t="s">
        <v>2597</v>
      </c>
      <c r="C538" s="163" t="s">
        <v>2598</v>
      </c>
    </row>
    <row r="539" spans="1:3" ht="14.25" customHeight="1" x14ac:dyDescent="0.2">
      <c r="A539" s="163">
        <v>797</v>
      </c>
      <c r="B539" s="163" t="s">
        <v>2599</v>
      </c>
      <c r="C539" s="163" t="s">
        <v>2600</v>
      </c>
    </row>
    <row r="540" spans="1:3" ht="14.25" customHeight="1" x14ac:dyDescent="0.2">
      <c r="A540" s="163">
        <v>798</v>
      </c>
      <c r="B540" s="163" t="s">
        <v>2601</v>
      </c>
      <c r="C540" s="163" t="s">
        <v>2602</v>
      </c>
    </row>
    <row r="541" spans="1:3" ht="14.25" customHeight="1" x14ac:dyDescent="0.2">
      <c r="A541" s="163">
        <v>799</v>
      </c>
      <c r="B541" s="163" t="s">
        <v>2603</v>
      </c>
      <c r="C541" s="163" t="s">
        <v>2604</v>
      </c>
    </row>
    <row r="542" spans="1:3" ht="14.25" customHeight="1" x14ac:dyDescent="0.2">
      <c r="A542" s="163">
        <v>800</v>
      </c>
      <c r="B542" s="163" t="s">
        <v>1506</v>
      </c>
      <c r="C542" s="163" t="s">
        <v>1509</v>
      </c>
    </row>
    <row r="543" spans="1:3" ht="14.25" customHeight="1" x14ac:dyDescent="0.2">
      <c r="A543" s="163">
        <v>801</v>
      </c>
      <c r="B543" s="163" t="s">
        <v>1511</v>
      </c>
      <c r="C543" s="163" t="s">
        <v>1517</v>
      </c>
    </row>
    <row r="544" spans="1:3" ht="14.25" customHeight="1" x14ac:dyDescent="0.2">
      <c r="A544" s="163">
        <v>802</v>
      </c>
      <c r="B544" s="163" t="s">
        <v>1519</v>
      </c>
      <c r="C544" s="163" t="s">
        <v>2605</v>
      </c>
    </row>
    <row r="545" spans="1:3" ht="14.25" customHeight="1" x14ac:dyDescent="0.2">
      <c r="A545" s="163">
        <v>803</v>
      </c>
      <c r="B545" s="163" t="s">
        <v>2606</v>
      </c>
      <c r="C545" s="163" t="s">
        <v>2607</v>
      </c>
    </row>
    <row r="546" spans="1:3" ht="14.25" customHeight="1" x14ac:dyDescent="0.2">
      <c r="A546" s="163">
        <v>804</v>
      </c>
      <c r="B546" s="163" t="s">
        <v>2608</v>
      </c>
      <c r="C546" s="163" t="s">
        <v>2609</v>
      </c>
    </row>
    <row r="547" spans="1:3" ht="14.25" customHeight="1" x14ac:dyDescent="0.2">
      <c r="A547" s="163">
        <v>805</v>
      </c>
      <c r="B547" s="163" t="s">
        <v>2610</v>
      </c>
      <c r="C547" s="163" t="s">
        <v>2611</v>
      </c>
    </row>
    <row r="548" spans="1:3" ht="14.25" customHeight="1" x14ac:dyDescent="0.2">
      <c r="A548" s="163">
        <v>806</v>
      </c>
      <c r="B548" s="163" t="s">
        <v>2612</v>
      </c>
      <c r="C548" s="163" t="s">
        <v>2613</v>
      </c>
    </row>
    <row r="549" spans="1:3" ht="14.25" customHeight="1" x14ac:dyDescent="0.2">
      <c r="A549" s="163">
        <v>807</v>
      </c>
      <c r="B549" s="163" t="s">
        <v>2614</v>
      </c>
      <c r="C549" s="163" t="s">
        <v>2615</v>
      </c>
    </row>
    <row r="550" spans="1:3" ht="14.25" customHeight="1" x14ac:dyDescent="0.2">
      <c r="A550" s="163">
        <v>808</v>
      </c>
      <c r="B550" s="163" t="s">
        <v>2616</v>
      </c>
      <c r="C550" s="163" t="s">
        <v>2617</v>
      </c>
    </row>
    <row r="551" spans="1:3" ht="14.25" customHeight="1" x14ac:dyDescent="0.2">
      <c r="A551" s="163">
        <v>809</v>
      </c>
      <c r="B551" s="163" t="s">
        <v>2618</v>
      </c>
      <c r="C551" s="163" t="s">
        <v>2619</v>
      </c>
    </row>
    <row r="552" spans="1:3" ht="14.25" customHeight="1" x14ac:dyDescent="0.2">
      <c r="A552" s="163">
        <v>810</v>
      </c>
      <c r="B552" s="163" t="s">
        <v>1525</v>
      </c>
      <c r="C552" s="163" t="s">
        <v>1530</v>
      </c>
    </row>
    <row r="553" spans="1:3" ht="14.25" customHeight="1" x14ac:dyDescent="0.2">
      <c r="A553" s="163">
        <v>811</v>
      </c>
      <c r="B553" s="163" t="s">
        <v>1532</v>
      </c>
      <c r="C553" s="163" t="s">
        <v>1537</v>
      </c>
    </row>
    <row r="554" spans="1:3" ht="14.25" customHeight="1" x14ac:dyDescent="0.2">
      <c r="A554" s="163">
        <v>812</v>
      </c>
      <c r="B554" s="163" t="s">
        <v>1539</v>
      </c>
      <c r="C554" s="163" t="s">
        <v>2620</v>
      </c>
    </row>
    <row r="555" spans="1:3" ht="14.25" customHeight="1" x14ac:dyDescent="0.2">
      <c r="A555" s="163">
        <v>813</v>
      </c>
      <c r="B555" s="163" t="s">
        <v>2621</v>
      </c>
      <c r="C555" s="163" t="s">
        <v>2622</v>
      </c>
    </row>
    <row r="556" spans="1:3" ht="14.25" customHeight="1" x14ac:dyDescent="0.2">
      <c r="A556" s="163">
        <v>814</v>
      </c>
      <c r="B556" s="163" t="s">
        <v>2623</v>
      </c>
      <c r="C556" s="163" t="s">
        <v>2624</v>
      </c>
    </row>
    <row r="557" spans="1:3" ht="14.25" customHeight="1" x14ac:dyDescent="0.2">
      <c r="A557" s="163">
        <v>815</v>
      </c>
      <c r="B557" s="163" t="s">
        <v>2625</v>
      </c>
      <c r="C557" s="163" t="s">
        <v>2626</v>
      </c>
    </row>
    <row r="558" spans="1:3" ht="14.25" customHeight="1" x14ac:dyDescent="0.2">
      <c r="A558" s="163">
        <v>816</v>
      </c>
      <c r="B558" s="163" t="s">
        <v>2627</v>
      </c>
      <c r="C558" s="163" t="s">
        <v>2628</v>
      </c>
    </row>
    <row r="559" spans="1:3" ht="14.25" customHeight="1" x14ac:dyDescent="0.2">
      <c r="A559" s="163">
        <v>817</v>
      </c>
      <c r="B559" s="163" t="s">
        <v>2629</v>
      </c>
      <c r="C559" s="163" t="s">
        <v>2630</v>
      </c>
    </row>
    <row r="560" spans="1:3" ht="14.25" customHeight="1" x14ac:dyDescent="0.2">
      <c r="A560" s="163">
        <v>818</v>
      </c>
      <c r="B560" s="163" t="s">
        <v>2631</v>
      </c>
      <c r="C560" s="163" t="s">
        <v>2632</v>
      </c>
    </row>
    <row r="561" spans="1:3" ht="14.25" customHeight="1" x14ac:dyDescent="0.2">
      <c r="A561" s="163">
        <v>819</v>
      </c>
      <c r="B561" s="163" t="s">
        <v>2633</v>
      </c>
      <c r="C561" s="163" t="s">
        <v>2634</v>
      </c>
    </row>
    <row r="562" spans="1:3" ht="14.25" customHeight="1" x14ac:dyDescent="0.2">
      <c r="A562" s="163">
        <v>820</v>
      </c>
      <c r="B562" s="163" t="s">
        <v>1544</v>
      </c>
      <c r="C562" s="163" t="s">
        <v>1547</v>
      </c>
    </row>
    <row r="563" spans="1:3" ht="14.25" customHeight="1" x14ac:dyDescent="0.2">
      <c r="A563" s="163">
        <v>821</v>
      </c>
      <c r="B563" s="163" t="s">
        <v>1549</v>
      </c>
      <c r="C563" s="163" t="s">
        <v>1555</v>
      </c>
    </row>
    <row r="564" spans="1:3" ht="14.25" customHeight="1" x14ac:dyDescent="0.2">
      <c r="A564" s="163">
        <v>822</v>
      </c>
      <c r="B564" s="163" t="s">
        <v>1557</v>
      </c>
      <c r="C564" s="163" t="s">
        <v>1560</v>
      </c>
    </row>
    <row r="565" spans="1:3" ht="14.25" customHeight="1" x14ac:dyDescent="0.2">
      <c r="A565" s="163">
        <v>823</v>
      </c>
      <c r="B565" s="163" t="s">
        <v>1562</v>
      </c>
      <c r="C565" s="163" t="s">
        <v>2635</v>
      </c>
    </row>
    <row r="566" spans="1:3" ht="14.25" customHeight="1" x14ac:dyDescent="0.2">
      <c r="A566" s="163">
        <v>824</v>
      </c>
      <c r="B566" s="163" t="s">
        <v>2636</v>
      </c>
      <c r="C566" s="163" t="s">
        <v>2637</v>
      </c>
    </row>
    <row r="567" spans="1:3" ht="14.25" customHeight="1" x14ac:dyDescent="0.2">
      <c r="A567" s="163">
        <v>825</v>
      </c>
      <c r="B567" s="163" t="s">
        <v>2638</v>
      </c>
      <c r="C567" s="163" t="s">
        <v>2639</v>
      </c>
    </row>
    <row r="568" spans="1:3" ht="14.25" customHeight="1" x14ac:dyDescent="0.2">
      <c r="A568" s="163">
        <v>826</v>
      </c>
      <c r="B568" s="163" t="s">
        <v>2640</v>
      </c>
      <c r="C568" s="163" t="s">
        <v>2641</v>
      </c>
    </row>
    <row r="569" spans="1:3" ht="14.25" customHeight="1" x14ac:dyDescent="0.2">
      <c r="A569" s="163">
        <v>827</v>
      </c>
      <c r="B569" s="163" t="s">
        <v>2642</v>
      </c>
      <c r="C569" s="163" t="s">
        <v>2643</v>
      </c>
    </row>
    <row r="570" spans="1:3" ht="14.25" customHeight="1" x14ac:dyDescent="0.2">
      <c r="A570" s="163">
        <v>828</v>
      </c>
      <c r="B570" s="163" t="s">
        <v>2644</v>
      </c>
      <c r="C570" s="163" t="s">
        <v>2645</v>
      </c>
    </row>
    <row r="571" spans="1:3" ht="14.25" customHeight="1" x14ac:dyDescent="0.2">
      <c r="A571" s="163">
        <v>829</v>
      </c>
      <c r="B571" s="163" t="s">
        <v>2646</v>
      </c>
      <c r="C571" s="163" t="s">
        <v>2647</v>
      </c>
    </row>
    <row r="572" spans="1:3" ht="14.25" customHeight="1" x14ac:dyDescent="0.2">
      <c r="A572" s="163">
        <v>830</v>
      </c>
      <c r="B572" s="163" t="s">
        <v>1565</v>
      </c>
      <c r="C572" s="163" t="s">
        <v>1568</v>
      </c>
    </row>
    <row r="573" spans="1:3" ht="14.25" customHeight="1" x14ac:dyDescent="0.2">
      <c r="A573" s="163">
        <v>831</v>
      </c>
      <c r="B573" s="163" t="s">
        <v>1570</v>
      </c>
      <c r="C573" s="163" t="s">
        <v>1575</v>
      </c>
    </row>
    <row r="574" spans="1:3" ht="14.25" customHeight="1" x14ac:dyDescent="0.2">
      <c r="A574" s="163">
        <v>832</v>
      </c>
      <c r="B574" s="163" t="s">
        <v>1577</v>
      </c>
      <c r="C574" s="163" t="s">
        <v>2648</v>
      </c>
    </row>
    <row r="575" spans="1:3" ht="14.25" customHeight="1" x14ac:dyDescent="0.2">
      <c r="A575" s="163">
        <v>833</v>
      </c>
      <c r="B575" s="163" t="s">
        <v>2649</v>
      </c>
      <c r="C575" s="163" t="s">
        <v>2650</v>
      </c>
    </row>
    <row r="576" spans="1:3" ht="14.25" customHeight="1" x14ac:dyDescent="0.2">
      <c r="A576" s="163">
        <v>834</v>
      </c>
      <c r="B576" s="163" t="s">
        <v>2651</v>
      </c>
      <c r="C576" s="163" t="s">
        <v>2652</v>
      </c>
    </row>
    <row r="577" spans="1:3" ht="14.25" customHeight="1" x14ac:dyDescent="0.2">
      <c r="A577" s="163">
        <v>835</v>
      </c>
      <c r="B577" s="163" t="s">
        <v>2653</v>
      </c>
      <c r="C577" s="163" t="s">
        <v>2654</v>
      </c>
    </row>
    <row r="578" spans="1:3" ht="14.25" customHeight="1" x14ac:dyDescent="0.2">
      <c r="A578" s="163">
        <v>836</v>
      </c>
      <c r="B578" s="163" t="s">
        <v>2655</v>
      </c>
      <c r="C578" s="163" t="s">
        <v>2656</v>
      </c>
    </row>
    <row r="579" spans="1:3" ht="14.25" customHeight="1" x14ac:dyDescent="0.2">
      <c r="A579" s="163">
        <v>837</v>
      </c>
      <c r="B579" s="163" t="s">
        <v>2657</v>
      </c>
      <c r="C579" s="163" t="s">
        <v>2658</v>
      </c>
    </row>
    <row r="580" spans="1:3" ht="14.25" customHeight="1" x14ac:dyDescent="0.2">
      <c r="A580" s="163">
        <v>838</v>
      </c>
      <c r="B580" s="163" t="s">
        <v>2659</v>
      </c>
      <c r="C580" s="163" t="s">
        <v>2660</v>
      </c>
    </row>
    <row r="581" spans="1:3" ht="14.25" customHeight="1" x14ac:dyDescent="0.2">
      <c r="A581" s="163">
        <v>839</v>
      </c>
      <c r="B581" s="163" t="s">
        <v>2661</v>
      </c>
      <c r="C581" s="163" t="s">
        <v>2662</v>
      </c>
    </row>
    <row r="582" spans="1:3" ht="14.25" customHeight="1" x14ac:dyDescent="0.2">
      <c r="A582" s="163">
        <v>840</v>
      </c>
      <c r="B582" s="163" t="s">
        <v>2663</v>
      </c>
      <c r="C582" s="163" t="s">
        <v>1588</v>
      </c>
    </row>
    <row r="583" spans="1:3" ht="14.25" customHeight="1" x14ac:dyDescent="0.2">
      <c r="A583" s="163">
        <v>841</v>
      </c>
      <c r="B583" s="163" t="s">
        <v>1590</v>
      </c>
      <c r="C583" s="163" t="s">
        <v>1593</v>
      </c>
    </row>
    <row r="584" spans="1:3" ht="14.25" customHeight="1" x14ac:dyDescent="0.2">
      <c r="A584" s="163">
        <v>842</v>
      </c>
      <c r="B584" s="163" t="s">
        <v>1595</v>
      </c>
      <c r="C584" s="163" t="s">
        <v>1600</v>
      </c>
    </row>
    <row r="585" spans="1:3" ht="14.25" customHeight="1" x14ac:dyDescent="0.2">
      <c r="A585" s="163">
        <v>843</v>
      </c>
      <c r="B585" s="163" t="s">
        <v>1602</v>
      </c>
      <c r="C585" s="163" t="s">
        <v>2664</v>
      </c>
    </row>
    <row r="586" spans="1:3" ht="14.25" customHeight="1" x14ac:dyDescent="0.2">
      <c r="A586" s="163">
        <v>844</v>
      </c>
      <c r="B586" s="163" t="s">
        <v>2665</v>
      </c>
      <c r="C586" s="163" t="s">
        <v>2666</v>
      </c>
    </row>
    <row r="587" spans="1:3" ht="14.25" customHeight="1" x14ac:dyDescent="0.2">
      <c r="A587" s="163">
        <v>845</v>
      </c>
      <c r="B587" s="163" t="s">
        <v>2667</v>
      </c>
      <c r="C587" s="163" t="s">
        <v>2668</v>
      </c>
    </row>
    <row r="588" spans="1:3" ht="14.25" customHeight="1" x14ac:dyDescent="0.2">
      <c r="A588" s="163">
        <v>846</v>
      </c>
      <c r="B588" s="163" t="s">
        <v>2669</v>
      </c>
      <c r="C588" s="163" t="s">
        <v>2670</v>
      </c>
    </row>
    <row r="589" spans="1:3" ht="14.25" customHeight="1" x14ac:dyDescent="0.2">
      <c r="A589" s="163">
        <v>847</v>
      </c>
      <c r="B589" s="163" t="s">
        <v>2671</v>
      </c>
      <c r="C589" s="163" t="s">
        <v>2672</v>
      </c>
    </row>
    <row r="590" spans="1:3" ht="14.25" customHeight="1" x14ac:dyDescent="0.2">
      <c r="A590" s="163">
        <v>848</v>
      </c>
      <c r="B590" s="163" t="s">
        <v>2673</v>
      </c>
      <c r="C590" s="163" t="s">
        <v>2674</v>
      </c>
    </row>
    <row r="591" spans="1:3" ht="14.25" customHeight="1" x14ac:dyDescent="0.2">
      <c r="A591" s="163">
        <v>849</v>
      </c>
      <c r="B591" s="163" t="s">
        <v>2675</v>
      </c>
      <c r="C591" s="163" t="s">
        <v>2676</v>
      </c>
    </row>
    <row r="592" spans="1:3" ht="14.25" customHeight="1" x14ac:dyDescent="0.2">
      <c r="A592" s="163">
        <v>850</v>
      </c>
      <c r="B592" s="163" t="s">
        <v>1605</v>
      </c>
      <c r="C592" s="163" t="s">
        <v>1610</v>
      </c>
    </row>
    <row r="593" spans="1:3" ht="14.25" customHeight="1" x14ac:dyDescent="0.2">
      <c r="A593" s="163">
        <v>851</v>
      </c>
      <c r="B593" s="163" t="s">
        <v>1612</v>
      </c>
      <c r="C593" s="163" t="s">
        <v>1615</v>
      </c>
    </row>
    <row r="594" spans="1:3" ht="14.25" customHeight="1" x14ac:dyDescent="0.2">
      <c r="A594" s="163">
        <v>852</v>
      </c>
      <c r="B594" s="163" t="s">
        <v>1617</v>
      </c>
      <c r="C594" s="163" t="s">
        <v>1622</v>
      </c>
    </row>
    <row r="595" spans="1:3" ht="14.25" customHeight="1" x14ac:dyDescent="0.2">
      <c r="A595" s="163">
        <v>853</v>
      </c>
      <c r="B595" s="163" t="s">
        <v>1624</v>
      </c>
      <c r="C595" s="163" t="s">
        <v>2677</v>
      </c>
    </row>
    <row r="596" spans="1:3" ht="14.25" customHeight="1" x14ac:dyDescent="0.2">
      <c r="A596" s="163">
        <v>854</v>
      </c>
      <c r="B596" s="163" t="s">
        <v>2678</v>
      </c>
      <c r="C596" s="163" t="s">
        <v>2679</v>
      </c>
    </row>
    <row r="597" spans="1:3" ht="14.25" customHeight="1" x14ac:dyDescent="0.2">
      <c r="A597" s="163">
        <v>855</v>
      </c>
      <c r="B597" s="163" t="s">
        <v>2680</v>
      </c>
      <c r="C597" s="163" t="s">
        <v>2681</v>
      </c>
    </row>
    <row r="598" spans="1:3" ht="14.25" customHeight="1" x14ac:dyDescent="0.2">
      <c r="A598" s="163">
        <v>856</v>
      </c>
      <c r="B598" s="163" t="s">
        <v>2682</v>
      </c>
      <c r="C598" s="163" t="s">
        <v>2683</v>
      </c>
    </row>
    <row r="599" spans="1:3" ht="14.25" customHeight="1" x14ac:dyDescent="0.2">
      <c r="A599" s="163">
        <v>857</v>
      </c>
      <c r="B599" s="163" t="s">
        <v>2684</v>
      </c>
      <c r="C599" s="163" t="s">
        <v>2685</v>
      </c>
    </row>
    <row r="600" spans="1:3" ht="14.25" customHeight="1" x14ac:dyDescent="0.2">
      <c r="A600" s="163">
        <v>858</v>
      </c>
      <c r="B600" s="163" t="s">
        <v>2686</v>
      </c>
      <c r="C600" s="163" t="s">
        <v>2687</v>
      </c>
    </row>
    <row r="601" spans="1:3" ht="14.25" customHeight="1" x14ac:dyDescent="0.2">
      <c r="A601" s="163">
        <v>859</v>
      </c>
      <c r="B601" s="163" t="s">
        <v>2688</v>
      </c>
      <c r="C601" s="163" t="s">
        <v>2689</v>
      </c>
    </row>
    <row r="602" spans="1:3" ht="14.25" customHeight="1" x14ac:dyDescent="0.2">
      <c r="A602" s="163">
        <v>860</v>
      </c>
      <c r="B602" s="163" t="s">
        <v>1627</v>
      </c>
      <c r="C602" s="163" t="s">
        <v>2690</v>
      </c>
    </row>
    <row r="603" spans="1:3" ht="14.25" customHeight="1" x14ac:dyDescent="0.2">
      <c r="A603" s="163">
        <v>861</v>
      </c>
      <c r="B603" s="163" t="s">
        <v>2691</v>
      </c>
      <c r="C603" s="163" t="s">
        <v>1637</v>
      </c>
    </row>
    <row r="604" spans="1:3" ht="14.25" customHeight="1" x14ac:dyDescent="0.2">
      <c r="A604" s="163">
        <v>862</v>
      </c>
      <c r="B604" s="163" t="s">
        <v>1639</v>
      </c>
      <c r="C604" s="163" t="s">
        <v>2692</v>
      </c>
    </row>
    <row r="605" spans="1:3" ht="14.25" customHeight="1" x14ac:dyDescent="0.2">
      <c r="A605" s="163">
        <v>863</v>
      </c>
      <c r="B605" s="163" t="s">
        <v>2693</v>
      </c>
      <c r="C605" s="163" t="s">
        <v>2694</v>
      </c>
    </row>
    <row r="606" spans="1:3" ht="14.25" customHeight="1" x14ac:dyDescent="0.2">
      <c r="A606" s="163">
        <v>864</v>
      </c>
      <c r="B606" s="163" t="s">
        <v>2695</v>
      </c>
      <c r="C606" s="163" t="s">
        <v>2696</v>
      </c>
    </row>
    <row r="607" spans="1:3" ht="14.25" customHeight="1" x14ac:dyDescent="0.2">
      <c r="A607" s="163">
        <v>865</v>
      </c>
      <c r="B607" s="163" t="s">
        <v>2697</v>
      </c>
      <c r="C607" s="163" t="s">
        <v>2698</v>
      </c>
    </row>
    <row r="608" spans="1:3" ht="14.25" customHeight="1" x14ac:dyDescent="0.2">
      <c r="A608" s="163">
        <v>866</v>
      </c>
      <c r="B608" s="163" t="s">
        <v>2699</v>
      </c>
      <c r="C608" s="163" t="s">
        <v>2700</v>
      </c>
    </row>
    <row r="609" spans="1:3" ht="14.25" customHeight="1" x14ac:dyDescent="0.2">
      <c r="A609" s="163">
        <v>867</v>
      </c>
      <c r="B609" s="163" t="s">
        <v>2701</v>
      </c>
      <c r="C609" s="163" t="s">
        <v>2702</v>
      </c>
    </row>
    <row r="610" spans="1:3" ht="14.25" customHeight="1" x14ac:dyDescent="0.2">
      <c r="A610" s="163">
        <v>868</v>
      </c>
      <c r="B610" s="163" t="s">
        <v>2703</v>
      </c>
      <c r="C610" s="163" t="s">
        <v>2704</v>
      </c>
    </row>
    <row r="611" spans="1:3" ht="14.25" customHeight="1" x14ac:dyDescent="0.2">
      <c r="A611" s="163">
        <v>869</v>
      </c>
      <c r="B611" s="163" t="s">
        <v>2705</v>
      </c>
      <c r="C611" s="163" t="s">
        <v>2706</v>
      </c>
    </row>
    <row r="612" spans="1:3" ht="14.25" customHeight="1" x14ac:dyDescent="0.2">
      <c r="A612" s="163">
        <v>870</v>
      </c>
      <c r="B612" s="163" t="s">
        <v>2707</v>
      </c>
      <c r="C612" s="163" t="s">
        <v>1648</v>
      </c>
    </row>
    <row r="613" spans="1:3" ht="14.25" customHeight="1" x14ac:dyDescent="0.2">
      <c r="A613" s="163">
        <v>871</v>
      </c>
      <c r="B613" s="163" t="s">
        <v>1650</v>
      </c>
      <c r="C613" s="163" t="s">
        <v>1655</v>
      </c>
    </row>
    <row r="614" spans="1:3" ht="14.25" customHeight="1" x14ac:dyDescent="0.2">
      <c r="A614" s="163">
        <v>872</v>
      </c>
      <c r="B614" s="163" t="s">
        <v>1657</v>
      </c>
      <c r="C614" s="163" t="s">
        <v>2708</v>
      </c>
    </row>
    <row r="615" spans="1:3" ht="14.25" customHeight="1" x14ac:dyDescent="0.2">
      <c r="A615" s="163">
        <v>873</v>
      </c>
      <c r="B615" s="163" t="s">
        <v>2709</v>
      </c>
      <c r="C615" s="163" t="s">
        <v>2710</v>
      </c>
    </row>
    <row r="616" spans="1:3" ht="14.25" customHeight="1" x14ac:dyDescent="0.2">
      <c r="A616" s="163">
        <v>874</v>
      </c>
      <c r="B616" s="163" t="s">
        <v>2711</v>
      </c>
      <c r="C616" s="163" t="s">
        <v>2712</v>
      </c>
    </row>
    <row r="617" spans="1:3" ht="14.25" customHeight="1" x14ac:dyDescent="0.2">
      <c r="A617" s="163">
        <v>875</v>
      </c>
      <c r="B617" s="163" t="s">
        <v>2713</v>
      </c>
      <c r="C617" s="163" t="s">
        <v>2714</v>
      </c>
    </row>
    <row r="618" spans="1:3" ht="14.25" customHeight="1" x14ac:dyDescent="0.2">
      <c r="A618" s="163">
        <v>876</v>
      </c>
      <c r="B618" s="163" t="s">
        <v>2715</v>
      </c>
      <c r="C618" s="163" t="s">
        <v>2716</v>
      </c>
    </row>
    <row r="619" spans="1:3" ht="14.25" customHeight="1" x14ac:dyDescent="0.2">
      <c r="A619" s="163">
        <v>877</v>
      </c>
      <c r="B619" s="163" t="s">
        <v>2717</v>
      </c>
      <c r="C619" s="163" t="s">
        <v>2718</v>
      </c>
    </row>
    <row r="620" spans="1:3" ht="14.25" customHeight="1" x14ac:dyDescent="0.2">
      <c r="A620" s="163">
        <v>878</v>
      </c>
      <c r="B620" s="163" t="s">
        <v>2719</v>
      </c>
      <c r="C620" s="163" t="s">
        <v>2720</v>
      </c>
    </row>
    <row r="621" spans="1:3" ht="14.25" customHeight="1" x14ac:dyDescent="0.2">
      <c r="A621" s="163">
        <v>879</v>
      </c>
      <c r="B621" s="163" t="s">
        <v>2721</v>
      </c>
      <c r="C621" s="163" t="s">
        <v>2722</v>
      </c>
    </row>
    <row r="622" spans="1:3" ht="14.25" customHeight="1" x14ac:dyDescent="0.2">
      <c r="A622" s="163">
        <v>880</v>
      </c>
      <c r="B622" s="163" t="s">
        <v>1664</v>
      </c>
      <c r="C622" s="163" t="s">
        <v>1669</v>
      </c>
    </row>
    <row r="623" spans="1:3" ht="14.25" customHeight="1" x14ac:dyDescent="0.2">
      <c r="A623" s="163">
        <v>881</v>
      </c>
      <c r="B623" s="163" t="s">
        <v>1671</v>
      </c>
      <c r="C623" s="163" t="s">
        <v>2723</v>
      </c>
    </row>
    <row r="624" spans="1:3" ht="14.25" customHeight="1" x14ac:dyDescent="0.2">
      <c r="A624" s="163">
        <v>882</v>
      </c>
      <c r="B624" s="163" t="s">
        <v>2724</v>
      </c>
      <c r="C624" s="163" t="s">
        <v>2725</v>
      </c>
    </row>
    <row r="625" spans="1:3" ht="14.25" customHeight="1" x14ac:dyDescent="0.2">
      <c r="A625" s="163">
        <v>883</v>
      </c>
      <c r="B625" s="163" t="s">
        <v>2726</v>
      </c>
      <c r="C625" s="163" t="s">
        <v>2727</v>
      </c>
    </row>
    <row r="626" spans="1:3" ht="14.25" customHeight="1" x14ac:dyDescent="0.2">
      <c r="A626" s="163">
        <v>884</v>
      </c>
      <c r="B626" s="163" t="s">
        <v>2728</v>
      </c>
      <c r="C626" s="163" t="s">
        <v>2729</v>
      </c>
    </row>
    <row r="627" spans="1:3" ht="14.25" customHeight="1" x14ac:dyDescent="0.2">
      <c r="A627" s="163">
        <v>885</v>
      </c>
      <c r="B627" s="163" t="s">
        <v>2730</v>
      </c>
      <c r="C627" s="163" t="s">
        <v>2731</v>
      </c>
    </row>
    <row r="628" spans="1:3" ht="14.25" customHeight="1" x14ac:dyDescent="0.2">
      <c r="A628" s="163">
        <v>886</v>
      </c>
      <c r="B628" s="163" t="s">
        <v>2732</v>
      </c>
      <c r="C628" s="163" t="s">
        <v>2733</v>
      </c>
    </row>
    <row r="629" spans="1:3" ht="14.25" customHeight="1" x14ac:dyDescent="0.2">
      <c r="A629" s="163">
        <v>887</v>
      </c>
      <c r="B629" s="163" t="s">
        <v>2734</v>
      </c>
      <c r="C629" s="163" t="s">
        <v>2735</v>
      </c>
    </row>
    <row r="630" spans="1:3" ht="14.25" customHeight="1" x14ac:dyDescent="0.2">
      <c r="A630" s="163">
        <v>888</v>
      </c>
      <c r="B630" s="163" t="s">
        <v>2736</v>
      </c>
      <c r="C630" s="163" t="s">
        <v>1677</v>
      </c>
    </row>
    <row r="631" spans="1:3" ht="14.25" customHeight="1" x14ac:dyDescent="0.2">
      <c r="A631" s="163">
        <v>889</v>
      </c>
      <c r="B631" s="163" t="s">
        <v>1679</v>
      </c>
      <c r="C631" s="163" t="s">
        <v>2737</v>
      </c>
    </row>
    <row r="632" spans="1:3" ht="14.25" customHeight="1" x14ac:dyDescent="0.2">
      <c r="A632" s="163">
        <v>890</v>
      </c>
      <c r="B632" s="163" t="s">
        <v>1684</v>
      </c>
      <c r="C632" s="163" t="s">
        <v>1687</v>
      </c>
    </row>
    <row r="633" spans="1:3" ht="14.25" customHeight="1" x14ac:dyDescent="0.2">
      <c r="A633" s="163">
        <v>891</v>
      </c>
      <c r="B633" s="163" t="s">
        <v>1689</v>
      </c>
      <c r="C633" s="163" t="s">
        <v>1694</v>
      </c>
    </row>
    <row r="634" spans="1:3" ht="14.25" customHeight="1" x14ac:dyDescent="0.2">
      <c r="A634" s="163">
        <v>892</v>
      </c>
      <c r="B634" s="163" t="s">
        <v>1696</v>
      </c>
      <c r="C634" s="163" t="s">
        <v>2738</v>
      </c>
    </row>
    <row r="635" spans="1:3" ht="14.25" customHeight="1" x14ac:dyDescent="0.2">
      <c r="A635" s="163">
        <v>893</v>
      </c>
      <c r="B635" s="163" t="s">
        <v>2739</v>
      </c>
      <c r="C635" s="163" t="s">
        <v>2740</v>
      </c>
    </row>
    <row r="636" spans="1:3" ht="14.25" customHeight="1" x14ac:dyDescent="0.2">
      <c r="A636" s="163">
        <v>894</v>
      </c>
      <c r="B636" s="163" t="s">
        <v>2741</v>
      </c>
      <c r="C636" s="163" t="s">
        <v>2742</v>
      </c>
    </row>
    <row r="637" spans="1:3" ht="14.25" customHeight="1" x14ac:dyDescent="0.2">
      <c r="A637" s="163">
        <v>895</v>
      </c>
      <c r="B637" s="163" t="s">
        <v>2743</v>
      </c>
      <c r="C637" s="163" t="s">
        <v>2744</v>
      </c>
    </row>
    <row r="638" spans="1:3" ht="14.25" customHeight="1" x14ac:dyDescent="0.2">
      <c r="A638" s="163">
        <v>896</v>
      </c>
      <c r="B638" s="163" t="s">
        <v>2745</v>
      </c>
      <c r="C638" s="163" t="s">
        <v>2746</v>
      </c>
    </row>
    <row r="639" spans="1:3" ht="14.25" customHeight="1" x14ac:dyDescent="0.2">
      <c r="A639" s="163">
        <v>897</v>
      </c>
      <c r="B639" s="163" t="s">
        <v>2747</v>
      </c>
      <c r="C639" s="163" t="s">
        <v>2748</v>
      </c>
    </row>
    <row r="640" spans="1:3" ht="14.25" customHeight="1" x14ac:dyDescent="0.2">
      <c r="A640" s="163">
        <v>898</v>
      </c>
      <c r="B640" s="163" t="s">
        <v>2749</v>
      </c>
      <c r="C640" s="163" t="s">
        <v>2750</v>
      </c>
    </row>
    <row r="641" spans="1:3" ht="14.25" customHeight="1" x14ac:dyDescent="0.2">
      <c r="A641" s="163">
        <v>899</v>
      </c>
      <c r="B641" s="163" t="s">
        <v>2751</v>
      </c>
      <c r="C641" s="163" t="s">
        <v>2752</v>
      </c>
    </row>
    <row r="642" spans="1:3" ht="14.25" customHeight="1" x14ac:dyDescent="0.2">
      <c r="A642" s="163">
        <v>900</v>
      </c>
      <c r="B642" s="163" t="s">
        <v>2753</v>
      </c>
      <c r="C642" s="163" t="s">
        <v>2754</v>
      </c>
    </row>
    <row r="643" spans="1:3" ht="14.25" customHeight="1" x14ac:dyDescent="0.2">
      <c r="A643" s="163">
        <v>901</v>
      </c>
      <c r="B643" s="163" t="s">
        <v>2755</v>
      </c>
      <c r="C643" s="163" t="s">
        <v>1705</v>
      </c>
    </row>
    <row r="644" spans="1:3" ht="14.25" customHeight="1" x14ac:dyDescent="0.2">
      <c r="A644" s="163">
        <v>902</v>
      </c>
      <c r="B644" s="163" t="s">
        <v>1707</v>
      </c>
      <c r="C644" s="163" t="s">
        <v>1712</v>
      </c>
    </row>
    <row r="645" spans="1:3" ht="14.25" customHeight="1" x14ac:dyDescent="0.2">
      <c r="A645" s="163">
        <v>903</v>
      </c>
      <c r="B645" s="163" t="s">
        <v>1714</v>
      </c>
      <c r="C645" s="163" t="s">
        <v>2756</v>
      </c>
    </row>
    <row r="646" spans="1:3" ht="14.25" customHeight="1" x14ac:dyDescent="0.2">
      <c r="A646" s="163">
        <v>904</v>
      </c>
      <c r="B646" s="163" t="s">
        <v>2757</v>
      </c>
      <c r="C646" s="163" t="s">
        <v>2758</v>
      </c>
    </row>
    <row r="647" spans="1:3" ht="14.25" customHeight="1" x14ac:dyDescent="0.2">
      <c r="A647" s="163">
        <v>905</v>
      </c>
      <c r="B647" s="163" t="s">
        <v>2759</v>
      </c>
      <c r="C647" s="163" t="s">
        <v>2760</v>
      </c>
    </row>
    <row r="648" spans="1:3" ht="14.25" customHeight="1" x14ac:dyDescent="0.2">
      <c r="A648" s="163">
        <v>906</v>
      </c>
      <c r="B648" s="163" t="s">
        <v>2761</v>
      </c>
      <c r="C648" s="163" t="s">
        <v>2762</v>
      </c>
    </row>
    <row r="649" spans="1:3" ht="14.25" customHeight="1" x14ac:dyDescent="0.2">
      <c r="A649" s="163">
        <v>907</v>
      </c>
      <c r="B649" s="163" t="s">
        <v>2763</v>
      </c>
      <c r="C649" s="163" t="s">
        <v>2764</v>
      </c>
    </row>
    <row r="650" spans="1:3" ht="14.25" customHeight="1" x14ac:dyDescent="0.2">
      <c r="A650" s="163">
        <v>908</v>
      </c>
      <c r="B650" s="163" t="s">
        <v>2765</v>
      </c>
      <c r="C650" s="163" t="s">
        <v>2766</v>
      </c>
    </row>
    <row r="651" spans="1:3" ht="14.25" customHeight="1" x14ac:dyDescent="0.2">
      <c r="A651" s="163">
        <v>909</v>
      </c>
      <c r="B651" s="163" t="s">
        <v>2767</v>
      </c>
      <c r="C651" s="163" t="s">
        <v>2768</v>
      </c>
    </row>
    <row r="652" spans="1:3" ht="14.25" customHeight="1" x14ac:dyDescent="0.2">
      <c r="A652" s="163">
        <v>910</v>
      </c>
      <c r="B652" s="163" t="s">
        <v>2769</v>
      </c>
      <c r="C652" s="163" t="s">
        <v>2770</v>
      </c>
    </row>
    <row r="653" spans="1:3" ht="14.25" customHeight="1" x14ac:dyDescent="0.2">
      <c r="A653" s="163">
        <v>911</v>
      </c>
      <c r="B653" s="163" t="s">
        <v>2771</v>
      </c>
      <c r="C653" s="163" t="s">
        <v>1720</v>
      </c>
    </row>
    <row r="654" spans="1:3" ht="14.25" customHeight="1" x14ac:dyDescent="0.2">
      <c r="A654" s="163">
        <v>912</v>
      </c>
      <c r="B654" s="163" t="s">
        <v>1722</v>
      </c>
      <c r="C654" s="163" t="s">
        <v>1727</v>
      </c>
    </row>
    <row r="655" spans="1:3" ht="14.25" customHeight="1" x14ac:dyDescent="0.2">
      <c r="A655" s="163">
        <v>913</v>
      </c>
      <c r="B655" s="163" t="s">
        <v>1729</v>
      </c>
      <c r="C655" s="163" t="s">
        <v>2772</v>
      </c>
    </row>
    <row r="656" spans="1:3" ht="14.25" customHeight="1" x14ac:dyDescent="0.2">
      <c r="A656" s="163">
        <v>914</v>
      </c>
      <c r="B656" s="163" t="s">
        <v>2773</v>
      </c>
      <c r="C656" s="163" t="s">
        <v>2774</v>
      </c>
    </row>
    <row r="657" spans="1:3" ht="14.25" customHeight="1" x14ac:dyDescent="0.2">
      <c r="A657" s="163">
        <v>915</v>
      </c>
      <c r="B657" s="163" t="s">
        <v>2775</v>
      </c>
      <c r="C657" s="163" t="s">
        <v>2776</v>
      </c>
    </row>
    <row r="658" spans="1:3" ht="14.25" customHeight="1" x14ac:dyDescent="0.2">
      <c r="A658" s="163">
        <v>916</v>
      </c>
      <c r="B658" s="163" t="s">
        <v>2777</v>
      </c>
      <c r="C658" s="163" t="s">
        <v>2778</v>
      </c>
    </row>
    <row r="659" spans="1:3" ht="14.25" customHeight="1" x14ac:dyDescent="0.2">
      <c r="A659" s="163">
        <v>917</v>
      </c>
      <c r="B659" s="163" t="s">
        <v>2779</v>
      </c>
      <c r="C659" s="163" t="s">
        <v>2780</v>
      </c>
    </row>
    <row r="660" spans="1:3" ht="14.25" customHeight="1" x14ac:dyDescent="0.2">
      <c r="A660" s="163">
        <v>918</v>
      </c>
      <c r="B660" s="163" t="s">
        <v>2781</v>
      </c>
      <c r="C660" s="163" t="s">
        <v>2782</v>
      </c>
    </row>
    <row r="661" spans="1:3" ht="14.25" customHeight="1" x14ac:dyDescent="0.2">
      <c r="A661" s="163">
        <v>919</v>
      </c>
      <c r="B661" s="163" t="s">
        <v>2783</v>
      </c>
      <c r="C661" s="163" t="s">
        <v>2784</v>
      </c>
    </row>
    <row r="662" spans="1:3" ht="14.25" customHeight="1" x14ac:dyDescent="0.2">
      <c r="A662" s="163">
        <v>920</v>
      </c>
      <c r="B662" s="163" t="s">
        <v>1734</v>
      </c>
      <c r="C662" s="163" t="s">
        <v>1737</v>
      </c>
    </row>
    <row r="663" spans="1:3" ht="14.25" customHeight="1" x14ac:dyDescent="0.2">
      <c r="A663" s="163">
        <v>921</v>
      </c>
      <c r="B663" s="163" t="s">
        <v>1739</v>
      </c>
      <c r="C663" s="163" t="s">
        <v>1744</v>
      </c>
    </row>
    <row r="664" spans="1:3" ht="14.25" customHeight="1" x14ac:dyDescent="0.2">
      <c r="A664" s="163">
        <v>922</v>
      </c>
      <c r="B664" s="163" t="s">
        <v>1746</v>
      </c>
      <c r="C664" s="163" t="s">
        <v>1749</v>
      </c>
    </row>
    <row r="665" spans="1:3" ht="14.25" customHeight="1" x14ac:dyDescent="0.2">
      <c r="A665" s="163">
        <v>923</v>
      </c>
      <c r="B665" s="163" t="s">
        <v>1751</v>
      </c>
      <c r="C665" s="163" t="s">
        <v>2785</v>
      </c>
    </row>
    <row r="666" spans="1:3" ht="14.25" customHeight="1" x14ac:dyDescent="0.2">
      <c r="A666" s="163">
        <v>924</v>
      </c>
      <c r="B666" s="163" t="s">
        <v>2786</v>
      </c>
      <c r="C666" s="163" t="s">
        <v>2787</v>
      </c>
    </row>
    <row r="667" spans="1:3" ht="14.25" customHeight="1" x14ac:dyDescent="0.2">
      <c r="A667" s="163">
        <v>925</v>
      </c>
      <c r="B667" s="163" t="s">
        <v>2788</v>
      </c>
      <c r="C667" s="163" t="s">
        <v>2789</v>
      </c>
    </row>
    <row r="668" spans="1:3" ht="14.25" customHeight="1" x14ac:dyDescent="0.2">
      <c r="A668" s="163">
        <v>926</v>
      </c>
      <c r="B668" s="163" t="s">
        <v>2790</v>
      </c>
      <c r="C668" s="163" t="s">
        <v>2791</v>
      </c>
    </row>
    <row r="669" spans="1:3" ht="14.25" customHeight="1" x14ac:dyDescent="0.2">
      <c r="A669" s="163">
        <v>927</v>
      </c>
      <c r="B669" s="163" t="s">
        <v>2792</v>
      </c>
      <c r="C669" s="163" t="s">
        <v>2793</v>
      </c>
    </row>
    <row r="670" spans="1:3" ht="14.25" customHeight="1" x14ac:dyDescent="0.2">
      <c r="A670" s="163">
        <v>928</v>
      </c>
      <c r="B670" s="163" t="s">
        <v>2794</v>
      </c>
      <c r="C670" s="163" t="s">
        <v>2795</v>
      </c>
    </row>
    <row r="671" spans="1:3" ht="14.25" customHeight="1" x14ac:dyDescent="0.2">
      <c r="A671" s="163">
        <v>929</v>
      </c>
      <c r="B671" s="163" t="s">
        <v>2796</v>
      </c>
      <c r="C671" s="163" t="s">
        <v>2797</v>
      </c>
    </row>
    <row r="672" spans="1:3" ht="14.25" customHeight="1" x14ac:dyDescent="0.2">
      <c r="A672" s="163">
        <v>930</v>
      </c>
      <c r="B672" s="163" t="s">
        <v>2798</v>
      </c>
      <c r="C672" s="163" t="s">
        <v>1758</v>
      </c>
    </row>
    <row r="673" spans="1:3" ht="14.25" customHeight="1" x14ac:dyDescent="0.2">
      <c r="A673" s="163">
        <v>931</v>
      </c>
      <c r="B673" s="163" t="s">
        <v>1760</v>
      </c>
      <c r="C673" s="163" t="s">
        <v>1765</v>
      </c>
    </row>
    <row r="674" spans="1:3" ht="14.25" customHeight="1" x14ac:dyDescent="0.2">
      <c r="A674" s="163">
        <v>932</v>
      </c>
      <c r="B674" s="163" t="s">
        <v>1767</v>
      </c>
      <c r="C674" s="163" t="s">
        <v>1770</v>
      </c>
    </row>
    <row r="675" spans="1:3" ht="14.25" customHeight="1" x14ac:dyDescent="0.2">
      <c r="A675" s="163">
        <v>933</v>
      </c>
      <c r="B675" s="163" t="s">
        <v>1772</v>
      </c>
      <c r="C675" s="163" t="s">
        <v>2799</v>
      </c>
    </row>
    <row r="676" spans="1:3" ht="14.25" customHeight="1" x14ac:dyDescent="0.2">
      <c r="A676" s="163">
        <v>934</v>
      </c>
      <c r="B676" s="163" t="s">
        <v>2800</v>
      </c>
      <c r="C676" s="163" t="s">
        <v>2801</v>
      </c>
    </row>
    <row r="677" spans="1:3" ht="14.25" customHeight="1" x14ac:dyDescent="0.2">
      <c r="A677" s="163">
        <v>935</v>
      </c>
      <c r="B677" s="163" t="s">
        <v>2802</v>
      </c>
      <c r="C677" s="163" t="s">
        <v>2803</v>
      </c>
    </row>
    <row r="678" spans="1:3" ht="14.25" customHeight="1" x14ac:dyDescent="0.2">
      <c r="A678" s="163">
        <v>936</v>
      </c>
      <c r="B678" s="163" t="s">
        <v>2804</v>
      </c>
      <c r="C678" s="163" t="s">
        <v>2805</v>
      </c>
    </row>
    <row r="679" spans="1:3" ht="14.25" customHeight="1" x14ac:dyDescent="0.2">
      <c r="A679" s="163">
        <v>937</v>
      </c>
      <c r="B679" s="163" t="s">
        <v>2806</v>
      </c>
      <c r="C679" s="163" t="s">
        <v>2807</v>
      </c>
    </row>
    <row r="680" spans="1:3" ht="14.25" customHeight="1" x14ac:dyDescent="0.2">
      <c r="A680" s="163">
        <v>938</v>
      </c>
      <c r="B680" s="163" t="s">
        <v>2808</v>
      </c>
      <c r="C680" s="163" t="s">
        <v>2809</v>
      </c>
    </row>
    <row r="681" spans="1:3" ht="14.25" customHeight="1" x14ac:dyDescent="0.2">
      <c r="A681" s="163">
        <v>939</v>
      </c>
      <c r="B681" s="163" t="s">
        <v>2810</v>
      </c>
      <c r="C681" s="163" t="s">
        <v>2811</v>
      </c>
    </row>
    <row r="682" spans="1:3" ht="14.25" customHeight="1" x14ac:dyDescent="0.2">
      <c r="A682" s="163">
        <v>940</v>
      </c>
      <c r="B682" s="163" t="s">
        <v>2812</v>
      </c>
      <c r="C682" s="163" t="s">
        <v>2813</v>
      </c>
    </row>
    <row r="683" spans="1:3" ht="14.25" customHeight="1" x14ac:dyDescent="0.2">
      <c r="A683" s="163">
        <v>941</v>
      </c>
      <c r="B683" s="163" t="s">
        <v>2814</v>
      </c>
      <c r="C683" s="163" t="s">
        <v>2815</v>
      </c>
    </row>
    <row r="684" spans="1:3" ht="14.25" customHeight="1" x14ac:dyDescent="0.2">
      <c r="A684" s="163">
        <v>942</v>
      </c>
      <c r="B684" s="163" t="s">
        <v>2816</v>
      </c>
      <c r="C684" s="163" t="s">
        <v>2817</v>
      </c>
    </row>
    <row r="685" spans="1:3" ht="14.25" customHeight="1" x14ac:dyDescent="0.2">
      <c r="A685" s="163">
        <v>943</v>
      </c>
      <c r="B685" s="163" t="s">
        <v>2818</v>
      </c>
      <c r="C685" s="163" t="s">
        <v>1778</v>
      </c>
    </row>
    <row r="686" spans="1:3" ht="14.25" customHeight="1" x14ac:dyDescent="0.2">
      <c r="A686" s="163">
        <v>944</v>
      </c>
      <c r="B686" s="163" t="s">
        <v>1780</v>
      </c>
      <c r="C686" s="163" t="s">
        <v>1783</v>
      </c>
    </row>
    <row r="687" spans="1:3" ht="14.25" customHeight="1" x14ac:dyDescent="0.2">
      <c r="A687" s="163">
        <v>945</v>
      </c>
      <c r="B687" s="163" t="s">
        <v>1785</v>
      </c>
      <c r="C687" s="163" t="s">
        <v>1791</v>
      </c>
    </row>
    <row r="688" spans="1:3" ht="14.25" customHeight="1" x14ac:dyDescent="0.2">
      <c r="A688" s="163">
        <v>946</v>
      </c>
      <c r="B688" s="163" t="s">
        <v>1793</v>
      </c>
      <c r="C688" s="163" t="s">
        <v>2819</v>
      </c>
    </row>
    <row r="689" spans="1:3" ht="14.25" customHeight="1" x14ac:dyDescent="0.2">
      <c r="A689" s="163">
        <v>947</v>
      </c>
      <c r="B689" s="163" t="s">
        <v>2820</v>
      </c>
      <c r="C689" s="163" t="s">
        <v>2821</v>
      </c>
    </row>
    <row r="690" spans="1:3" ht="14.25" customHeight="1" x14ac:dyDescent="0.2">
      <c r="A690" s="163">
        <v>948</v>
      </c>
      <c r="B690" s="163" t="s">
        <v>2822</v>
      </c>
      <c r="C690" s="163" t="s">
        <v>2823</v>
      </c>
    </row>
    <row r="691" spans="1:3" ht="14.25" customHeight="1" x14ac:dyDescent="0.2">
      <c r="A691" s="163">
        <v>949</v>
      </c>
      <c r="B691" s="163" t="s">
        <v>2824</v>
      </c>
      <c r="C691" s="163" t="s">
        <v>2825</v>
      </c>
    </row>
    <row r="692" spans="1:3" ht="14.25" customHeight="1" x14ac:dyDescent="0.2">
      <c r="A692" s="163">
        <v>950</v>
      </c>
      <c r="B692" s="163" t="s">
        <v>1796</v>
      </c>
      <c r="C692" s="163" t="s">
        <v>1801</v>
      </c>
    </row>
    <row r="693" spans="1:3" ht="14.25" customHeight="1" x14ac:dyDescent="0.2">
      <c r="A693" s="163">
        <v>951</v>
      </c>
      <c r="B693" s="163" t="s">
        <v>1803</v>
      </c>
      <c r="C693" s="163" t="s">
        <v>1806</v>
      </c>
    </row>
    <row r="694" spans="1:3" ht="14.25" customHeight="1" x14ac:dyDescent="0.2">
      <c r="A694" s="163">
        <v>952</v>
      </c>
      <c r="B694" s="163" t="s">
        <v>1808</v>
      </c>
      <c r="C694" s="163" t="s">
        <v>2826</v>
      </c>
    </row>
    <row r="695" spans="1:3" ht="14.25" customHeight="1" x14ac:dyDescent="0.2">
      <c r="A695" s="163">
        <v>953</v>
      </c>
      <c r="B695" s="163" t="s">
        <v>2827</v>
      </c>
      <c r="C695" s="163" t="s">
        <v>2828</v>
      </c>
    </row>
    <row r="696" spans="1:3" ht="14.25" customHeight="1" x14ac:dyDescent="0.2">
      <c r="A696" s="163">
        <v>954</v>
      </c>
      <c r="B696" s="163" t="s">
        <v>2829</v>
      </c>
      <c r="C696" s="163" t="s">
        <v>2830</v>
      </c>
    </row>
    <row r="697" spans="1:3" ht="14.25" customHeight="1" x14ac:dyDescent="0.2">
      <c r="A697" s="163">
        <v>955</v>
      </c>
      <c r="B697" s="163" t="s">
        <v>2831</v>
      </c>
      <c r="C697" s="163" t="s">
        <v>2832</v>
      </c>
    </row>
    <row r="698" spans="1:3" ht="14.25" customHeight="1" x14ac:dyDescent="0.2">
      <c r="A698" s="163">
        <v>956</v>
      </c>
      <c r="B698" s="163" t="s">
        <v>2833</v>
      </c>
      <c r="C698" s="163" t="s">
        <v>2834</v>
      </c>
    </row>
    <row r="699" spans="1:3" ht="14.25" customHeight="1" x14ac:dyDescent="0.2">
      <c r="A699" s="163">
        <v>957</v>
      </c>
      <c r="B699" s="163" t="s">
        <v>2835</v>
      </c>
      <c r="C699" s="163" t="s">
        <v>2836</v>
      </c>
    </row>
    <row r="700" spans="1:3" ht="14.25" customHeight="1" x14ac:dyDescent="0.2">
      <c r="A700" s="163">
        <v>958</v>
      </c>
      <c r="B700" s="163" t="s">
        <v>2837</v>
      </c>
      <c r="C700" s="163" t="s">
        <v>2838</v>
      </c>
    </row>
    <row r="701" spans="1:3" ht="14.25" customHeight="1" x14ac:dyDescent="0.2">
      <c r="A701" s="163">
        <v>959</v>
      </c>
      <c r="B701" s="163" t="s">
        <v>2839</v>
      </c>
      <c r="C701" s="163" t="s">
        <v>2840</v>
      </c>
    </row>
    <row r="702" spans="1:3" ht="14.25" customHeight="1" x14ac:dyDescent="0.2">
      <c r="A702" s="163">
        <v>960</v>
      </c>
      <c r="B702" s="163" t="s">
        <v>2841</v>
      </c>
      <c r="C702" s="163" t="s">
        <v>1816</v>
      </c>
    </row>
    <row r="703" spans="1:3" ht="14.25" customHeight="1" x14ac:dyDescent="0.2">
      <c r="A703" s="163">
        <v>961</v>
      </c>
      <c r="B703" s="163" t="s">
        <v>1818</v>
      </c>
      <c r="C703" s="163" t="s">
        <v>1825</v>
      </c>
    </row>
    <row r="704" spans="1:3" ht="14.25" customHeight="1" x14ac:dyDescent="0.2">
      <c r="A704" s="163">
        <v>962</v>
      </c>
      <c r="B704" s="163" t="s">
        <v>1827</v>
      </c>
      <c r="C704" s="163" t="s">
        <v>2842</v>
      </c>
    </row>
    <row r="705" spans="1:3" ht="14.25" customHeight="1" x14ac:dyDescent="0.2">
      <c r="A705" s="163">
        <v>963</v>
      </c>
      <c r="B705" s="163" t="s">
        <v>2843</v>
      </c>
      <c r="C705" s="163" t="s">
        <v>2844</v>
      </c>
    </row>
    <row r="706" spans="1:3" ht="14.25" customHeight="1" x14ac:dyDescent="0.2">
      <c r="A706" s="163">
        <v>964</v>
      </c>
      <c r="B706" s="163" t="s">
        <v>2845</v>
      </c>
      <c r="C706" s="163" t="s">
        <v>2846</v>
      </c>
    </row>
    <row r="707" spans="1:3" ht="14.25" customHeight="1" x14ac:dyDescent="0.2">
      <c r="A707" s="163">
        <v>965</v>
      </c>
      <c r="B707" s="163" t="s">
        <v>2847</v>
      </c>
      <c r="C707" s="163" t="s">
        <v>2848</v>
      </c>
    </row>
    <row r="708" spans="1:3" ht="14.25" customHeight="1" x14ac:dyDescent="0.2">
      <c r="A708" s="163">
        <v>966</v>
      </c>
      <c r="B708" s="163" t="s">
        <v>2849</v>
      </c>
      <c r="C708" s="163" t="s">
        <v>2850</v>
      </c>
    </row>
    <row r="709" spans="1:3" ht="14.25" customHeight="1" x14ac:dyDescent="0.2">
      <c r="A709" s="163">
        <v>967</v>
      </c>
      <c r="B709" s="163" t="s">
        <v>2851</v>
      </c>
      <c r="C709" s="163" t="s">
        <v>2852</v>
      </c>
    </row>
    <row r="710" spans="1:3" ht="14.25" customHeight="1" x14ac:dyDescent="0.2">
      <c r="A710" s="163">
        <v>968</v>
      </c>
      <c r="B710" s="163" t="s">
        <v>2853</v>
      </c>
      <c r="C710" s="163" t="s">
        <v>2854</v>
      </c>
    </row>
    <row r="711" spans="1:3" ht="14.25" customHeight="1" x14ac:dyDescent="0.2">
      <c r="A711" s="163">
        <v>969</v>
      </c>
      <c r="B711" s="163" t="s">
        <v>2855</v>
      </c>
      <c r="C711" s="163" t="s">
        <v>2856</v>
      </c>
    </row>
    <row r="712" spans="1:3" ht="14.25" customHeight="1" x14ac:dyDescent="0.2">
      <c r="A712" s="163">
        <v>970</v>
      </c>
      <c r="B712" s="163" t="s">
        <v>2857</v>
      </c>
      <c r="C712" s="163" t="s">
        <v>1835</v>
      </c>
    </row>
    <row r="713" spans="1:3" ht="14.25" customHeight="1" x14ac:dyDescent="0.2">
      <c r="A713" s="163">
        <v>971</v>
      </c>
      <c r="B713" s="163" t="s">
        <v>1837</v>
      </c>
      <c r="C713" s="163" t="s">
        <v>1842</v>
      </c>
    </row>
    <row r="714" spans="1:3" ht="14.25" customHeight="1" x14ac:dyDescent="0.2">
      <c r="A714" s="163">
        <v>972</v>
      </c>
      <c r="B714" s="163" t="s">
        <v>1844</v>
      </c>
      <c r="C714" s="163" t="s">
        <v>2858</v>
      </c>
    </row>
    <row r="715" spans="1:3" ht="14.25" customHeight="1" x14ac:dyDescent="0.2">
      <c r="A715" s="163">
        <v>973</v>
      </c>
      <c r="B715" s="163" t="s">
        <v>2859</v>
      </c>
      <c r="C715" s="163" t="s">
        <v>2860</v>
      </c>
    </row>
    <row r="716" spans="1:3" ht="14.25" customHeight="1" x14ac:dyDescent="0.2">
      <c r="A716" s="163">
        <v>974</v>
      </c>
      <c r="B716" s="163" t="s">
        <v>2861</v>
      </c>
      <c r="C716" s="163" t="s">
        <v>2862</v>
      </c>
    </row>
    <row r="717" spans="1:3" ht="14.25" customHeight="1" x14ac:dyDescent="0.2">
      <c r="A717" s="163">
        <v>975</v>
      </c>
      <c r="B717" s="163" t="s">
        <v>2863</v>
      </c>
      <c r="C717" s="163" t="s">
        <v>2864</v>
      </c>
    </row>
    <row r="718" spans="1:3" ht="14.25" customHeight="1" x14ac:dyDescent="0.2">
      <c r="A718" s="163">
        <v>976</v>
      </c>
      <c r="B718" s="163" t="s">
        <v>2865</v>
      </c>
      <c r="C718" s="163" t="s">
        <v>2866</v>
      </c>
    </row>
    <row r="719" spans="1:3" ht="14.25" customHeight="1" x14ac:dyDescent="0.2">
      <c r="A719" s="163">
        <v>977</v>
      </c>
      <c r="B719" s="163" t="s">
        <v>2867</v>
      </c>
      <c r="C719" s="163" t="s">
        <v>2868</v>
      </c>
    </row>
    <row r="720" spans="1:3" ht="14.25" customHeight="1" x14ac:dyDescent="0.2">
      <c r="A720" s="163">
        <v>978</v>
      </c>
      <c r="B720" s="163" t="s">
        <v>2869</v>
      </c>
      <c r="C720" s="163" t="s">
        <v>2870</v>
      </c>
    </row>
    <row r="721" spans="1:3" ht="14.25" customHeight="1" x14ac:dyDescent="0.2">
      <c r="A721" s="163">
        <v>979</v>
      </c>
      <c r="B721" s="163" t="s">
        <v>2871</v>
      </c>
      <c r="C721" s="163" t="s">
        <v>2872</v>
      </c>
    </row>
    <row r="722" spans="1:3" ht="14.25" customHeight="1" x14ac:dyDescent="0.2">
      <c r="A722" s="163">
        <v>980</v>
      </c>
      <c r="B722" s="163" t="s">
        <v>2873</v>
      </c>
      <c r="C722" s="163" t="s">
        <v>1854</v>
      </c>
    </row>
    <row r="723" spans="1:3" ht="14.25" customHeight="1" x14ac:dyDescent="0.2">
      <c r="A723" s="163">
        <v>981</v>
      </c>
      <c r="B723" s="163" t="s">
        <v>1856</v>
      </c>
      <c r="C723" s="163" t="s">
        <v>1859</v>
      </c>
    </row>
    <row r="724" spans="1:3" ht="14.25" customHeight="1" x14ac:dyDescent="0.2">
      <c r="A724" s="163">
        <v>982</v>
      </c>
      <c r="B724" s="163" t="s">
        <v>1861</v>
      </c>
      <c r="C724" s="163" t="s">
        <v>1866</v>
      </c>
    </row>
    <row r="725" spans="1:3" ht="14.25" customHeight="1" x14ac:dyDescent="0.2">
      <c r="A725" s="163">
        <v>983</v>
      </c>
      <c r="B725" s="163" t="s">
        <v>1868</v>
      </c>
      <c r="C725" s="163" t="s">
        <v>2874</v>
      </c>
    </row>
    <row r="726" spans="1:3" ht="14.25" customHeight="1" x14ac:dyDescent="0.2">
      <c r="A726" s="163">
        <v>984</v>
      </c>
      <c r="B726" s="163" t="s">
        <v>2875</v>
      </c>
      <c r="C726" s="163" t="s">
        <v>2876</v>
      </c>
    </row>
    <row r="727" spans="1:3" ht="14.25" customHeight="1" x14ac:dyDescent="0.2">
      <c r="A727" s="163">
        <v>985</v>
      </c>
      <c r="B727" s="163" t="s">
        <v>2877</v>
      </c>
      <c r="C727" s="163" t="s">
        <v>2878</v>
      </c>
    </row>
    <row r="728" spans="1:3" ht="14.25" customHeight="1" x14ac:dyDescent="0.2">
      <c r="A728" s="163">
        <v>986</v>
      </c>
      <c r="B728" s="163" t="s">
        <v>2879</v>
      </c>
      <c r="C728" s="163" t="s">
        <v>2880</v>
      </c>
    </row>
    <row r="729" spans="1:3" ht="14.25" customHeight="1" x14ac:dyDescent="0.2">
      <c r="A729" s="163">
        <v>987</v>
      </c>
      <c r="B729" s="163" t="s">
        <v>2881</v>
      </c>
      <c r="C729" s="163" t="s">
        <v>2882</v>
      </c>
    </row>
    <row r="730" spans="1:3" ht="14.25" customHeight="1" x14ac:dyDescent="0.2">
      <c r="A730" s="163">
        <v>988</v>
      </c>
      <c r="B730" s="163" t="s">
        <v>2883</v>
      </c>
      <c r="C730" s="163" t="s">
        <v>2884</v>
      </c>
    </row>
    <row r="731" spans="1:3" ht="14.25" customHeight="1" x14ac:dyDescent="0.2">
      <c r="A731" s="163">
        <v>989</v>
      </c>
      <c r="B731" s="163" t="s">
        <v>2885</v>
      </c>
      <c r="C731" s="163" t="s">
        <v>2886</v>
      </c>
    </row>
    <row r="732" spans="1:3" ht="14.25" customHeight="1" x14ac:dyDescent="0.2">
      <c r="A732" s="163">
        <v>990</v>
      </c>
      <c r="B732" s="163" t="s">
        <v>2887</v>
      </c>
      <c r="C732" s="163" t="s">
        <v>1874</v>
      </c>
    </row>
    <row r="733" spans="1:3" ht="14.25" customHeight="1" x14ac:dyDescent="0.2">
      <c r="A733" s="163">
        <v>991</v>
      </c>
      <c r="B733" s="163" t="s">
        <v>1876</v>
      </c>
      <c r="C733" s="163" t="s">
        <v>2888</v>
      </c>
    </row>
    <row r="734" spans="1:3" ht="14.25" customHeight="1" x14ac:dyDescent="0.2">
      <c r="A734" s="163">
        <v>992</v>
      </c>
      <c r="B734" s="163" t="s">
        <v>2889</v>
      </c>
      <c r="C734" s="163" t="s">
        <v>2890</v>
      </c>
    </row>
    <row r="735" spans="1:3" ht="14.25" customHeight="1" x14ac:dyDescent="0.2">
      <c r="A735" s="163">
        <v>993</v>
      </c>
      <c r="B735" s="163" t="s">
        <v>2891</v>
      </c>
      <c r="C735" s="163" t="s">
        <v>2892</v>
      </c>
    </row>
    <row r="736" spans="1:3" ht="14.25" customHeight="1" x14ac:dyDescent="0.2">
      <c r="A736" s="163">
        <v>994</v>
      </c>
      <c r="B736" s="163" t="s">
        <v>2893</v>
      </c>
      <c r="C736" s="163" t="s">
        <v>2894</v>
      </c>
    </row>
    <row r="737" spans="1:3" ht="14.25" customHeight="1" x14ac:dyDescent="0.2">
      <c r="A737" s="163">
        <v>995</v>
      </c>
      <c r="B737" s="163" t="s">
        <v>2895</v>
      </c>
      <c r="C737" s="163" t="s">
        <v>2896</v>
      </c>
    </row>
    <row r="738" spans="1:3" ht="14.25" customHeight="1" x14ac:dyDescent="0.2">
      <c r="A738" s="163">
        <v>996</v>
      </c>
      <c r="B738" s="163" t="s">
        <v>2897</v>
      </c>
      <c r="C738" s="163" t="s">
        <v>2898</v>
      </c>
    </row>
    <row r="739" spans="1:3" ht="14.25" customHeight="1" x14ac:dyDescent="0.2">
      <c r="A739" s="163">
        <v>997</v>
      </c>
      <c r="B739" s="163" t="s">
        <v>2899</v>
      </c>
      <c r="C739" s="163" t="s">
        <v>2900</v>
      </c>
    </row>
    <row r="740" spans="1:3" ht="14.25" customHeight="1" x14ac:dyDescent="0.2">
      <c r="A740" s="163">
        <v>998</v>
      </c>
      <c r="B740" s="163" t="s">
        <v>2901</v>
      </c>
      <c r="C740" s="163" t="s">
        <v>2902</v>
      </c>
    </row>
    <row r="741" spans="1:3" ht="14.25" customHeight="1" x14ac:dyDescent="0.2">
      <c r="A741" s="163">
        <v>999</v>
      </c>
      <c r="B741" s="163" t="s">
        <v>2903</v>
      </c>
      <c r="C741" s="163" t="s">
        <v>2904</v>
      </c>
    </row>
    <row r="742" spans="1:3" ht="14.25" customHeight="1" x14ac:dyDescent="0.15"/>
    <row r="743" spans="1:3" ht="14.25" customHeight="1" x14ac:dyDescent="0.15"/>
    <row r="744" spans="1:3" ht="14.25" customHeight="1" x14ac:dyDescent="0.15"/>
    <row r="745" spans="1:3" ht="14.25" customHeight="1" x14ac:dyDescent="0.15"/>
    <row r="746" spans="1:3" ht="14.25" customHeight="1" x14ac:dyDescent="0.15"/>
    <row r="747" spans="1:3" ht="14.25" customHeight="1" x14ac:dyDescent="0.15"/>
    <row r="748" spans="1:3" ht="14.25" customHeight="1" x14ac:dyDescent="0.15"/>
    <row r="749" spans="1:3" ht="14.25" customHeight="1" x14ac:dyDescent="0.15"/>
    <row r="750" spans="1:3" ht="14.25" customHeight="1" x14ac:dyDescent="0.15"/>
    <row r="751" spans="1:3" ht="14.25" customHeight="1" x14ac:dyDescent="0.15"/>
    <row r="752" spans="1:3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1:C1" xr:uid="{00000000-0009-0000-0000-000007000000}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0"/>
  <sheetViews>
    <sheetView workbookViewId="0"/>
  </sheetViews>
  <sheetFormatPr baseColWidth="10" defaultColWidth="12.6640625" defaultRowHeight="15" customHeight="1" x14ac:dyDescent="0.15"/>
  <cols>
    <col min="1" max="1" width="5.1640625" customWidth="1"/>
    <col min="2" max="26" width="7.6640625" customWidth="1"/>
  </cols>
  <sheetData>
    <row r="1" spans="1:8" ht="31.5" customHeight="1" x14ac:dyDescent="0.15">
      <c r="A1" s="191" t="s">
        <v>2905</v>
      </c>
      <c r="B1" s="184"/>
      <c r="C1" s="185"/>
      <c r="D1" s="165"/>
      <c r="E1" s="150"/>
      <c r="F1" s="150"/>
      <c r="G1" s="150"/>
      <c r="H1" s="150"/>
    </row>
    <row r="2" spans="1:8" ht="14.25" customHeight="1" x14ac:dyDescent="0.15">
      <c r="A2" s="166" t="s">
        <v>91</v>
      </c>
      <c r="B2" s="166" t="s">
        <v>96</v>
      </c>
      <c r="C2" s="166" t="s">
        <v>97</v>
      </c>
      <c r="D2" s="167"/>
      <c r="E2" s="168"/>
      <c r="F2" s="168"/>
      <c r="G2" s="168"/>
      <c r="H2" s="168"/>
    </row>
    <row r="3" spans="1:8" ht="14.25" customHeight="1" x14ac:dyDescent="0.15">
      <c r="A3" s="150" t="str">
        <f t="shared" ref="A3:A146" si="0">TEXT(LEFT(B3,3),"000")</f>
        <v>023</v>
      </c>
      <c r="B3" s="169" t="s">
        <v>2906</v>
      </c>
      <c r="C3" s="169" t="s">
        <v>145</v>
      </c>
      <c r="D3" s="165" t="s">
        <v>2907</v>
      </c>
      <c r="E3" s="150"/>
      <c r="F3" s="150"/>
      <c r="G3" s="150"/>
      <c r="H3" s="150"/>
    </row>
    <row r="4" spans="1:8" ht="14.25" customHeight="1" x14ac:dyDescent="0.15">
      <c r="A4" s="150" t="str">
        <f t="shared" si="0"/>
        <v>034</v>
      </c>
      <c r="B4" s="170" t="s">
        <v>2908</v>
      </c>
      <c r="C4" s="170" t="s">
        <v>167</v>
      </c>
      <c r="D4" s="165"/>
      <c r="E4" s="150"/>
      <c r="F4" s="150"/>
      <c r="G4" s="150"/>
      <c r="H4" s="150"/>
    </row>
    <row r="5" spans="1:8" ht="14.25" customHeight="1" x14ac:dyDescent="0.15">
      <c r="A5" s="150" t="str">
        <f t="shared" si="0"/>
        <v>040</v>
      </c>
      <c r="B5" s="170" t="s">
        <v>2909</v>
      </c>
      <c r="C5" s="170" t="s">
        <v>177</v>
      </c>
      <c r="D5" s="165"/>
      <c r="E5" s="150"/>
      <c r="F5" s="150"/>
      <c r="G5" s="150"/>
      <c r="H5" s="150"/>
    </row>
    <row r="6" spans="1:8" ht="14.25" customHeight="1" x14ac:dyDescent="0.15">
      <c r="A6" s="150" t="str">
        <f t="shared" si="0"/>
        <v>041</v>
      </c>
      <c r="B6" s="170" t="s">
        <v>179</v>
      </c>
      <c r="C6" s="170" t="s">
        <v>182</v>
      </c>
      <c r="D6" s="165"/>
      <c r="E6" s="150"/>
      <c r="F6" s="150"/>
      <c r="G6" s="150"/>
      <c r="H6" s="150"/>
    </row>
    <row r="7" spans="1:8" ht="14.25" customHeight="1" x14ac:dyDescent="0.15">
      <c r="A7" s="150" t="str">
        <f t="shared" si="0"/>
        <v>054</v>
      </c>
      <c r="B7" s="170" t="s">
        <v>2910</v>
      </c>
      <c r="C7" s="170" t="s">
        <v>204</v>
      </c>
      <c r="D7" s="165"/>
      <c r="E7" s="150"/>
      <c r="F7" s="150"/>
      <c r="G7" s="150"/>
      <c r="H7" s="150"/>
    </row>
    <row r="8" spans="1:8" ht="14.25" customHeight="1" x14ac:dyDescent="0.15">
      <c r="A8" s="150" t="str">
        <f t="shared" si="0"/>
        <v>062</v>
      </c>
      <c r="B8" s="170" t="s">
        <v>2911</v>
      </c>
      <c r="C8" s="170" t="s">
        <v>224</v>
      </c>
      <c r="D8" s="165"/>
      <c r="E8" s="150"/>
      <c r="F8" s="150"/>
      <c r="G8" s="150"/>
      <c r="H8" s="150"/>
    </row>
    <row r="9" spans="1:8" ht="14.25" customHeight="1" x14ac:dyDescent="0.15">
      <c r="A9" s="150" t="str">
        <f t="shared" si="0"/>
        <v>074</v>
      </c>
      <c r="B9" s="170" t="s">
        <v>2912</v>
      </c>
      <c r="C9" s="170" t="s">
        <v>246</v>
      </c>
      <c r="D9" s="165"/>
      <c r="E9" s="150"/>
      <c r="F9" s="150"/>
      <c r="G9" s="150"/>
      <c r="H9" s="150"/>
    </row>
    <row r="10" spans="1:8" ht="14.25" customHeight="1" x14ac:dyDescent="0.15">
      <c r="A10" s="150" t="str">
        <f t="shared" si="0"/>
        <v>082</v>
      </c>
      <c r="B10" s="170" t="s">
        <v>2913</v>
      </c>
      <c r="C10" s="170" t="s">
        <v>266</v>
      </c>
      <c r="D10" s="165"/>
      <c r="E10" s="150"/>
      <c r="F10" s="150"/>
      <c r="G10" s="150"/>
      <c r="H10" s="150"/>
    </row>
    <row r="11" spans="1:8" ht="14.25" customHeight="1" x14ac:dyDescent="0.15">
      <c r="A11" s="150" t="str">
        <f t="shared" si="0"/>
        <v>093</v>
      </c>
      <c r="B11" s="170" t="s">
        <v>2914</v>
      </c>
      <c r="C11" s="170" t="s">
        <v>288</v>
      </c>
      <c r="D11" s="165"/>
      <c r="E11" s="150"/>
      <c r="F11" s="150"/>
      <c r="G11" s="150"/>
      <c r="H11" s="150"/>
    </row>
    <row r="12" spans="1:8" ht="14.25" customHeight="1" x14ac:dyDescent="0.15">
      <c r="A12" s="150" t="str">
        <f t="shared" si="0"/>
        <v>101</v>
      </c>
      <c r="B12" s="170" t="s">
        <v>2915</v>
      </c>
      <c r="C12" s="170" t="s">
        <v>307</v>
      </c>
      <c r="D12" s="165"/>
      <c r="E12" s="150"/>
      <c r="F12" s="150"/>
      <c r="G12" s="150"/>
      <c r="H12" s="150"/>
    </row>
    <row r="13" spans="1:8" ht="14.25" customHeight="1" x14ac:dyDescent="0.15">
      <c r="A13" s="150" t="str">
        <f t="shared" si="0"/>
        <v>102</v>
      </c>
      <c r="B13" s="170" t="s">
        <v>309</v>
      </c>
      <c r="C13" s="170" t="s">
        <v>310</v>
      </c>
      <c r="D13" s="165"/>
      <c r="E13" s="150"/>
      <c r="F13" s="150"/>
      <c r="G13" s="150"/>
      <c r="H13" s="150"/>
    </row>
    <row r="14" spans="1:8" ht="14.25" customHeight="1" x14ac:dyDescent="0.15">
      <c r="A14" s="150" t="str">
        <f t="shared" si="0"/>
        <v>112</v>
      </c>
      <c r="B14" s="170" t="s">
        <v>2916</v>
      </c>
      <c r="C14" s="170" t="s">
        <v>329</v>
      </c>
      <c r="D14" s="165"/>
      <c r="E14" s="150"/>
      <c r="F14" s="150"/>
      <c r="G14" s="150"/>
      <c r="H14" s="150"/>
    </row>
    <row r="15" spans="1:8" ht="14.25" customHeight="1" x14ac:dyDescent="0.15">
      <c r="A15" s="150" t="str">
        <f t="shared" si="0"/>
        <v>121</v>
      </c>
      <c r="B15" s="170" t="s">
        <v>2917</v>
      </c>
      <c r="C15" s="170" t="s">
        <v>345</v>
      </c>
      <c r="D15" s="165"/>
      <c r="E15" s="150"/>
      <c r="F15" s="150"/>
      <c r="G15" s="150"/>
      <c r="H15" s="150"/>
    </row>
    <row r="16" spans="1:8" ht="14.25" customHeight="1" x14ac:dyDescent="0.15">
      <c r="A16" s="150" t="str">
        <f t="shared" si="0"/>
        <v>122</v>
      </c>
      <c r="B16" s="170" t="s">
        <v>347</v>
      </c>
      <c r="C16" s="170" t="s">
        <v>348</v>
      </c>
      <c r="D16" s="165"/>
      <c r="E16" s="150"/>
      <c r="F16" s="150"/>
      <c r="G16" s="150"/>
      <c r="H16" s="150"/>
    </row>
    <row r="17" spans="1:8" ht="14.25" customHeight="1" x14ac:dyDescent="0.15">
      <c r="A17" s="150" t="str">
        <f t="shared" si="0"/>
        <v>131</v>
      </c>
      <c r="B17" s="170" t="s">
        <v>2918</v>
      </c>
      <c r="C17" s="170" t="s">
        <v>364</v>
      </c>
      <c r="D17" s="165"/>
      <c r="E17" s="150"/>
      <c r="F17" s="150"/>
      <c r="G17" s="150"/>
      <c r="H17" s="150"/>
    </row>
    <row r="18" spans="1:8" ht="14.25" customHeight="1" x14ac:dyDescent="0.15">
      <c r="A18" s="150" t="str">
        <f t="shared" si="0"/>
        <v>132</v>
      </c>
      <c r="B18" s="170" t="s">
        <v>366</v>
      </c>
      <c r="C18" s="170" t="s">
        <v>367</v>
      </c>
      <c r="D18" s="165"/>
      <c r="E18" s="150"/>
      <c r="F18" s="150"/>
      <c r="G18" s="150"/>
      <c r="H18" s="150"/>
    </row>
    <row r="19" spans="1:8" ht="14.25" customHeight="1" x14ac:dyDescent="0.15">
      <c r="A19" s="150" t="str">
        <f t="shared" si="0"/>
        <v>143</v>
      </c>
      <c r="B19" s="170" t="s">
        <v>2919</v>
      </c>
      <c r="C19" s="170" t="s">
        <v>382</v>
      </c>
      <c r="D19" s="165"/>
      <c r="E19" s="150"/>
      <c r="F19" s="150"/>
      <c r="G19" s="150"/>
      <c r="H19" s="150"/>
    </row>
    <row r="20" spans="1:8" ht="14.25" customHeight="1" x14ac:dyDescent="0.15">
      <c r="A20" s="150" t="str">
        <f t="shared" si="0"/>
        <v>144</v>
      </c>
      <c r="B20" s="170" t="s">
        <v>384</v>
      </c>
      <c r="C20" s="170" t="s">
        <v>385</v>
      </c>
      <c r="D20" s="165"/>
      <c r="E20" s="150"/>
      <c r="F20" s="150"/>
      <c r="G20" s="150"/>
      <c r="H20" s="150"/>
    </row>
    <row r="21" spans="1:8" ht="14.25" customHeight="1" x14ac:dyDescent="0.15">
      <c r="A21" s="150" t="str">
        <f t="shared" si="0"/>
        <v>151</v>
      </c>
      <c r="B21" s="170" t="s">
        <v>2920</v>
      </c>
      <c r="C21" s="170" t="s">
        <v>397</v>
      </c>
      <c r="D21" s="165"/>
      <c r="E21" s="150"/>
      <c r="F21" s="150"/>
      <c r="G21" s="150"/>
      <c r="H21" s="150"/>
    </row>
    <row r="22" spans="1:8" ht="14.25" customHeight="1" x14ac:dyDescent="0.15">
      <c r="A22" s="150" t="str">
        <f t="shared" si="0"/>
        <v>152</v>
      </c>
      <c r="B22" s="170" t="s">
        <v>399</v>
      </c>
      <c r="C22" s="170" t="s">
        <v>400</v>
      </c>
      <c r="D22" s="165"/>
      <c r="E22" s="150"/>
      <c r="F22" s="150"/>
      <c r="G22" s="150"/>
      <c r="H22" s="150"/>
    </row>
    <row r="23" spans="1:8" ht="14.25" customHeight="1" x14ac:dyDescent="0.15">
      <c r="A23" s="150" t="str">
        <f t="shared" si="0"/>
        <v>171</v>
      </c>
      <c r="B23" s="170" t="s">
        <v>2921</v>
      </c>
      <c r="C23" s="170" t="s">
        <v>432</v>
      </c>
      <c r="D23" s="165"/>
      <c r="E23" s="150"/>
      <c r="F23" s="150"/>
      <c r="G23" s="150"/>
      <c r="H23" s="150"/>
    </row>
    <row r="24" spans="1:8" ht="14.25" customHeight="1" x14ac:dyDescent="0.15">
      <c r="A24" s="150" t="str">
        <f t="shared" si="0"/>
        <v>183</v>
      </c>
      <c r="B24" s="170" t="s">
        <v>2922</v>
      </c>
      <c r="C24" s="170" t="s">
        <v>457</v>
      </c>
      <c r="D24" s="165"/>
      <c r="E24" s="150"/>
      <c r="F24" s="150"/>
      <c r="G24" s="150"/>
      <c r="H24" s="150"/>
    </row>
    <row r="25" spans="1:8" ht="14.25" customHeight="1" x14ac:dyDescent="0.15">
      <c r="A25" s="150" t="str">
        <f t="shared" si="0"/>
        <v>192</v>
      </c>
      <c r="B25" s="170" t="s">
        <v>2923</v>
      </c>
      <c r="C25" s="170" t="s">
        <v>479</v>
      </c>
      <c r="D25" s="165"/>
      <c r="E25" s="150"/>
      <c r="F25" s="150"/>
      <c r="G25" s="150"/>
      <c r="H25" s="150"/>
    </row>
    <row r="26" spans="1:8" ht="14.25" customHeight="1" x14ac:dyDescent="0.15">
      <c r="A26" s="150" t="str">
        <f t="shared" si="0"/>
        <v>201</v>
      </c>
      <c r="B26" s="170" t="s">
        <v>2924</v>
      </c>
      <c r="C26" s="170" t="s">
        <v>496</v>
      </c>
      <c r="D26" s="165"/>
      <c r="E26" s="150"/>
      <c r="F26" s="150"/>
      <c r="G26" s="150"/>
      <c r="H26" s="150"/>
    </row>
    <row r="27" spans="1:8" ht="14.25" customHeight="1" x14ac:dyDescent="0.15">
      <c r="A27" s="150" t="str">
        <f t="shared" si="0"/>
        <v>210</v>
      </c>
      <c r="B27" s="170" t="s">
        <v>2925</v>
      </c>
      <c r="C27" s="170" t="s">
        <v>507</v>
      </c>
      <c r="D27" s="165"/>
      <c r="E27" s="150"/>
      <c r="F27" s="150"/>
      <c r="G27" s="150"/>
      <c r="H27" s="150"/>
    </row>
    <row r="28" spans="1:8" ht="14.25" customHeight="1" x14ac:dyDescent="0.15">
      <c r="A28" s="150" t="str">
        <f t="shared" si="0"/>
        <v>211</v>
      </c>
      <c r="B28" s="170" t="s">
        <v>509</v>
      </c>
      <c r="C28" s="170" t="s">
        <v>510</v>
      </c>
      <c r="D28" s="165"/>
      <c r="E28" s="150"/>
      <c r="F28" s="150"/>
      <c r="G28" s="150"/>
      <c r="H28" s="150"/>
    </row>
    <row r="29" spans="1:8" ht="14.25" customHeight="1" x14ac:dyDescent="0.15">
      <c r="A29" s="150" t="str">
        <f t="shared" si="0"/>
        <v>220</v>
      </c>
      <c r="B29" s="170" t="s">
        <v>2926</v>
      </c>
      <c r="C29" s="170" t="s">
        <v>522</v>
      </c>
      <c r="D29" s="165"/>
      <c r="E29" s="150"/>
      <c r="F29" s="150"/>
      <c r="G29" s="150"/>
      <c r="H29" s="150"/>
    </row>
    <row r="30" spans="1:8" ht="14.25" customHeight="1" x14ac:dyDescent="0.15">
      <c r="A30" s="150" t="str">
        <f t="shared" si="0"/>
        <v>221</v>
      </c>
      <c r="B30" s="170" t="s">
        <v>524</v>
      </c>
      <c r="C30" s="170" t="s">
        <v>525</v>
      </c>
      <c r="D30" s="165"/>
      <c r="E30" s="150"/>
      <c r="F30" s="150"/>
      <c r="G30" s="150"/>
      <c r="H30" s="150"/>
    </row>
    <row r="31" spans="1:8" ht="14.25" customHeight="1" x14ac:dyDescent="0.15">
      <c r="A31" s="150" t="str">
        <f t="shared" si="0"/>
        <v>231</v>
      </c>
      <c r="B31" s="170" t="s">
        <v>2927</v>
      </c>
      <c r="C31" s="170" t="s">
        <v>542</v>
      </c>
      <c r="D31" s="165"/>
      <c r="E31" s="150"/>
      <c r="F31" s="150"/>
      <c r="G31" s="150"/>
      <c r="H31" s="150"/>
    </row>
    <row r="32" spans="1:8" ht="14.25" customHeight="1" x14ac:dyDescent="0.15">
      <c r="A32" s="150" t="str">
        <f t="shared" si="0"/>
        <v>232</v>
      </c>
      <c r="B32" s="170" t="s">
        <v>544</v>
      </c>
      <c r="C32" s="170" t="s">
        <v>545</v>
      </c>
      <c r="D32" s="165"/>
      <c r="E32" s="150"/>
      <c r="F32" s="150"/>
      <c r="G32" s="150"/>
      <c r="H32" s="150"/>
    </row>
    <row r="33" spans="1:8" ht="14.25" customHeight="1" x14ac:dyDescent="0.15">
      <c r="A33" s="150" t="str">
        <f t="shared" si="0"/>
        <v>241</v>
      </c>
      <c r="B33" s="170" t="s">
        <v>2928</v>
      </c>
      <c r="C33" s="170" t="s">
        <v>559</v>
      </c>
      <c r="D33" s="165"/>
      <c r="E33" s="150"/>
      <c r="F33" s="150"/>
      <c r="G33" s="150"/>
      <c r="H33" s="150"/>
    </row>
    <row r="34" spans="1:8" ht="14.25" customHeight="1" x14ac:dyDescent="0.15">
      <c r="A34" s="150" t="str">
        <f t="shared" si="0"/>
        <v>242</v>
      </c>
      <c r="B34" s="170" t="s">
        <v>561</v>
      </c>
      <c r="C34" s="170" t="s">
        <v>562</v>
      </c>
      <c r="D34" s="165"/>
      <c r="E34" s="150"/>
      <c r="F34" s="150"/>
      <c r="G34" s="150"/>
      <c r="H34" s="150"/>
    </row>
    <row r="35" spans="1:8" ht="14.25" customHeight="1" x14ac:dyDescent="0.15">
      <c r="A35" s="150" t="str">
        <f t="shared" si="0"/>
        <v>250</v>
      </c>
      <c r="B35" s="170" t="s">
        <v>2929</v>
      </c>
      <c r="C35" s="170" t="s">
        <v>571</v>
      </c>
      <c r="D35" s="165"/>
      <c r="E35" s="150"/>
      <c r="F35" s="150"/>
      <c r="G35" s="150"/>
      <c r="H35" s="150"/>
    </row>
    <row r="36" spans="1:8" ht="14.25" customHeight="1" x14ac:dyDescent="0.15">
      <c r="A36" s="150" t="str">
        <f t="shared" si="0"/>
        <v>251</v>
      </c>
      <c r="B36" s="170" t="s">
        <v>573</v>
      </c>
      <c r="C36" s="170" t="s">
        <v>574</v>
      </c>
      <c r="D36" s="165"/>
      <c r="E36" s="150"/>
      <c r="F36" s="150"/>
      <c r="G36" s="150"/>
      <c r="H36" s="150"/>
    </row>
    <row r="37" spans="1:8" ht="14.25" customHeight="1" x14ac:dyDescent="0.15">
      <c r="A37" s="150" t="str">
        <f t="shared" si="0"/>
        <v>262</v>
      </c>
      <c r="B37" s="171" t="s">
        <v>2930</v>
      </c>
      <c r="C37" s="171" t="s">
        <v>2931</v>
      </c>
      <c r="D37" s="165" t="s">
        <v>2932</v>
      </c>
      <c r="E37" s="150"/>
      <c r="F37" s="150"/>
      <c r="G37" s="150"/>
      <c r="H37" s="150"/>
    </row>
    <row r="38" spans="1:8" ht="14.25" customHeight="1" x14ac:dyDescent="0.15">
      <c r="A38" s="150" t="str">
        <f t="shared" si="0"/>
        <v>262</v>
      </c>
      <c r="B38" s="171" t="s">
        <v>2933</v>
      </c>
      <c r="C38" s="171" t="s">
        <v>2094</v>
      </c>
      <c r="D38" s="165" t="s">
        <v>2932</v>
      </c>
      <c r="E38" s="150"/>
      <c r="F38" s="150"/>
      <c r="G38" s="150"/>
      <c r="H38" s="150"/>
    </row>
    <row r="39" spans="1:8" ht="14.25" customHeight="1" x14ac:dyDescent="0.15">
      <c r="A39" s="150" t="str">
        <f t="shared" si="0"/>
        <v>263</v>
      </c>
      <c r="B39" s="171" t="s">
        <v>2095</v>
      </c>
      <c r="C39" s="171" t="s">
        <v>2934</v>
      </c>
      <c r="D39" s="165" t="s">
        <v>2932</v>
      </c>
      <c r="E39" s="150"/>
      <c r="F39" s="150"/>
      <c r="G39" s="150"/>
      <c r="H39" s="150"/>
    </row>
    <row r="40" spans="1:8" ht="14.25" customHeight="1" x14ac:dyDescent="0.15">
      <c r="A40" s="150" t="str">
        <f t="shared" si="0"/>
        <v>270</v>
      </c>
      <c r="B40" s="170" t="s">
        <v>2935</v>
      </c>
      <c r="C40" s="170" t="s">
        <v>597</v>
      </c>
      <c r="D40" s="165"/>
      <c r="E40" s="150"/>
      <c r="F40" s="150"/>
      <c r="G40" s="150"/>
      <c r="H40" s="150"/>
    </row>
    <row r="41" spans="1:8" ht="14.25" customHeight="1" x14ac:dyDescent="0.15">
      <c r="A41" s="150" t="str">
        <f t="shared" si="0"/>
        <v>281</v>
      </c>
      <c r="B41" s="170" t="s">
        <v>2936</v>
      </c>
      <c r="C41" s="170" t="s">
        <v>620</v>
      </c>
      <c r="D41" s="165"/>
      <c r="E41" s="150"/>
      <c r="F41" s="150"/>
      <c r="G41" s="150"/>
      <c r="H41" s="150"/>
    </row>
    <row r="42" spans="1:8" ht="14.25" customHeight="1" x14ac:dyDescent="0.15">
      <c r="A42" s="150" t="str">
        <f t="shared" si="0"/>
        <v>291</v>
      </c>
      <c r="B42" s="170" t="s">
        <v>2937</v>
      </c>
      <c r="C42" s="170" t="s">
        <v>636</v>
      </c>
      <c r="D42" s="165"/>
      <c r="E42" s="150"/>
      <c r="F42" s="150"/>
      <c r="G42" s="150"/>
      <c r="H42" s="150"/>
    </row>
    <row r="43" spans="1:8" ht="14.25" customHeight="1" x14ac:dyDescent="0.15">
      <c r="A43" s="150" t="str">
        <f t="shared" si="0"/>
        <v>301</v>
      </c>
      <c r="B43" s="170" t="s">
        <v>2938</v>
      </c>
      <c r="C43" s="170" t="s">
        <v>656</v>
      </c>
      <c r="D43" s="165"/>
      <c r="E43" s="150"/>
      <c r="F43" s="150"/>
      <c r="G43" s="150"/>
      <c r="H43" s="150"/>
    </row>
    <row r="44" spans="1:8" ht="14.25" customHeight="1" x14ac:dyDescent="0.15">
      <c r="A44" s="150" t="str">
        <f t="shared" si="0"/>
        <v>311</v>
      </c>
      <c r="B44" s="170" t="s">
        <v>2939</v>
      </c>
      <c r="C44" s="170" t="s">
        <v>672</v>
      </c>
      <c r="D44" s="165"/>
      <c r="E44" s="150"/>
      <c r="F44" s="150"/>
      <c r="G44" s="150"/>
      <c r="H44" s="150"/>
    </row>
    <row r="45" spans="1:8" ht="14.25" customHeight="1" x14ac:dyDescent="0.15">
      <c r="A45" s="150" t="str">
        <f t="shared" si="0"/>
        <v>312</v>
      </c>
      <c r="B45" s="170" t="s">
        <v>674</v>
      </c>
      <c r="C45" s="170" t="s">
        <v>675</v>
      </c>
      <c r="D45" s="165"/>
      <c r="E45" s="150"/>
      <c r="F45" s="150"/>
      <c r="G45" s="150"/>
      <c r="H45" s="150"/>
    </row>
    <row r="46" spans="1:8" ht="14.25" customHeight="1" x14ac:dyDescent="0.15">
      <c r="A46" s="150" t="str">
        <f t="shared" si="0"/>
        <v>320</v>
      </c>
      <c r="B46" s="170" t="s">
        <v>2940</v>
      </c>
      <c r="C46" s="170" t="s">
        <v>687</v>
      </c>
      <c r="D46" s="165"/>
      <c r="E46" s="150"/>
      <c r="F46" s="150"/>
      <c r="G46" s="150"/>
      <c r="H46" s="150"/>
    </row>
    <row r="47" spans="1:8" ht="14.25" customHeight="1" x14ac:dyDescent="0.15">
      <c r="A47" s="150" t="str">
        <f t="shared" si="0"/>
        <v>321</v>
      </c>
      <c r="B47" s="170" t="s">
        <v>689</v>
      </c>
      <c r="C47" s="170" t="s">
        <v>690</v>
      </c>
      <c r="D47" s="165"/>
      <c r="E47" s="150"/>
      <c r="F47" s="150"/>
      <c r="G47" s="150"/>
      <c r="H47" s="150"/>
    </row>
    <row r="48" spans="1:8" ht="14.25" customHeight="1" x14ac:dyDescent="0.15">
      <c r="A48" s="150" t="str">
        <f t="shared" si="0"/>
        <v>331</v>
      </c>
      <c r="B48" s="170" t="s">
        <v>2941</v>
      </c>
      <c r="C48" s="170" t="s">
        <v>707</v>
      </c>
      <c r="D48" s="165"/>
      <c r="E48" s="150"/>
      <c r="F48" s="150"/>
      <c r="G48" s="150"/>
      <c r="H48" s="150"/>
    </row>
    <row r="49" spans="1:8" ht="14.25" customHeight="1" x14ac:dyDescent="0.15">
      <c r="A49" s="150" t="str">
        <f t="shared" si="0"/>
        <v>340</v>
      </c>
      <c r="B49" s="170" t="s">
        <v>2942</v>
      </c>
      <c r="C49" s="170" t="s">
        <v>719</v>
      </c>
      <c r="D49" s="165"/>
      <c r="E49" s="150"/>
      <c r="F49" s="150"/>
      <c r="G49" s="150"/>
      <c r="H49" s="150"/>
    </row>
    <row r="50" spans="1:8" ht="14.25" customHeight="1" x14ac:dyDescent="0.15">
      <c r="A50" s="150" t="str">
        <f t="shared" si="0"/>
        <v>350</v>
      </c>
      <c r="B50" s="170" t="s">
        <v>2943</v>
      </c>
      <c r="C50" s="170" t="s">
        <v>737</v>
      </c>
      <c r="D50" s="165"/>
      <c r="E50" s="150"/>
      <c r="F50" s="150"/>
      <c r="G50" s="150"/>
      <c r="H50" s="150"/>
    </row>
    <row r="51" spans="1:8" ht="14.25" customHeight="1" x14ac:dyDescent="0.15">
      <c r="A51" s="150" t="str">
        <f t="shared" si="0"/>
        <v>371</v>
      </c>
      <c r="B51" s="170" t="s">
        <v>2944</v>
      </c>
      <c r="C51" s="170" t="s">
        <v>775</v>
      </c>
      <c r="D51" s="165"/>
      <c r="E51" s="150"/>
      <c r="F51" s="150"/>
      <c r="G51" s="150"/>
      <c r="H51" s="150"/>
    </row>
    <row r="52" spans="1:8" ht="14.25" customHeight="1" x14ac:dyDescent="0.15">
      <c r="A52" s="150" t="str">
        <f t="shared" si="0"/>
        <v>372</v>
      </c>
      <c r="B52" s="170" t="s">
        <v>777</v>
      </c>
      <c r="C52" s="170" t="s">
        <v>778</v>
      </c>
      <c r="D52" s="165"/>
      <c r="E52" s="150"/>
      <c r="F52" s="150"/>
      <c r="G52" s="150"/>
      <c r="H52" s="150"/>
    </row>
    <row r="53" spans="1:8" ht="14.25" customHeight="1" x14ac:dyDescent="0.15">
      <c r="A53" s="150" t="str">
        <f t="shared" si="0"/>
        <v>382</v>
      </c>
      <c r="B53" s="170" t="s">
        <v>2945</v>
      </c>
      <c r="C53" s="170" t="s">
        <v>791</v>
      </c>
      <c r="D53" s="165"/>
      <c r="E53" s="150"/>
      <c r="F53" s="150"/>
      <c r="G53" s="150"/>
      <c r="H53" s="150"/>
    </row>
    <row r="54" spans="1:8" ht="14.25" customHeight="1" x14ac:dyDescent="0.15">
      <c r="A54" s="150" t="str">
        <f t="shared" si="0"/>
        <v>390</v>
      </c>
      <c r="B54" s="170" t="s">
        <v>2946</v>
      </c>
      <c r="C54" s="170" t="s">
        <v>801</v>
      </c>
      <c r="D54" s="165"/>
      <c r="E54" s="150"/>
      <c r="F54" s="150"/>
      <c r="G54" s="150"/>
      <c r="H54" s="150"/>
    </row>
    <row r="55" spans="1:8" ht="14.25" customHeight="1" x14ac:dyDescent="0.15">
      <c r="A55" s="150" t="str">
        <f t="shared" si="0"/>
        <v>401</v>
      </c>
      <c r="B55" s="170" t="s">
        <v>2947</v>
      </c>
      <c r="C55" s="170" t="s">
        <v>816</v>
      </c>
      <c r="D55" s="165"/>
      <c r="E55" s="150"/>
      <c r="F55" s="150"/>
      <c r="G55" s="150"/>
      <c r="H55" s="150"/>
    </row>
    <row r="56" spans="1:8" ht="14.25" customHeight="1" x14ac:dyDescent="0.15">
      <c r="A56" s="150" t="str">
        <f t="shared" si="0"/>
        <v>421</v>
      </c>
      <c r="B56" s="170" t="s">
        <v>2948</v>
      </c>
      <c r="C56" s="170" t="s">
        <v>855</v>
      </c>
      <c r="D56" s="165"/>
      <c r="E56" s="150"/>
      <c r="F56" s="150"/>
      <c r="G56" s="150"/>
      <c r="H56" s="150"/>
    </row>
    <row r="57" spans="1:8" ht="14.25" customHeight="1" x14ac:dyDescent="0.15">
      <c r="A57" s="150" t="str">
        <f t="shared" si="0"/>
        <v>431</v>
      </c>
      <c r="B57" s="170" t="s">
        <v>2949</v>
      </c>
      <c r="C57" s="170" t="s">
        <v>874</v>
      </c>
      <c r="D57" s="165"/>
      <c r="E57" s="150"/>
      <c r="F57" s="150"/>
      <c r="G57" s="150"/>
      <c r="H57" s="150"/>
    </row>
    <row r="58" spans="1:8" ht="14.25" customHeight="1" x14ac:dyDescent="0.15">
      <c r="A58" s="150" t="str">
        <f t="shared" si="0"/>
        <v>432</v>
      </c>
      <c r="B58" s="170" t="s">
        <v>876</v>
      </c>
      <c r="C58" s="170" t="s">
        <v>877</v>
      </c>
      <c r="D58" s="165"/>
      <c r="E58" s="150"/>
      <c r="F58" s="150"/>
      <c r="G58" s="150"/>
      <c r="H58" s="150"/>
    </row>
    <row r="59" spans="1:8" ht="14.25" customHeight="1" x14ac:dyDescent="0.15">
      <c r="A59" s="150" t="str">
        <f t="shared" si="0"/>
        <v>441</v>
      </c>
      <c r="B59" s="170" t="s">
        <v>2950</v>
      </c>
      <c r="C59" s="170" t="s">
        <v>893</v>
      </c>
      <c r="D59" s="165"/>
      <c r="E59" s="150"/>
      <c r="F59" s="150"/>
      <c r="G59" s="150"/>
      <c r="H59" s="150"/>
    </row>
    <row r="60" spans="1:8" ht="14.25" customHeight="1" x14ac:dyDescent="0.15">
      <c r="A60" s="150" t="str">
        <f t="shared" si="0"/>
        <v>442</v>
      </c>
      <c r="B60" s="170" t="s">
        <v>895</v>
      </c>
      <c r="C60" s="170" t="s">
        <v>896</v>
      </c>
      <c r="D60" s="165"/>
      <c r="E60" s="150"/>
      <c r="F60" s="150"/>
      <c r="G60" s="150"/>
      <c r="H60" s="150"/>
    </row>
    <row r="61" spans="1:8" ht="14.25" customHeight="1" x14ac:dyDescent="0.15">
      <c r="A61" s="150" t="str">
        <f t="shared" si="0"/>
        <v>451</v>
      </c>
      <c r="B61" s="170" t="s">
        <v>2951</v>
      </c>
      <c r="C61" s="170" t="s">
        <v>908</v>
      </c>
      <c r="D61" s="165"/>
      <c r="E61" s="150"/>
      <c r="F61" s="150"/>
      <c r="G61" s="150"/>
      <c r="H61" s="150"/>
    </row>
    <row r="62" spans="1:8" ht="14.25" customHeight="1" x14ac:dyDescent="0.15">
      <c r="A62" s="150" t="str">
        <f t="shared" si="0"/>
        <v>452</v>
      </c>
      <c r="B62" s="170" t="s">
        <v>911</v>
      </c>
      <c r="C62" s="170" t="s">
        <v>914</v>
      </c>
      <c r="D62" s="165"/>
      <c r="E62" s="150"/>
      <c r="F62" s="150"/>
      <c r="G62" s="150"/>
      <c r="H62" s="150"/>
    </row>
    <row r="63" spans="1:8" ht="14.25" customHeight="1" x14ac:dyDescent="0.15">
      <c r="A63" s="150" t="str">
        <f t="shared" si="0"/>
        <v>463</v>
      </c>
      <c r="B63" s="170" t="s">
        <v>2952</v>
      </c>
      <c r="C63" s="170" t="s">
        <v>933</v>
      </c>
      <c r="D63" s="165"/>
      <c r="E63" s="150"/>
      <c r="F63" s="150"/>
      <c r="G63" s="150"/>
      <c r="H63" s="150"/>
    </row>
    <row r="64" spans="1:8" ht="14.25" customHeight="1" x14ac:dyDescent="0.15">
      <c r="A64" s="150" t="str">
        <f t="shared" si="0"/>
        <v>471</v>
      </c>
      <c r="B64" s="170" t="s">
        <v>2953</v>
      </c>
      <c r="C64" s="170" t="s">
        <v>947</v>
      </c>
      <c r="D64" s="165"/>
      <c r="E64" s="150"/>
      <c r="F64" s="150"/>
      <c r="G64" s="150"/>
      <c r="H64" s="150"/>
    </row>
    <row r="65" spans="1:8" ht="14.25" customHeight="1" x14ac:dyDescent="0.15">
      <c r="A65" s="150" t="str">
        <f t="shared" si="0"/>
        <v>472</v>
      </c>
      <c r="B65" s="170" t="s">
        <v>949</v>
      </c>
      <c r="C65" s="170" t="s">
        <v>952</v>
      </c>
      <c r="D65" s="165"/>
      <c r="E65" s="150"/>
      <c r="F65" s="150"/>
      <c r="G65" s="150"/>
      <c r="H65" s="150"/>
    </row>
    <row r="66" spans="1:8" ht="14.25" customHeight="1" x14ac:dyDescent="0.15">
      <c r="A66" s="150" t="str">
        <f t="shared" si="0"/>
        <v>480</v>
      </c>
      <c r="B66" s="170" t="s">
        <v>2954</v>
      </c>
      <c r="C66" s="170" t="s">
        <v>959</v>
      </c>
      <c r="D66" s="165"/>
      <c r="E66" s="150"/>
      <c r="F66" s="150"/>
      <c r="G66" s="150"/>
      <c r="H66" s="150"/>
    </row>
    <row r="67" spans="1:8" ht="14.25" customHeight="1" x14ac:dyDescent="0.15">
      <c r="A67" s="150" t="str">
        <f t="shared" si="0"/>
        <v>492</v>
      </c>
      <c r="B67" s="170" t="s">
        <v>2955</v>
      </c>
      <c r="C67" s="170" t="s">
        <v>991</v>
      </c>
      <c r="D67" s="165"/>
      <c r="E67" s="150"/>
      <c r="F67" s="150"/>
      <c r="G67" s="150"/>
      <c r="H67" s="150"/>
    </row>
    <row r="68" spans="1:8" ht="14.25" customHeight="1" x14ac:dyDescent="0.15">
      <c r="A68" s="150" t="str">
        <f t="shared" si="0"/>
        <v>502</v>
      </c>
      <c r="B68" s="171" t="s">
        <v>2956</v>
      </c>
      <c r="C68" s="171" t="s">
        <v>2957</v>
      </c>
      <c r="D68" s="165" t="s">
        <v>2932</v>
      </c>
      <c r="E68" s="150"/>
      <c r="F68" s="150"/>
      <c r="G68" s="150"/>
      <c r="H68" s="150"/>
    </row>
    <row r="69" spans="1:8" ht="14.25" customHeight="1" x14ac:dyDescent="0.15">
      <c r="A69" s="150" t="str">
        <f t="shared" si="0"/>
        <v>502</v>
      </c>
      <c r="B69" s="171" t="s">
        <v>2958</v>
      </c>
      <c r="C69" s="171" t="s">
        <v>2238</v>
      </c>
      <c r="D69" s="165" t="s">
        <v>2932</v>
      </c>
      <c r="E69" s="150"/>
      <c r="F69" s="150"/>
      <c r="G69" s="150"/>
      <c r="H69" s="150"/>
    </row>
    <row r="70" spans="1:8" ht="14.25" customHeight="1" x14ac:dyDescent="0.15">
      <c r="A70" s="150" t="str">
        <f t="shared" si="0"/>
        <v>503</v>
      </c>
      <c r="B70" s="171" t="s">
        <v>2239</v>
      </c>
      <c r="C70" s="171" t="s">
        <v>2959</v>
      </c>
      <c r="D70" s="165" t="s">
        <v>2932</v>
      </c>
      <c r="E70" s="150"/>
      <c r="F70" s="150"/>
      <c r="G70" s="150"/>
      <c r="H70" s="150"/>
    </row>
    <row r="71" spans="1:8" ht="14.25" customHeight="1" x14ac:dyDescent="0.15">
      <c r="A71" s="150" t="str">
        <f t="shared" si="0"/>
        <v>504</v>
      </c>
      <c r="B71" s="170" t="s">
        <v>2960</v>
      </c>
      <c r="C71" s="170" t="s">
        <v>999</v>
      </c>
      <c r="D71" s="165"/>
      <c r="E71" s="150"/>
      <c r="F71" s="150"/>
      <c r="G71" s="150"/>
      <c r="H71" s="150"/>
    </row>
    <row r="72" spans="1:8" ht="14.25" customHeight="1" x14ac:dyDescent="0.15">
      <c r="A72" s="150" t="str">
        <f t="shared" si="0"/>
        <v>511</v>
      </c>
      <c r="B72" s="170" t="s">
        <v>2961</v>
      </c>
      <c r="C72" s="170" t="s">
        <v>1011</v>
      </c>
      <c r="D72" s="165"/>
      <c r="E72" s="150"/>
      <c r="F72" s="150"/>
      <c r="G72" s="150"/>
      <c r="H72" s="150"/>
    </row>
    <row r="73" spans="1:8" ht="14.25" customHeight="1" x14ac:dyDescent="0.15">
      <c r="A73" s="150" t="str">
        <f t="shared" si="0"/>
        <v>512</v>
      </c>
      <c r="B73" s="170" t="s">
        <v>1013</v>
      </c>
      <c r="C73" s="170" t="s">
        <v>1016</v>
      </c>
      <c r="D73" s="165"/>
      <c r="E73" s="150"/>
      <c r="F73" s="150"/>
      <c r="G73" s="150"/>
      <c r="H73" s="150"/>
    </row>
    <row r="74" spans="1:8" ht="14.25" customHeight="1" x14ac:dyDescent="0.15">
      <c r="A74" s="150" t="str">
        <f t="shared" si="0"/>
        <v>520</v>
      </c>
      <c r="B74" s="170" t="s">
        <v>2962</v>
      </c>
      <c r="C74" s="170" t="s">
        <v>1023</v>
      </c>
      <c r="D74" s="165"/>
      <c r="E74" s="150"/>
      <c r="F74" s="150"/>
      <c r="G74" s="150"/>
      <c r="H74" s="150"/>
    </row>
    <row r="75" spans="1:8" ht="14.25" customHeight="1" x14ac:dyDescent="0.15">
      <c r="A75" s="150" t="str">
        <f t="shared" si="0"/>
        <v>543</v>
      </c>
      <c r="B75" s="170" t="s">
        <v>2963</v>
      </c>
      <c r="C75" s="170" t="s">
        <v>1065</v>
      </c>
      <c r="D75" s="165"/>
      <c r="E75" s="150"/>
      <c r="F75" s="150"/>
      <c r="G75" s="150"/>
      <c r="H75" s="150"/>
    </row>
    <row r="76" spans="1:8" ht="14.25" customHeight="1" x14ac:dyDescent="0.15">
      <c r="A76" s="150" t="str">
        <f t="shared" si="0"/>
        <v>551</v>
      </c>
      <c r="B76" s="169" t="s">
        <v>2964</v>
      </c>
      <c r="C76" s="169" t="s">
        <v>1073</v>
      </c>
      <c r="D76" s="165" t="s">
        <v>2965</v>
      </c>
      <c r="E76" s="150"/>
      <c r="F76" s="150"/>
      <c r="G76" s="150"/>
      <c r="H76" s="150"/>
    </row>
    <row r="77" spans="1:8" ht="14.25" customHeight="1" x14ac:dyDescent="0.15">
      <c r="A77" s="150" t="str">
        <f t="shared" si="0"/>
        <v>552</v>
      </c>
      <c r="B77" s="169" t="s">
        <v>1075</v>
      </c>
      <c r="C77" s="169" t="s">
        <v>1076</v>
      </c>
      <c r="D77" s="165" t="s">
        <v>2965</v>
      </c>
      <c r="E77" s="150"/>
      <c r="F77" s="150"/>
      <c r="G77" s="150"/>
      <c r="H77" s="150"/>
    </row>
    <row r="78" spans="1:8" ht="14.25" customHeight="1" x14ac:dyDescent="0.15">
      <c r="A78" s="150" t="str">
        <f t="shared" si="0"/>
        <v>556</v>
      </c>
      <c r="B78" s="172" t="s">
        <v>2966</v>
      </c>
      <c r="C78" s="172" t="s">
        <v>2967</v>
      </c>
      <c r="D78" s="165" t="s">
        <v>2968</v>
      </c>
      <c r="E78" s="150"/>
      <c r="F78" s="150"/>
      <c r="G78" s="150"/>
      <c r="H78" s="150"/>
    </row>
    <row r="79" spans="1:8" ht="14.25" customHeight="1" x14ac:dyDescent="0.15">
      <c r="A79" s="150" t="str">
        <f t="shared" si="0"/>
        <v>557</v>
      </c>
      <c r="B79" s="172" t="s">
        <v>2969</v>
      </c>
      <c r="C79" s="172" t="s">
        <v>2970</v>
      </c>
      <c r="D79" s="165" t="s">
        <v>2968</v>
      </c>
      <c r="E79" s="150"/>
      <c r="F79" s="150"/>
      <c r="G79" s="150"/>
      <c r="H79" s="150"/>
    </row>
    <row r="80" spans="1:8" ht="14.25" customHeight="1" x14ac:dyDescent="0.15">
      <c r="A80" s="150" t="str">
        <f t="shared" si="0"/>
        <v>562</v>
      </c>
      <c r="B80" s="170" t="s">
        <v>2971</v>
      </c>
      <c r="C80" s="170" t="s">
        <v>1093</v>
      </c>
      <c r="D80" s="165"/>
      <c r="E80" s="150"/>
      <c r="F80" s="150"/>
      <c r="G80" s="150"/>
      <c r="H80" s="150"/>
    </row>
    <row r="81" spans="1:8" ht="14.25" customHeight="1" x14ac:dyDescent="0.15">
      <c r="A81" s="150" t="str">
        <f t="shared" si="0"/>
        <v>571</v>
      </c>
      <c r="B81" s="170" t="s">
        <v>2972</v>
      </c>
      <c r="C81" s="170" t="s">
        <v>1110</v>
      </c>
      <c r="D81" s="165"/>
      <c r="E81" s="150"/>
      <c r="F81" s="150"/>
      <c r="G81" s="150"/>
      <c r="H81" s="150"/>
    </row>
    <row r="82" spans="1:8" ht="14.25" customHeight="1" x14ac:dyDescent="0.15">
      <c r="A82" s="150" t="str">
        <f t="shared" si="0"/>
        <v>582</v>
      </c>
      <c r="B82" s="170" t="s">
        <v>2973</v>
      </c>
      <c r="C82" s="170" t="s">
        <v>1128</v>
      </c>
      <c r="D82" s="165"/>
      <c r="E82" s="150"/>
      <c r="F82" s="150"/>
      <c r="G82" s="150"/>
      <c r="H82" s="150"/>
    </row>
    <row r="83" spans="1:8" ht="14.25" customHeight="1" x14ac:dyDescent="0.15">
      <c r="A83" s="150" t="str">
        <f t="shared" si="0"/>
        <v>583</v>
      </c>
      <c r="B83" s="170" t="s">
        <v>1130</v>
      </c>
      <c r="C83" s="170" t="s">
        <v>1131</v>
      </c>
      <c r="D83" s="165"/>
      <c r="E83" s="150"/>
      <c r="F83" s="150"/>
      <c r="G83" s="150"/>
      <c r="H83" s="150"/>
    </row>
    <row r="84" spans="1:8" ht="14.25" customHeight="1" x14ac:dyDescent="0.15">
      <c r="A84" s="150" t="str">
        <f t="shared" si="0"/>
        <v>591</v>
      </c>
      <c r="B84" s="170" t="s">
        <v>2974</v>
      </c>
      <c r="C84" s="170" t="s">
        <v>1143</v>
      </c>
      <c r="D84" s="165"/>
      <c r="E84" s="150"/>
      <c r="F84" s="150"/>
      <c r="G84" s="150"/>
      <c r="H84" s="150"/>
    </row>
    <row r="85" spans="1:8" ht="14.25" customHeight="1" x14ac:dyDescent="0.15">
      <c r="A85" s="150" t="str">
        <f t="shared" si="0"/>
        <v>601</v>
      </c>
      <c r="B85" s="170" t="s">
        <v>2975</v>
      </c>
      <c r="C85" s="170" t="s">
        <v>1164</v>
      </c>
      <c r="D85" s="165"/>
      <c r="E85" s="150"/>
      <c r="F85" s="150"/>
      <c r="G85" s="150"/>
      <c r="H85" s="150"/>
    </row>
    <row r="86" spans="1:8" ht="14.25" customHeight="1" x14ac:dyDescent="0.15">
      <c r="A86" s="150" t="str">
        <f t="shared" si="0"/>
        <v>602</v>
      </c>
      <c r="B86" s="170" t="s">
        <v>1166</v>
      </c>
      <c r="C86" s="170" t="s">
        <v>1167</v>
      </c>
      <c r="D86" s="165"/>
      <c r="E86" s="150"/>
      <c r="F86" s="150"/>
      <c r="G86" s="150"/>
      <c r="H86" s="150"/>
    </row>
    <row r="87" spans="1:8" ht="14.25" customHeight="1" x14ac:dyDescent="0.15">
      <c r="A87" s="150" t="str">
        <f t="shared" si="0"/>
        <v>612</v>
      </c>
      <c r="B87" s="170" t="s">
        <v>2976</v>
      </c>
      <c r="C87" s="170" t="s">
        <v>1183</v>
      </c>
      <c r="D87" s="165"/>
      <c r="E87" s="150"/>
      <c r="F87" s="150"/>
      <c r="G87" s="150"/>
      <c r="H87" s="150"/>
    </row>
    <row r="88" spans="1:8" ht="14.25" customHeight="1" x14ac:dyDescent="0.15">
      <c r="A88" s="150" t="str">
        <f t="shared" si="0"/>
        <v>621</v>
      </c>
      <c r="B88" s="170" t="s">
        <v>2977</v>
      </c>
      <c r="C88" s="170" t="s">
        <v>1199</v>
      </c>
      <c r="D88" s="165"/>
      <c r="E88" s="150"/>
      <c r="F88" s="150"/>
      <c r="G88" s="150"/>
      <c r="H88" s="150"/>
    </row>
    <row r="89" spans="1:8" ht="14.25" customHeight="1" x14ac:dyDescent="0.15">
      <c r="A89" s="150" t="str">
        <f t="shared" si="0"/>
        <v>622</v>
      </c>
      <c r="B89" s="170" t="s">
        <v>1201</v>
      </c>
      <c r="C89" s="170" t="s">
        <v>1202</v>
      </c>
      <c r="D89" s="165"/>
      <c r="E89" s="150"/>
      <c r="F89" s="150"/>
      <c r="G89" s="150"/>
      <c r="H89" s="150"/>
    </row>
    <row r="90" spans="1:8" ht="14.25" customHeight="1" x14ac:dyDescent="0.15">
      <c r="A90" s="150" t="str">
        <f t="shared" si="0"/>
        <v>632</v>
      </c>
      <c r="B90" s="170" t="s">
        <v>2978</v>
      </c>
      <c r="C90" s="170" t="s">
        <v>1217</v>
      </c>
      <c r="D90" s="165"/>
      <c r="E90" s="150"/>
      <c r="F90" s="150"/>
      <c r="G90" s="150"/>
      <c r="H90" s="150"/>
    </row>
    <row r="91" spans="1:8" ht="14.25" customHeight="1" x14ac:dyDescent="0.15">
      <c r="A91" s="150" t="str">
        <f t="shared" si="0"/>
        <v>641</v>
      </c>
      <c r="B91" s="170" t="s">
        <v>2979</v>
      </c>
      <c r="C91" s="170" t="s">
        <v>1236</v>
      </c>
      <c r="D91" s="165"/>
      <c r="E91" s="150"/>
      <c r="F91" s="150"/>
      <c r="G91" s="150"/>
      <c r="H91" s="150"/>
    </row>
    <row r="92" spans="1:8" ht="14.25" customHeight="1" x14ac:dyDescent="0.15">
      <c r="A92" s="150" t="str">
        <f t="shared" si="0"/>
        <v>642</v>
      </c>
      <c r="B92" s="170" t="s">
        <v>1238</v>
      </c>
      <c r="C92" s="170" t="s">
        <v>1239</v>
      </c>
      <c r="D92" s="165"/>
      <c r="E92" s="150"/>
      <c r="F92" s="150"/>
      <c r="G92" s="150"/>
      <c r="H92" s="150"/>
    </row>
    <row r="93" spans="1:8" ht="14.25" customHeight="1" x14ac:dyDescent="0.15">
      <c r="A93" s="150" t="str">
        <f t="shared" si="0"/>
        <v>651</v>
      </c>
      <c r="B93" s="170" t="s">
        <v>2980</v>
      </c>
      <c r="C93" s="170" t="s">
        <v>1253</v>
      </c>
      <c r="D93" s="165"/>
      <c r="E93" s="150"/>
      <c r="F93" s="150"/>
      <c r="G93" s="150"/>
      <c r="H93" s="150"/>
    </row>
    <row r="94" spans="1:8" ht="14.25" customHeight="1" x14ac:dyDescent="0.15">
      <c r="A94" s="150" t="str">
        <f t="shared" si="0"/>
        <v>663</v>
      </c>
      <c r="B94" s="170" t="s">
        <v>2981</v>
      </c>
      <c r="C94" s="170" t="s">
        <v>1275</v>
      </c>
      <c r="D94" s="165"/>
      <c r="E94" s="150"/>
      <c r="F94" s="150"/>
      <c r="G94" s="150"/>
      <c r="H94" s="150"/>
    </row>
    <row r="95" spans="1:8" ht="14.25" customHeight="1" x14ac:dyDescent="0.15">
      <c r="A95" s="150" t="str">
        <f t="shared" si="0"/>
        <v>672</v>
      </c>
      <c r="B95" s="170" t="s">
        <v>2982</v>
      </c>
      <c r="C95" s="170" t="s">
        <v>1294</v>
      </c>
      <c r="D95" s="165"/>
      <c r="E95" s="150"/>
      <c r="F95" s="150"/>
      <c r="G95" s="150"/>
      <c r="H95" s="150"/>
    </row>
    <row r="96" spans="1:8" ht="14.25" customHeight="1" x14ac:dyDescent="0.15">
      <c r="A96" s="150" t="str">
        <f t="shared" si="0"/>
        <v>681</v>
      </c>
      <c r="B96" s="170" t="s">
        <v>2983</v>
      </c>
      <c r="C96" s="170" t="s">
        <v>1311</v>
      </c>
      <c r="D96" s="165"/>
      <c r="E96" s="150"/>
      <c r="F96" s="150"/>
      <c r="G96" s="150"/>
      <c r="H96" s="150"/>
    </row>
    <row r="97" spans="1:8" ht="14.25" customHeight="1" x14ac:dyDescent="0.15">
      <c r="A97" s="150" t="str">
        <f t="shared" si="0"/>
        <v>701</v>
      </c>
      <c r="B97" s="170" t="s">
        <v>2984</v>
      </c>
      <c r="C97" s="170" t="s">
        <v>1355</v>
      </c>
      <c r="D97" s="165"/>
      <c r="E97" s="150"/>
      <c r="F97" s="150"/>
      <c r="G97" s="150"/>
      <c r="H97" s="150"/>
    </row>
    <row r="98" spans="1:8" ht="14.25" customHeight="1" x14ac:dyDescent="0.15">
      <c r="A98" s="150" t="str">
        <f t="shared" si="0"/>
        <v>702</v>
      </c>
      <c r="B98" s="170" t="s">
        <v>1357</v>
      </c>
      <c r="C98" s="170" t="s">
        <v>1358</v>
      </c>
      <c r="D98" s="165"/>
      <c r="E98" s="150"/>
      <c r="F98" s="150"/>
      <c r="G98" s="150"/>
      <c r="H98" s="150"/>
    </row>
    <row r="99" spans="1:8" ht="14.25" customHeight="1" x14ac:dyDescent="0.15">
      <c r="A99" s="150" t="str">
        <f t="shared" si="0"/>
        <v>714</v>
      </c>
      <c r="B99" s="170" t="s">
        <v>2985</v>
      </c>
      <c r="C99" s="170" t="s">
        <v>1372</v>
      </c>
      <c r="D99" s="165"/>
      <c r="E99" s="150"/>
      <c r="F99" s="150"/>
      <c r="G99" s="150"/>
      <c r="H99" s="150"/>
    </row>
    <row r="100" spans="1:8" ht="14.25" customHeight="1" x14ac:dyDescent="0.15">
      <c r="A100" s="150" t="str">
        <f t="shared" si="0"/>
        <v>715</v>
      </c>
      <c r="B100" s="170" t="s">
        <v>1374</v>
      </c>
      <c r="C100" s="170" t="s">
        <v>1375</v>
      </c>
      <c r="D100" s="165"/>
      <c r="E100" s="150"/>
      <c r="F100" s="150"/>
      <c r="G100" s="150"/>
      <c r="H100" s="150"/>
    </row>
    <row r="101" spans="1:8" ht="14.25" customHeight="1" x14ac:dyDescent="0.15">
      <c r="A101" s="150" t="str">
        <f t="shared" si="0"/>
        <v>721</v>
      </c>
      <c r="B101" s="170" t="s">
        <v>2986</v>
      </c>
      <c r="C101" s="170" t="s">
        <v>1388</v>
      </c>
      <c r="D101" s="165"/>
      <c r="E101" s="150"/>
      <c r="F101" s="150"/>
      <c r="G101" s="150"/>
      <c r="H101" s="150"/>
    </row>
    <row r="102" spans="1:8" ht="14.25" customHeight="1" x14ac:dyDescent="0.15">
      <c r="A102" s="150" t="str">
        <f t="shared" si="0"/>
        <v>732</v>
      </c>
      <c r="B102" s="170" t="s">
        <v>2987</v>
      </c>
      <c r="C102" s="170" t="s">
        <v>1407</v>
      </c>
      <c r="D102" s="165"/>
      <c r="E102" s="150"/>
      <c r="F102" s="150"/>
      <c r="G102" s="150"/>
      <c r="H102" s="150"/>
    </row>
    <row r="103" spans="1:8" ht="14.25" customHeight="1" x14ac:dyDescent="0.15">
      <c r="A103" s="150" t="str">
        <f t="shared" si="0"/>
        <v>741</v>
      </c>
      <c r="B103" s="170" t="s">
        <v>2988</v>
      </c>
      <c r="C103" s="170" t="s">
        <v>1426</v>
      </c>
      <c r="D103" s="165"/>
      <c r="E103" s="150"/>
      <c r="F103" s="150"/>
      <c r="G103" s="150"/>
      <c r="H103" s="150"/>
    </row>
    <row r="104" spans="1:8" ht="14.25" customHeight="1" x14ac:dyDescent="0.15">
      <c r="A104" s="150" t="str">
        <f t="shared" si="0"/>
        <v>742</v>
      </c>
      <c r="B104" s="170" t="s">
        <v>1428</v>
      </c>
      <c r="C104" s="170" t="s">
        <v>1429</v>
      </c>
      <c r="D104" s="165"/>
      <c r="E104" s="150"/>
      <c r="F104" s="150"/>
      <c r="G104" s="150"/>
      <c r="H104" s="150"/>
    </row>
    <row r="105" spans="1:8" ht="14.25" customHeight="1" x14ac:dyDescent="0.15">
      <c r="A105" s="150" t="str">
        <f t="shared" si="0"/>
        <v>752</v>
      </c>
      <c r="B105" s="170" t="s">
        <v>2989</v>
      </c>
      <c r="C105" s="170" t="s">
        <v>1448</v>
      </c>
      <c r="D105" s="165"/>
      <c r="E105" s="150"/>
      <c r="F105" s="150"/>
      <c r="G105" s="150"/>
      <c r="H105" s="150"/>
    </row>
    <row r="106" spans="1:8" ht="14.25" customHeight="1" x14ac:dyDescent="0.15">
      <c r="A106" s="150" t="str">
        <f t="shared" si="0"/>
        <v>761</v>
      </c>
      <c r="B106" s="170" t="s">
        <v>2990</v>
      </c>
      <c r="C106" s="170" t="s">
        <v>1463</v>
      </c>
      <c r="D106" s="165"/>
      <c r="E106" s="150"/>
      <c r="F106" s="150"/>
      <c r="G106" s="150"/>
      <c r="H106" s="150"/>
    </row>
    <row r="107" spans="1:8" ht="14.25" customHeight="1" x14ac:dyDescent="0.15">
      <c r="A107" s="150" t="str">
        <f t="shared" si="0"/>
        <v>762</v>
      </c>
      <c r="B107" s="170" t="s">
        <v>1465</v>
      </c>
      <c r="C107" s="170" t="s">
        <v>1466</v>
      </c>
      <c r="D107" s="165"/>
      <c r="E107" s="150"/>
      <c r="F107" s="150"/>
      <c r="G107" s="150"/>
      <c r="H107" s="150"/>
    </row>
    <row r="108" spans="1:8" ht="14.25" customHeight="1" x14ac:dyDescent="0.15">
      <c r="A108" s="150" t="str">
        <f t="shared" si="0"/>
        <v>769</v>
      </c>
      <c r="B108" s="170" t="s">
        <v>2991</v>
      </c>
      <c r="C108" s="170" t="s">
        <v>2555</v>
      </c>
      <c r="D108" s="165"/>
      <c r="E108" s="150"/>
      <c r="F108" s="150"/>
      <c r="G108" s="150"/>
      <c r="H108" s="150"/>
    </row>
    <row r="109" spans="1:8" ht="14.25" customHeight="1" x14ac:dyDescent="0.15">
      <c r="A109" s="150" t="str">
        <f t="shared" si="0"/>
        <v>770</v>
      </c>
      <c r="B109" s="170" t="s">
        <v>2556</v>
      </c>
      <c r="C109" s="170" t="s">
        <v>1471</v>
      </c>
      <c r="D109" s="165"/>
      <c r="E109" s="150"/>
      <c r="F109" s="150"/>
      <c r="G109" s="150"/>
      <c r="H109" s="150"/>
    </row>
    <row r="110" spans="1:8" ht="14.25" customHeight="1" x14ac:dyDescent="0.15">
      <c r="A110" s="150" t="str">
        <f t="shared" si="0"/>
        <v>771</v>
      </c>
      <c r="B110" s="171" t="s">
        <v>2992</v>
      </c>
      <c r="C110" s="171" t="s">
        <v>2993</v>
      </c>
      <c r="D110" s="165" t="s">
        <v>2932</v>
      </c>
      <c r="E110" s="150"/>
      <c r="F110" s="150"/>
      <c r="G110" s="150"/>
      <c r="H110" s="150"/>
    </row>
    <row r="111" spans="1:8" ht="14.25" customHeight="1" x14ac:dyDescent="0.15">
      <c r="A111" s="150" t="str">
        <f t="shared" si="0"/>
        <v>782</v>
      </c>
      <c r="B111" s="170" t="s">
        <v>2994</v>
      </c>
      <c r="C111" s="170" t="s">
        <v>1484</v>
      </c>
      <c r="D111" s="165"/>
      <c r="E111" s="150"/>
      <c r="F111" s="150"/>
      <c r="G111" s="150"/>
      <c r="H111" s="150"/>
    </row>
    <row r="112" spans="1:8" ht="14.25" customHeight="1" x14ac:dyDescent="0.15">
      <c r="A112" s="150" t="str">
        <f t="shared" si="0"/>
        <v>783</v>
      </c>
      <c r="B112" s="170" t="s">
        <v>1486</v>
      </c>
      <c r="C112" s="170" t="s">
        <v>1487</v>
      </c>
      <c r="D112" s="165"/>
      <c r="E112" s="150"/>
      <c r="F112" s="150"/>
      <c r="G112" s="150"/>
      <c r="H112" s="150"/>
    </row>
    <row r="113" spans="1:8" ht="14.25" customHeight="1" x14ac:dyDescent="0.15">
      <c r="A113" s="150" t="str">
        <f t="shared" si="0"/>
        <v>792</v>
      </c>
      <c r="B113" s="170" t="s">
        <v>2995</v>
      </c>
      <c r="C113" s="170" t="s">
        <v>1501</v>
      </c>
      <c r="D113" s="165"/>
      <c r="E113" s="150"/>
      <c r="F113" s="150"/>
      <c r="G113" s="150"/>
      <c r="H113" s="150"/>
    </row>
    <row r="114" spans="1:8" ht="14.25" customHeight="1" x14ac:dyDescent="0.15">
      <c r="A114" s="150" t="str">
        <f t="shared" si="0"/>
        <v>793</v>
      </c>
      <c r="B114" s="170" t="s">
        <v>1503</v>
      </c>
      <c r="C114" s="170" t="s">
        <v>1504</v>
      </c>
      <c r="D114" s="165"/>
      <c r="E114" s="150"/>
      <c r="F114" s="150"/>
      <c r="G114" s="150"/>
      <c r="H114" s="150"/>
    </row>
    <row r="115" spans="1:8" ht="14.25" customHeight="1" x14ac:dyDescent="0.15">
      <c r="A115" s="150" t="str">
        <f t="shared" si="0"/>
        <v>801</v>
      </c>
      <c r="B115" s="170" t="s">
        <v>2996</v>
      </c>
      <c r="C115" s="170" t="s">
        <v>1515</v>
      </c>
      <c r="D115" s="165"/>
      <c r="E115" s="150"/>
      <c r="F115" s="150"/>
      <c r="G115" s="150"/>
      <c r="H115" s="150"/>
    </row>
    <row r="116" spans="1:8" ht="14.25" customHeight="1" x14ac:dyDescent="0.15">
      <c r="A116" s="150" t="str">
        <f t="shared" si="0"/>
        <v>811</v>
      </c>
      <c r="B116" s="170" t="s">
        <v>2997</v>
      </c>
      <c r="C116" s="170" t="s">
        <v>1537</v>
      </c>
      <c r="D116" s="165"/>
      <c r="E116" s="150"/>
      <c r="F116" s="150"/>
      <c r="G116" s="150"/>
      <c r="H116" s="150"/>
    </row>
    <row r="117" spans="1:8" ht="14.25" customHeight="1" x14ac:dyDescent="0.15">
      <c r="A117" s="150" t="str">
        <f t="shared" si="0"/>
        <v>812</v>
      </c>
      <c r="B117" s="170" t="s">
        <v>1539</v>
      </c>
      <c r="C117" s="170" t="s">
        <v>1540</v>
      </c>
      <c r="D117" s="165"/>
      <c r="E117" s="150"/>
      <c r="F117" s="150"/>
      <c r="G117" s="150"/>
      <c r="H117" s="150"/>
    </row>
    <row r="118" spans="1:8" ht="14.25" customHeight="1" x14ac:dyDescent="0.15">
      <c r="A118" s="150" t="str">
        <f t="shared" si="0"/>
        <v>821</v>
      </c>
      <c r="B118" s="170" t="s">
        <v>2998</v>
      </c>
      <c r="C118" s="170" t="s">
        <v>1555</v>
      </c>
      <c r="D118" s="165"/>
      <c r="E118" s="150"/>
      <c r="F118" s="150"/>
      <c r="G118" s="150"/>
      <c r="H118" s="150"/>
    </row>
    <row r="119" spans="1:8" ht="14.25" customHeight="1" x14ac:dyDescent="0.15">
      <c r="A119" s="150" t="str">
        <f t="shared" si="0"/>
        <v>822</v>
      </c>
      <c r="B119" s="170" t="s">
        <v>1557</v>
      </c>
      <c r="C119" s="170" t="s">
        <v>1558</v>
      </c>
      <c r="D119" s="165"/>
      <c r="E119" s="150"/>
      <c r="F119" s="150"/>
      <c r="G119" s="150"/>
      <c r="H119" s="150"/>
    </row>
    <row r="120" spans="1:8" ht="14.25" customHeight="1" x14ac:dyDescent="0.15">
      <c r="A120" s="150" t="str">
        <f t="shared" si="0"/>
        <v>831</v>
      </c>
      <c r="B120" s="170" t="s">
        <v>2999</v>
      </c>
      <c r="C120" s="170" t="s">
        <v>1575</v>
      </c>
      <c r="D120" s="165"/>
      <c r="E120" s="150"/>
      <c r="F120" s="150"/>
      <c r="G120" s="150"/>
      <c r="H120" s="150"/>
    </row>
    <row r="121" spans="1:8" ht="14.25" customHeight="1" x14ac:dyDescent="0.15">
      <c r="A121" s="150" t="str">
        <f t="shared" si="0"/>
        <v>832</v>
      </c>
      <c r="B121" s="170" t="s">
        <v>1577</v>
      </c>
      <c r="C121" s="170" t="s">
        <v>1578</v>
      </c>
      <c r="D121" s="165"/>
      <c r="E121" s="150"/>
      <c r="F121" s="150"/>
      <c r="G121" s="150"/>
      <c r="H121" s="150"/>
    </row>
    <row r="122" spans="1:8" ht="14.25" customHeight="1" x14ac:dyDescent="0.15">
      <c r="A122" s="150" t="str">
        <f t="shared" si="0"/>
        <v>842</v>
      </c>
      <c r="B122" s="170" t="s">
        <v>3000</v>
      </c>
      <c r="C122" s="170" t="s">
        <v>1598</v>
      </c>
      <c r="D122" s="165"/>
      <c r="E122" s="150"/>
      <c r="F122" s="150"/>
      <c r="G122" s="150"/>
      <c r="H122" s="150"/>
    </row>
    <row r="123" spans="1:8" ht="14.25" customHeight="1" x14ac:dyDescent="0.15">
      <c r="A123" s="150" t="str">
        <f t="shared" si="0"/>
        <v>861</v>
      </c>
      <c r="B123" s="170" t="s">
        <v>3001</v>
      </c>
      <c r="C123" s="170" t="s">
        <v>1635</v>
      </c>
      <c r="D123" s="165"/>
      <c r="E123" s="150"/>
      <c r="F123" s="150"/>
      <c r="G123" s="150"/>
      <c r="H123" s="150"/>
    </row>
    <row r="124" spans="1:8" ht="14.25" customHeight="1" x14ac:dyDescent="0.15">
      <c r="A124" s="150" t="str">
        <f t="shared" si="0"/>
        <v>872</v>
      </c>
      <c r="B124" s="170" t="s">
        <v>3002</v>
      </c>
      <c r="C124" s="170" t="s">
        <v>1660</v>
      </c>
      <c r="D124" s="165"/>
      <c r="E124" s="150"/>
      <c r="F124" s="150"/>
      <c r="G124" s="150"/>
      <c r="H124" s="150"/>
    </row>
    <row r="125" spans="1:8" ht="14.25" customHeight="1" x14ac:dyDescent="0.15">
      <c r="A125" s="150" t="str">
        <f t="shared" si="0"/>
        <v>880</v>
      </c>
      <c r="B125" s="170" t="s">
        <v>3003</v>
      </c>
      <c r="C125" s="170" t="s">
        <v>1669</v>
      </c>
      <c r="D125" s="165"/>
      <c r="E125" s="150"/>
      <c r="F125" s="150"/>
      <c r="G125" s="150"/>
      <c r="H125" s="150"/>
    </row>
    <row r="126" spans="1:8" ht="14.25" customHeight="1" x14ac:dyDescent="0.15">
      <c r="A126" s="150" t="str">
        <f t="shared" si="0"/>
        <v>881</v>
      </c>
      <c r="B126" s="170" t="s">
        <v>1671</v>
      </c>
      <c r="C126" s="170" t="s">
        <v>1672</v>
      </c>
      <c r="D126" s="165"/>
      <c r="E126" s="150"/>
      <c r="F126" s="150"/>
      <c r="G126" s="150"/>
      <c r="H126" s="150"/>
    </row>
    <row r="127" spans="1:8" ht="14.25" customHeight="1" x14ac:dyDescent="0.15">
      <c r="A127" s="150" t="str">
        <f t="shared" si="0"/>
        <v>892</v>
      </c>
      <c r="B127" s="170" t="s">
        <v>3004</v>
      </c>
      <c r="C127" s="170" t="s">
        <v>1697</v>
      </c>
      <c r="D127" s="165"/>
      <c r="E127" s="150"/>
      <c r="F127" s="150"/>
      <c r="G127" s="150"/>
      <c r="H127" s="150"/>
    </row>
    <row r="128" spans="1:8" ht="14.25" customHeight="1" x14ac:dyDescent="0.15">
      <c r="A128" s="150" t="str">
        <f t="shared" si="0"/>
        <v>902</v>
      </c>
      <c r="B128" s="170" t="s">
        <v>3005</v>
      </c>
      <c r="C128" s="170" t="s">
        <v>1710</v>
      </c>
      <c r="D128" s="165"/>
      <c r="E128" s="150"/>
      <c r="F128" s="150"/>
      <c r="G128" s="150"/>
      <c r="H128" s="150"/>
    </row>
    <row r="129" spans="1:8" ht="14.25" customHeight="1" x14ac:dyDescent="0.15">
      <c r="A129" s="150" t="str">
        <f t="shared" si="0"/>
        <v>913</v>
      </c>
      <c r="B129" s="170" t="s">
        <v>3006</v>
      </c>
      <c r="C129" s="170" t="s">
        <v>1730</v>
      </c>
      <c r="D129" s="165"/>
      <c r="E129" s="150"/>
      <c r="F129" s="150"/>
      <c r="G129" s="150"/>
      <c r="H129" s="150"/>
    </row>
    <row r="130" spans="1:8" ht="14.25" customHeight="1" x14ac:dyDescent="0.15">
      <c r="A130" s="150" t="str">
        <f t="shared" si="0"/>
        <v>921</v>
      </c>
      <c r="B130" s="170" t="s">
        <v>3007</v>
      </c>
      <c r="C130" s="170" t="s">
        <v>1744</v>
      </c>
      <c r="D130" s="165"/>
      <c r="E130" s="150"/>
      <c r="F130" s="150"/>
      <c r="G130" s="150"/>
      <c r="H130" s="150"/>
    </row>
    <row r="131" spans="1:8" ht="14.25" customHeight="1" x14ac:dyDescent="0.15">
      <c r="A131" s="150" t="str">
        <f t="shared" si="0"/>
        <v>922</v>
      </c>
      <c r="B131" s="170" t="s">
        <v>1746</v>
      </c>
      <c r="C131" s="170" t="s">
        <v>1747</v>
      </c>
      <c r="D131" s="165"/>
      <c r="E131" s="150"/>
      <c r="F131" s="150"/>
      <c r="G131" s="150"/>
      <c r="H131" s="150"/>
    </row>
    <row r="132" spans="1:8" ht="14.25" customHeight="1" x14ac:dyDescent="0.15">
      <c r="A132" s="150" t="str">
        <f t="shared" si="0"/>
        <v>932</v>
      </c>
      <c r="B132" s="170" t="s">
        <v>3008</v>
      </c>
      <c r="C132" s="170" t="s">
        <v>1770</v>
      </c>
      <c r="D132" s="165"/>
      <c r="E132" s="150"/>
      <c r="F132" s="150"/>
      <c r="G132" s="150"/>
      <c r="H132" s="150"/>
    </row>
    <row r="133" spans="1:8" ht="14.25" customHeight="1" x14ac:dyDescent="0.15">
      <c r="A133" s="150" t="str">
        <f t="shared" si="0"/>
        <v>933</v>
      </c>
      <c r="B133" s="170" t="s">
        <v>1772</v>
      </c>
      <c r="C133" s="170" t="s">
        <v>1773</v>
      </c>
      <c r="D133" s="165"/>
      <c r="E133" s="150"/>
      <c r="F133" s="150"/>
      <c r="G133" s="150"/>
      <c r="H133" s="150"/>
    </row>
    <row r="134" spans="1:8" ht="14.25" customHeight="1" x14ac:dyDescent="0.15">
      <c r="A134" s="150" t="str">
        <f t="shared" si="0"/>
        <v>945</v>
      </c>
      <c r="B134" s="170" t="s">
        <v>3009</v>
      </c>
      <c r="C134" s="170" t="s">
        <v>1789</v>
      </c>
      <c r="D134" s="165"/>
      <c r="E134" s="150"/>
      <c r="F134" s="150"/>
      <c r="G134" s="150"/>
      <c r="H134" s="150"/>
    </row>
    <row r="135" spans="1:8" ht="14.25" customHeight="1" x14ac:dyDescent="0.15">
      <c r="A135" s="150" t="str">
        <f t="shared" si="0"/>
        <v>951</v>
      </c>
      <c r="B135" s="170" t="s">
        <v>3010</v>
      </c>
      <c r="C135" s="170" t="s">
        <v>1806</v>
      </c>
      <c r="D135" s="165"/>
      <c r="E135" s="150"/>
      <c r="F135" s="150"/>
      <c r="G135" s="150"/>
      <c r="H135" s="150"/>
    </row>
    <row r="136" spans="1:8" ht="14.25" customHeight="1" x14ac:dyDescent="0.15">
      <c r="A136" s="150" t="str">
        <f t="shared" si="0"/>
        <v>952</v>
      </c>
      <c r="B136" s="170" t="s">
        <v>1808</v>
      </c>
      <c r="C136" s="170" t="s">
        <v>1811</v>
      </c>
      <c r="D136" s="165"/>
      <c r="E136" s="150"/>
      <c r="F136" s="150"/>
      <c r="G136" s="150"/>
      <c r="H136" s="150"/>
    </row>
    <row r="137" spans="1:8" ht="14.25" customHeight="1" x14ac:dyDescent="0.15">
      <c r="A137" s="150" t="str">
        <f t="shared" si="0"/>
        <v>961</v>
      </c>
      <c r="B137" s="170" t="s">
        <v>3011</v>
      </c>
      <c r="C137" s="170" t="s">
        <v>1825</v>
      </c>
      <c r="D137" s="165"/>
      <c r="E137" s="150"/>
      <c r="F137" s="150"/>
      <c r="G137" s="150"/>
      <c r="H137" s="150"/>
    </row>
    <row r="138" spans="1:8" ht="14.25" customHeight="1" x14ac:dyDescent="0.15">
      <c r="A138" s="150" t="str">
        <f t="shared" si="0"/>
        <v>962</v>
      </c>
      <c r="B138" s="170" t="s">
        <v>1827</v>
      </c>
      <c r="C138" s="170" t="s">
        <v>1830</v>
      </c>
      <c r="D138" s="165"/>
      <c r="E138" s="150"/>
      <c r="F138" s="150"/>
      <c r="G138" s="150"/>
      <c r="H138" s="150"/>
    </row>
    <row r="139" spans="1:8" ht="14.25" customHeight="1" x14ac:dyDescent="0.15">
      <c r="A139" s="150" t="str">
        <f t="shared" si="0"/>
        <v>972</v>
      </c>
      <c r="B139" s="170" t="s">
        <v>3012</v>
      </c>
      <c r="C139" s="170" t="s">
        <v>1847</v>
      </c>
      <c r="D139" s="165"/>
      <c r="E139" s="150"/>
      <c r="F139" s="150"/>
      <c r="G139" s="150"/>
      <c r="H139" s="150"/>
    </row>
    <row r="140" spans="1:8" ht="14.25" customHeight="1" x14ac:dyDescent="0.15">
      <c r="A140" s="150" t="str">
        <f t="shared" si="0"/>
        <v>990</v>
      </c>
      <c r="B140" s="170" t="s">
        <v>3013</v>
      </c>
      <c r="C140" s="170" t="s">
        <v>1874</v>
      </c>
      <c r="D140" s="165"/>
      <c r="E140" s="150"/>
      <c r="F140" s="150"/>
      <c r="G140" s="150"/>
      <c r="H140" s="150"/>
    </row>
    <row r="141" spans="1:8" ht="14.25" customHeight="1" x14ac:dyDescent="0.15">
      <c r="A141" s="150" t="str">
        <f t="shared" si="0"/>
        <v>991</v>
      </c>
      <c r="B141" s="171" t="s">
        <v>3014</v>
      </c>
      <c r="C141" s="171" t="s">
        <v>3015</v>
      </c>
      <c r="D141" s="165" t="s">
        <v>2932</v>
      </c>
      <c r="E141" s="150"/>
      <c r="F141" s="150"/>
      <c r="G141" s="150"/>
      <c r="H141" s="150"/>
    </row>
    <row r="142" spans="1:8" ht="14.25" customHeight="1" x14ac:dyDescent="0.15">
      <c r="A142" s="150" t="str">
        <f t="shared" si="0"/>
        <v>991</v>
      </c>
      <c r="B142" s="172" t="s">
        <v>1876</v>
      </c>
      <c r="C142" s="172" t="s">
        <v>1877</v>
      </c>
      <c r="D142" s="173" t="s">
        <v>3016</v>
      </c>
      <c r="E142" s="150"/>
      <c r="F142" s="150"/>
      <c r="G142" s="150"/>
      <c r="H142" s="150"/>
    </row>
    <row r="143" spans="1:8" ht="14.25" customHeight="1" x14ac:dyDescent="0.15">
      <c r="A143" s="150" t="str">
        <f t="shared" si="0"/>
        <v>992</v>
      </c>
      <c r="B143" s="171" t="s">
        <v>3017</v>
      </c>
      <c r="C143" s="171" t="s">
        <v>3018</v>
      </c>
      <c r="D143" s="165" t="s">
        <v>2932</v>
      </c>
      <c r="E143" s="150"/>
      <c r="F143" s="150"/>
      <c r="G143" s="150"/>
      <c r="H143" s="150"/>
    </row>
    <row r="144" spans="1:8" ht="14.25" customHeight="1" x14ac:dyDescent="0.15">
      <c r="A144" s="150" t="str">
        <f t="shared" si="0"/>
        <v>993</v>
      </c>
      <c r="B144" s="171" t="s">
        <v>2891</v>
      </c>
      <c r="C144" s="171" t="s">
        <v>3019</v>
      </c>
      <c r="D144" s="165" t="s">
        <v>2932</v>
      </c>
      <c r="E144" s="150"/>
      <c r="F144" s="150"/>
      <c r="G144" s="150"/>
      <c r="H144" s="150"/>
    </row>
    <row r="145" spans="1:8" ht="14.25" customHeight="1" x14ac:dyDescent="0.15">
      <c r="A145" s="150" t="str">
        <f t="shared" si="0"/>
        <v>994</v>
      </c>
      <c r="B145" s="171" t="s">
        <v>2893</v>
      </c>
      <c r="C145" s="171" t="s">
        <v>3020</v>
      </c>
      <c r="D145" s="165" t="s">
        <v>2932</v>
      </c>
      <c r="E145" s="150"/>
      <c r="F145" s="150"/>
      <c r="G145" s="150"/>
      <c r="H145" s="150"/>
    </row>
    <row r="146" spans="1:8" ht="14.25" customHeight="1" x14ac:dyDescent="0.15">
      <c r="A146" s="150" t="str">
        <f t="shared" si="0"/>
        <v>995</v>
      </c>
      <c r="B146" s="171" t="s">
        <v>2895</v>
      </c>
      <c r="C146" s="171" t="s">
        <v>3021</v>
      </c>
      <c r="D146" s="165" t="s">
        <v>2932</v>
      </c>
      <c r="E146" s="150"/>
      <c r="F146" s="150"/>
      <c r="G146" s="150"/>
      <c r="H146" s="150"/>
    </row>
    <row r="147" spans="1:8" ht="14.25" customHeight="1" x14ac:dyDescent="0.15"/>
    <row r="148" spans="1:8" ht="14.25" customHeight="1" x14ac:dyDescent="0.15"/>
    <row r="149" spans="1:8" ht="14.25" customHeight="1" x14ac:dyDescent="0.15"/>
    <row r="150" spans="1:8" ht="14.25" customHeight="1" x14ac:dyDescent="0.15"/>
    <row r="151" spans="1:8" ht="14.25" customHeight="1" x14ac:dyDescent="0.15"/>
    <row r="152" spans="1:8" ht="14.25" customHeight="1" x14ac:dyDescent="0.15"/>
    <row r="153" spans="1:8" ht="14.25" customHeight="1" x14ac:dyDescent="0.15"/>
    <row r="154" spans="1:8" ht="14.25" customHeight="1" x14ac:dyDescent="0.15"/>
    <row r="155" spans="1:8" ht="14.25" customHeight="1" x14ac:dyDescent="0.15"/>
    <row r="156" spans="1:8" ht="14.25" customHeight="1" x14ac:dyDescent="0.15"/>
    <row r="157" spans="1:8" ht="14.25" customHeight="1" x14ac:dyDescent="0.15"/>
    <row r="158" spans="1:8" ht="14.25" customHeight="1" x14ac:dyDescent="0.15"/>
    <row r="159" spans="1:8" ht="14.25" customHeight="1" x14ac:dyDescent="0.15"/>
    <row r="160" spans="1:8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2:D2" xr:uid="{00000000-0009-0000-0000-000008000000}"/>
  <mergeCells count="1">
    <mergeCell ref="A1:C1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ORDER (15 JUN 16)</vt:lpstr>
      <vt:lpstr>ORDER (12 FEB 16 )</vt:lpstr>
      <vt:lpstr>ORDER (12NOV 15 )  </vt:lpstr>
      <vt:lpstr>ORDER(SEP 15 )</vt:lpstr>
      <vt:lpstr>ORDER(NOV 15 ) </vt:lpstr>
      <vt:lpstr>History_Purchase</vt:lpstr>
      <vt:lpstr>Prefix</vt:lpstr>
      <vt:lpstr>Remaining stock</vt:lpstr>
      <vt:lpstr>'ORDER (12 FEB 16 )'!PrintFull</vt:lpstr>
      <vt:lpstr>'ORDER (12NOV 15 )  '!PrintFull</vt:lpstr>
      <vt:lpstr>'ORDER (15 JUN 16)'!PrintFull</vt:lpstr>
      <vt:lpstr>'ORDER(NOV 15 ) '!PrintFull</vt:lpstr>
      <vt:lpstr>'ORDER(SEP 15 )'!PrintFull</vt:lpstr>
      <vt:lpstr>'ORDER (12 FEB 16 )'!PrintPart</vt:lpstr>
      <vt:lpstr>'ORDER (12NOV 15 )  '!PrintPart</vt:lpstr>
      <vt:lpstr>'ORDER (15 JUN 16)'!PrintPart</vt:lpstr>
      <vt:lpstr>'ORDER(NOV 15 ) '!PrintPart</vt:lpstr>
      <vt:lpstr>'ORDER(SEP 15 )'!PrintPart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Munkgorn</cp:lastModifiedBy>
  <dcterms:modified xsi:type="dcterms:W3CDTF">2020-10-27T07:09:32Z</dcterms:modified>
</cp:coreProperties>
</file>