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C3719597-8239-4F76-8EBD-103890C102C0}" xr6:coauthVersionLast="47" xr6:coauthVersionMax="47" xr10:uidLastSave="{00000000-0000-0000-0000-000000000000}"/>
  <bookViews>
    <workbookView xWindow="-120" yWindow="-120" windowWidth="20730" windowHeight="11160" xr2:uid="{2CAF873D-41D6-4028-ABED-1500653B4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1" l="1"/>
  <c r="F32" i="1"/>
  <c r="C27" i="1"/>
  <c r="I11" i="1"/>
  <c r="I9" i="1"/>
  <c r="I5" i="1"/>
  <c r="I6" i="1"/>
  <c r="I7" i="1"/>
  <c r="I8" i="1"/>
  <c r="I4" i="1"/>
  <c r="I3" i="1"/>
  <c r="F10" i="1"/>
  <c r="F9" i="1"/>
  <c r="F8" i="1"/>
  <c r="F7" i="1"/>
  <c r="F6" i="1"/>
  <c r="F5" i="1"/>
  <c r="F4" i="1"/>
  <c r="I19" i="1"/>
  <c r="I22" i="1"/>
  <c r="C12" i="1"/>
  <c r="C11" i="1"/>
  <c r="C10" i="1"/>
</calcChain>
</file>

<file path=xl/sharedStrings.xml><?xml version="1.0" encoding="utf-8"?>
<sst xmlns="http://schemas.openxmlformats.org/spreadsheetml/2006/main" count="54" uniqueCount="46">
  <si>
    <t>JISHEE 4</t>
  </si>
  <si>
    <t xml:space="preserve"> Hurungu oruulaltin zardal</t>
  </si>
  <si>
    <t>6jilin draah zah zeelin une</t>
  </si>
  <si>
    <t>orlogo jild</t>
  </si>
  <si>
    <t xml:space="preserve">zardal jild </t>
  </si>
  <si>
    <t>MARR</t>
  </si>
  <si>
    <t>IRR I%</t>
  </si>
  <si>
    <t>?</t>
  </si>
  <si>
    <t>I%</t>
  </si>
  <si>
    <t>pw(20%)</t>
  </si>
  <si>
    <t>pw(25%)</t>
  </si>
  <si>
    <t>i%</t>
  </si>
  <si>
    <t>JISHEE 5</t>
  </si>
  <si>
    <t>5jilin draah zah zeelin une</t>
  </si>
  <si>
    <t xml:space="preserve">Hugatsaa jil </t>
  </si>
  <si>
    <t>IRR</t>
  </si>
  <si>
    <t xml:space="preserve">JISHEE 6 </t>
  </si>
  <si>
    <t>Hugatsaa jil</t>
  </si>
  <si>
    <t>Tulbur</t>
  </si>
  <si>
    <t>Niit tuluh une</t>
  </si>
  <si>
    <t>Uy burin huuni tuvshin</t>
  </si>
  <si>
    <t>JISHEE 7</t>
  </si>
  <si>
    <t>Hurngu oruulaltin zardal</t>
  </si>
  <si>
    <t>5jilin draah zah aeelin une</t>
  </si>
  <si>
    <t>hugatsaa</t>
  </si>
  <si>
    <t>$25000*(F/P, i%, 5)=</t>
  </si>
  <si>
    <t>$8000*(F/P, 20%, 5)+</t>
  </si>
  <si>
    <t>(F/P, i%, 5)</t>
  </si>
  <si>
    <t>JISHEE 8</t>
  </si>
  <si>
    <t>E0</t>
  </si>
  <si>
    <t>(k=0)</t>
  </si>
  <si>
    <t>E1</t>
  </si>
  <si>
    <t>(k=1)</t>
  </si>
  <si>
    <t>R[k]</t>
  </si>
  <si>
    <t>(k=2,3,,6)</t>
  </si>
  <si>
    <t>(F/P, I%, 5)=$5000*</t>
  </si>
  <si>
    <t>(F/P, 15%, 40)</t>
  </si>
  <si>
    <t>[$1000+$5000(F/P, 15%, 1)]*</t>
  </si>
  <si>
    <t>I%=15.3</t>
  </si>
  <si>
    <t xml:space="preserve">JISHEE 9 </t>
  </si>
  <si>
    <t>Hurungu oruulaltin zardal</t>
  </si>
  <si>
    <t>Jiliin ur ashig</t>
  </si>
  <si>
    <t>ergen tuluh hugatsaa jil</t>
  </si>
  <si>
    <t>0=-$13500000+$2700000(F/P,</t>
  </si>
  <si>
    <t>i%, 40)</t>
  </si>
  <si>
    <t>I%(IRR)=20%jild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</si>
</sst>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9" fontId="0" fillId="0" borderId="1" xfId="0" applyNumberFormat="1" applyBorder="1"/>
    <xf numFmtId="0" fontId="0" fillId="0" borderId="1" xfId="1" applyNumberFormat="1" applyFont="1" applyBorder="1"/>
    <xf numFmtId="9" fontId="0" fillId="0" borderId="0" xfId="1" applyNumberFormat="1" applyFont="1"/>
    <xf numFmtId="6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464566929134"/>
          <c:y val="0.15411315504790721"/>
          <c:w val="0.82401203387312438"/>
          <c:h val="0.80300182836906775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Sheet1!$E$13:$H$21</c:f>
              <c:multiLvlStrCache>
                <c:ptCount val="8"/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</c:lvl>
                <c:lvl>
                  <c:pt idx="1">
                    <c:v> $(25,000.00)</c:v>
                  </c:pt>
                  <c:pt idx="2">
                    <c:v> $8,000.00 </c:v>
                  </c:pt>
                  <c:pt idx="3">
                    <c:v> $8,000.00 </c:v>
                  </c:pt>
                  <c:pt idx="4">
                    <c:v> $8,000.00 </c:v>
                  </c:pt>
                  <c:pt idx="5">
                    <c:v> $8,000.00 </c:v>
                  </c:pt>
                  <c:pt idx="6">
                    <c:v> $8,000.00 </c:v>
                  </c:pt>
                  <c:pt idx="7">
                    <c:v> $5,000.00 </c:v>
                  </c:pt>
                </c:lvl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</c:lvl>
              </c:multiLvlStrCache>
            </c:multiLvlStrRef>
          </c:xVal>
          <c:yVal>
            <c:numRef>
              <c:f>Sheet1!$I$13:$I$21</c:f>
              <c:numCache>
                <c:formatCode>_("$"* #,##0.00_);_("$"* \(#,##0.00\);_("$"* "-"??_);_(@_)</c:formatCode>
                <c:ptCount val="9"/>
                <c:pt idx="1">
                  <c:v>-25000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13000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4B-46B6-AD4B-540B3B50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63952"/>
        <c:axId val="323783656"/>
      </c:scatterChart>
      <c:valAx>
        <c:axId val="4520639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3656"/>
        <c:crosses val="autoZero"/>
        <c:crossBetween val="midCat"/>
        <c:majorUnit val="1"/>
      </c:valAx>
      <c:valAx>
        <c:axId val="323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457198</xdr:colOff>
      <xdr:row>8</xdr:row>
      <xdr:rowOff>28577</xdr:rowOff>
    </xdr:from>
    <xdr:to>
      <xdr:col>18</xdr:col>
      <xdr:colOff>409575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ADA83-4C98-0589-DB88-8F53171C4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5277-2191-40B5-AE9C-B521E4C52B78}">
  <dimension ref="A1:I51"/>
  <sheetViews>
    <sheetView tabSelected="1" workbookViewId="0">
      <selection activeCell="A49" sqref="A49"/>
    </sheetView>
  </sheetViews>
  <sheetFormatPr defaultRowHeight="15" x14ac:dyDescent="0.25"/>
  <cols>
    <col min="1" max="1" width="12" customWidth="1"/>
    <col min="2" max="2" width="25.5703125" customWidth="1"/>
    <col min="3" max="3" width="17.5703125" customWidth="1"/>
    <col min="4" max="4" width="13.42578125" customWidth="1"/>
    <col min="5" max="5" width="19.42578125" customWidth="1"/>
    <col min="6" max="6" width="18.85546875" customWidth="1"/>
    <col min="7" max="7" width="7" customWidth="1"/>
    <col min="9" max="9" width="13.42578125" bestFit="1" customWidth="1"/>
  </cols>
  <sheetData>
    <row r="1" spans="1:9" x14ac:dyDescent="0.25">
      <c r="A1" t="s">
        <v>0</v>
      </c>
    </row>
    <row r="2" spans="1:9" x14ac:dyDescent="0.25">
      <c r="B2" t="s">
        <v>1</v>
      </c>
      <c r="C2" s="1">
        <v>-345000</v>
      </c>
    </row>
    <row r="3" spans="1:9" x14ac:dyDescent="0.25">
      <c r="B3" t="s">
        <v>2</v>
      </c>
      <c r="C3" s="1">
        <v>115000</v>
      </c>
      <c r="E3" s="4">
        <v>0</v>
      </c>
      <c r="F3" s="5">
        <v>-345000</v>
      </c>
      <c r="G3" s="4"/>
      <c r="H3" s="4">
        <v>0</v>
      </c>
      <c r="I3" s="6">
        <f>C2</f>
        <v>-345000</v>
      </c>
    </row>
    <row r="4" spans="1:9" x14ac:dyDescent="0.25">
      <c r="B4" t="s">
        <v>3</v>
      </c>
      <c r="C4" s="1">
        <v>120000</v>
      </c>
      <c r="E4" s="4">
        <v>1</v>
      </c>
      <c r="F4" s="6">
        <f>C4-C5</f>
        <v>98000</v>
      </c>
      <c r="G4" s="4"/>
      <c r="H4" s="4">
        <v>1</v>
      </c>
      <c r="I4" s="6">
        <f>F4</f>
        <v>98000</v>
      </c>
    </row>
    <row r="5" spans="1:9" x14ac:dyDescent="0.25">
      <c r="B5" t="s">
        <v>4</v>
      </c>
      <c r="C5" s="1">
        <v>22000</v>
      </c>
      <c r="E5" s="8">
        <v>2</v>
      </c>
      <c r="F5" s="6">
        <f>C4-C5</f>
        <v>98000</v>
      </c>
      <c r="G5" s="4"/>
      <c r="H5" s="4">
        <v>2</v>
      </c>
      <c r="I5" s="6">
        <f t="shared" ref="I5:I9" si="0">F5</f>
        <v>98000</v>
      </c>
    </row>
    <row r="6" spans="1:9" x14ac:dyDescent="0.25">
      <c r="B6" t="s">
        <v>5</v>
      </c>
      <c r="C6" s="2">
        <v>0.2</v>
      </c>
      <c r="E6" s="4">
        <v>3</v>
      </c>
      <c r="F6" s="6">
        <f>C4-C5</f>
        <v>98000</v>
      </c>
      <c r="G6" s="4"/>
      <c r="H6" s="4">
        <v>3</v>
      </c>
      <c r="I6" s="6">
        <f t="shared" si="0"/>
        <v>98000</v>
      </c>
    </row>
    <row r="7" spans="1:9" x14ac:dyDescent="0.25">
      <c r="B7" t="s">
        <v>6</v>
      </c>
      <c r="C7" t="s">
        <v>7</v>
      </c>
      <c r="E7" s="4">
        <v>4</v>
      </c>
      <c r="F7" s="6">
        <f>C4-C5</f>
        <v>98000</v>
      </c>
      <c r="G7" s="4"/>
      <c r="H7" s="4">
        <v>4</v>
      </c>
      <c r="I7" s="6">
        <f t="shared" si="0"/>
        <v>98000</v>
      </c>
    </row>
    <row r="8" spans="1:9" x14ac:dyDescent="0.25">
      <c r="B8" t="s">
        <v>8</v>
      </c>
      <c r="C8" s="2">
        <v>0.2</v>
      </c>
      <c r="E8" s="8">
        <v>5</v>
      </c>
      <c r="F8" s="6">
        <f>C4-C5</f>
        <v>98000</v>
      </c>
      <c r="G8" s="4"/>
      <c r="H8" s="4">
        <v>5</v>
      </c>
      <c r="I8" s="6">
        <f t="shared" si="0"/>
        <v>98000</v>
      </c>
    </row>
    <row r="9" spans="1:9" x14ac:dyDescent="0.25">
      <c r="B9" t="s">
        <v>8</v>
      </c>
      <c r="C9" s="2">
        <v>0.25</v>
      </c>
      <c r="E9" s="4">
        <v>6</v>
      </c>
      <c r="F9" s="6">
        <f>C4-C5</f>
        <v>98000</v>
      </c>
      <c r="G9" s="4"/>
      <c r="H9" s="4">
        <v>6</v>
      </c>
      <c r="I9" s="6">
        <f>F9+F10</f>
        <v>213000</v>
      </c>
    </row>
    <row r="10" spans="1:9" x14ac:dyDescent="0.25">
      <c r="B10" t="s">
        <v>9</v>
      </c>
      <c r="C10" s="3">
        <f>-C2+(C4-C5)*3.3255+C3*0.3349</f>
        <v>709412.5</v>
      </c>
      <c r="E10" s="4">
        <v>6</v>
      </c>
      <c r="F10" s="6">
        <f>C3</f>
        <v>115000</v>
      </c>
      <c r="G10" s="4"/>
      <c r="H10" s="4"/>
      <c r="I10" s="4"/>
    </row>
    <row r="11" spans="1:9" x14ac:dyDescent="0.25">
      <c r="B11" t="s">
        <v>10</v>
      </c>
      <c r="C11" s="3">
        <f>-C2+(C4-C5)*2.9514+C3*0.2621</f>
        <v>664378.69999999995</v>
      </c>
      <c r="E11" s="4"/>
      <c r="F11" s="4"/>
      <c r="G11" s="4"/>
      <c r="H11" s="4" t="s">
        <v>15</v>
      </c>
      <c r="I11" s="7">
        <f>IRR(I3:I9, C8)</f>
        <v>0.22025609894118903</v>
      </c>
    </row>
    <row r="12" spans="1:9" x14ac:dyDescent="0.25">
      <c r="B12" t="s">
        <v>11</v>
      </c>
      <c r="C12" s="2">
        <f>IRR(C2:E5, C6)</f>
        <v>-0.11645510280624172</v>
      </c>
    </row>
    <row r="13" spans="1:9" x14ac:dyDescent="0.25">
      <c r="A13" t="s">
        <v>12</v>
      </c>
    </row>
    <row r="14" spans="1:9" x14ac:dyDescent="0.25">
      <c r="B14" t="s">
        <v>5</v>
      </c>
      <c r="C14" s="2">
        <v>0.2</v>
      </c>
      <c r="E14" s="4">
        <v>0</v>
      </c>
      <c r="F14" s="5">
        <v>-25000</v>
      </c>
      <c r="G14" s="4"/>
      <c r="H14" s="4">
        <v>0</v>
      </c>
      <c r="I14" s="5">
        <v>-25000</v>
      </c>
    </row>
    <row r="15" spans="1:9" x14ac:dyDescent="0.25">
      <c r="B15" t="s">
        <v>1</v>
      </c>
      <c r="C15" s="1">
        <v>25000</v>
      </c>
      <c r="E15" s="4">
        <v>1</v>
      </c>
      <c r="F15" s="5">
        <v>8000</v>
      </c>
      <c r="G15" s="4"/>
      <c r="H15" s="4">
        <v>1</v>
      </c>
      <c r="I15" s="5">
        <v>8000</v>
      </c>
    </row>
    <row r="16" spans="1:9" x14ac:dyDescent="0.25">
      <c r="B16" t="s">
        <v>13</v>
      </c>
      <c r="C16" s="1">
        <v>5000</v>
      </c>
      <c r="E16" s="4">
        <v>2</v>
      </c>
      <c r="F16" s="5">
        <v>8000</v>
      </c>
      <c r="G16" s="4"/>
      <c r="H16" s="4">
        <v>2</v>
      </c>
      <c r="I16" s="5">
        <v>8000</v>
      </c>
    </row>
    <row r="17" spans="1:9" x14ac:dyDescent="0.25">
      <c r="B17" t="s">
        <v>14</v>
      </c>
      <c r="C17">
        <v>5</v>
      </c>
      <c r="E17" s="4">
        <v>3</v>
      </c>
      <c r="F17" s="5">
        <v>8000</v>
      </c>
      <c r="G17" s="4"/>
      <c r="H17" s="4">
        <v>3</v>
      </c>
      <c r="I17" s="5">
        <v>8000</v>
      </c>
    </row>
    <row r="18" spans="1:9" x14ac:dyDescent="0.25">
      <c r="B18" t="s">
        <v>3</v>
      </c>
      <c r="C18" s="1">
        <v>8000</v>
      </c>
      <c r="E18" s="4">
        <v>4</v>
      </c>
      <c r="F18" s="5">
        <v>8000</v>
      </c>
      <c r="G18" s="4"/>
      <c r="H18" s="4">
        <v>4</v>
      </c>
      <c r="I18" s="5">
        <v>8000</v>
      </c>
    </row>
    <row r="19" spans="1:9" x14ac:dyDescent="0.25">
      <c r="E19" s="4">
        <v>5</v>
      </c>
      <c r="F19" s="5">
        <v>8000</v>
      </c>
      <c r="G19" s="4"/>
      <c r="H19" s="4">
        <v>5</v>
      </c>
      <c r="I19" s="5">
        <f>F19+F20</f>
        <v>13000</v>
      </c>
    </row>
    <row r="20" spans="1:9" x14ac:dyDescent="0.25">
      <c r="E20" s="4">
        <v>5</v>
      </c>
      <c r="F20" s="5">
        <v>5000</v>
      </c>
      <c r="G20" s="4"/>
      <c r="H20" s="4"/>
      <c r="I20" s="6"/>
    </row>
    <row r="21" spans="1:9" x14ac:dyDescent="0.25">
      <c r="E21" s="4"/>
      <c r="F21" s="4"/>
      <c r="G21" s="4"/>
      <c r="H21" s="4"/>
      <c r="I21" s="4"/>
    </row>
    <row r="22" spans="1:9" x14ac:dyDescent="0.25">
      <c r="E22" s="4"/>
      <c r="F22" s="4"/>
      <c r="G22" s="4"/>
      <c r="H22" s="4" t="s">
        <v>15</v>
      </c>
      <c r="I22" s="7">
        <f>IRR(I14:I20, C14)</f>
        <v>0.21577561110357735</v>
      </c>
    </row>
    <row r="23" spans="1:9" x14ac:dyDescent="0.25">
      <c r="A23" t="s">
        <v>16</v>
      </c>
    </row>
    <row r="24" spans="1:9" x14ac:dyDescent="0.25">
      <c r="B24" t="s">
        <v>17</v>
      </c>
      <c r="C24">
        <v>50</v>
      </c>
    </row>
    <row r="25" spans="1:9" x14ac:dyDescent="0.25">
      <c r="B25" t="s">
        <v>18</v>
      </c>
      <c r="C25" s="1">
        <v>-490</v>
      </c>
    </row>
    <row r="26" spans="1:9" x14ac:dyDescent="0.25">
      <c r="B26" t="s">
        <v>19</v>
      </c>
      <c r="C26" s="1">
        <v>7000</v>
      </c>
    </row>
    <row r="27" spans="1:9" x14ac:dyDescent="0.25">
      <c r="B27" t="s">
        <v>20</v>
      </c>
      <c r="C27" s="9">
        <f>RATE(50, -490, 7000)</f>
        <v>6.730420391529425E-2</v>
      </c>
    </row>
    <row r="29" spans="1:9" x14ac:dyDescent="0.25">
      <c r="A29" t="s">
        <v>21</v>
      </c>
    </row>
    <row r="30" spans="1:9" x14ac:dyDescent="0.25">
      <c r="B30" t="s">
        <v>5</v>
      </c>
      <c r="C30" s="2">
        <v>0.2</v>
      </c>
      <c r="E30" t="s">
        <v>25</v>
      </c>
      <c r="F30" t="s">
        <v>26</v>
      </c>
      <c r="G30" s="10">
        <v>5000</v>
      </c>
    </row>
    <row r="31" spans="1:9" x14ac:dyDescent="0.25">
      <c r="B31" t="s">
        <v>22</v>
      </c>
      <c r="C31" s="1">
        <v>25000</v>
      </c>
    </row>
    <row r="32" spans="1:9" x14ac:dyDescent="0.25">
      <c r="B32" t="s">
        <v>23</v>
      </c>
      <c r="C32" s="1">
        <v>5000</v>
      </c>
      <c r="E32" t="s">
        <v>27</v>
      </c>
      <c r="F32" s="3">
        <f>(C34*7.4416+C32)/C31</f>
        <v>2.5813120000000001</v>
      </c>
    </row>
    <row r="33" spans="1:6" x14ac:dyDescent="0.25">
      <c r="B33" t="s">
        <v>24</v>
      </c>
      <c r="C33">
        <v>5</v>
      </c>
      <c r="E33" t="s">
        <v>11</v>
      </c>
      <c r="F33" s="11">
        <v>0.20880000000000001</v>
      </c>
    </row>
    <row r="34" spans="1:6" x14ac:dyDescent="0.25">
      <c r="B34" t="s">
        <v>3</v>
      </c>
      <c r="C34" s="1">
        <v>8000</v>
      </c>
    </row>
    <row r="36" spans="1:6" x14ac:dyDescent="0.25">
      <c r="A36" t="s">
        <v>28</v>
      </c>
    </row>
    <row r="37" spans="1:6" x14ac:dyDescent="0.25">
      <c r="B37" t="s">
        <v>29</v>
      </c>
      <c r="C37" s="1">
        <v>10000</v>
      </c>
      <c r="D37" t="s">
        <v>30</v>
      </c>
    </row>
    <row r="38" spans="1:6" x14ac:dyDescent="0.25">
      <c r="B38" t="s">
        <v>31</v>
      </c>
      <c r="C38" s="1">
        <v>5000</v>
      </c>
      <c r="D38" t="s">
        <v>32</v>
      </c>
    </row>
    <row r="39" spans="1:6" x14ac:dyDescent="0.25">
      <c r="B39" t="s">
        <v>33</v>
      </c>
      <c r="C39" s="1">
        <v>5000</v>
      </c>
      <c r="D39" t="s">
        <v>34</v>
      </c>
    </row>
    <row r="40" spans="1:6" x14ac:dyDescent="0.25">
      <c r="B40" s="10" t="s">
        <v>37</v>
      </c>
      <c r="C40" t="s">
        <v>35</v>
      </c>
      <c r="D40" t="s">
        <v>36</v>
      </c>
    </row>
    <row r="41" spans="1:6" x14ac:dyDescent="0.25">
      <c r="E41" t="s">
        <v>38</v>
      </c>
    </row>
    <row r="42" spans="1:6" x14ac:dyDescent="0.25">
      <c r="A42" t="s">
        <v>39</v>
      </c>
    </row>
    <row r="43" spans="1:6" x14ac:dyDescent="0.25">
      <c r="B43" t="s">
        <v>40</v>
      </c>
      <c r="C43" s="1">
        <v>13500000</v>
      </c>
    </row>
    <row r="44" spans="1:6" x14ac:dyDescent="0.25">
      <c r="B44" t="s">
        <v>41</v>
      </c>
      <c r="C44" s="1">
        <v>2700000</v>
      </c>
    </row>
    <row r="45" spans="1:6" x14ac:dyDescent="0.25">
      <c r="B45" t="s">
        <v>42</v>
      </c>
      <c r="C45">
        <f>C43/C44</f>
        <v>5</v>
      </c>
    </row>
    <row r="46" spans="1:6" x14ac:dyDescent="0.25">
      <c r="B46" t="s">
        <v>43</v>
      </c>
      <c r="C46" t="s">
        <v>44</v>
      </c>
    </row>
    <row r="47" spans="1:6" x14ac:dyDescent="0.25">
      <c r="B47" t="s">
        <v>45</v>
      </c>
    </row>
    <row r="51" spans="3:3" x14ac:dyDescent="0.25">
      <c r="C5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2022-10-24T09:50:55Z</dcterms:created>
  <dcterms:modified xsi:type="dcterms:W3CDTF">2022-10-24T11:28:38Z</dcterms:modified>
</cp:coreProperties>
</file>