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VAP_DataHub\CDIP_Project\Production\SizeForecasting\WIP\"/>
    </mc:Choice>
  </mc:AlternateContent>
  <bookViews>
    <workbookView xWindow="0" yWindow="0" windowWidth="28800" windowHeight="12435"/>
  </bookViews>
  <sheets>
    <sheet name="Summary" sheetId="7" r:id="rId1"/>
    <sheet name="MarisPiper_K11" sheetId="1" r:id="rId2"/>
    <sheet name="Soraya_K11" sheetId="2" r:id="rId3"/>
    <sheet name="Jelly_K11" sheetId="3" r:id="rId4"/>
    <sheet name="Venezia_K11" sheetId="4" r:id="rId5"/>
    <sheet name="Marfona_K11" sheetId="5" r:id="rId6"/>
    <sheet name="Orchestra_K11" sheetId="6" r:id="rId7"/>
    <sheet name="LadyBalfour_K11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8" i="7" l="1"/>
  <c r="L68" i="7"/>
  <c r="K68" i="7"/>
  <c r="H68" i="7"/>
  <c r="I68" i="7"/>
  <c r="G68" i="7"/>
  <c r="E68" i="7"/>
  <c r="D68" i="7"/>
  <c r="G163" i="8"/>
  <c r="F163" i="8"/>
  <c r="D163" i="8"/>
  <c r="C163" i="8"/>
  <c r="B149" i="8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G139" i="8"/>
  <c r="F139" i="8"/>
  <c r="D139" i="8"/>
  <c r="C139" i="8"/>
  <c r="B125" i="8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G115" i="8"/>
  <c r="F115" i="8"/>
  <c r="D115" i="8"/>
  <c r="C115" i="8"/>
  <c r="B101" i="8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G91" i="8"/>
  <c r="F91" i="8"/>
  <c r="D91" i="8"/>
  <c r="C91" i="8"/>
  <c r="B77" i="8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G67" i="8"/>
  <c r="F67" i="8"/>
  <c r="D67" i="8"/>
  <c r="C67" i="8"/>
  <c r="B53" i="8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G43" i="8"/>
  <c r="F43" i="8"/>
  <c r="D43" i="8"/>
  <c r="C43" i="8"/>
  <c r="B29" i="8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G19" i="8"/>
  <c r="F19" i="8"/>
  <c r="D19" i="8"/>
  <c r="C19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X10" i="7" l="1"/>
  <c r="Y10" i="7"/>
  <c r="X13" i="7"/>
  <c r="Y13" i="7"/>
  <c r="H58" i="7" l="1"/>
  <c r="I58" i="7"/>
  <c r="K58" i="7"/>
  <c r="L58" i="7"/>
  <c r="M58" i="7"/>
  <c r="G58" i="7"/>
  <c r="E58" i="7"/>
  <c r="D58" i="7"/>
  <c r="H52" i="7"/>
  <c r="I52" i="7"/>
  <c r="K52" i="7"/>
  <c r="L52" i="7"/>
  <c r="M52" i="7"/>
  <c r="G52" i="7"/>
  <c r="E52" i="7"/>
  <c r="D52" i="7"/>
  <c r="H35" i="7"/>
  <c r="I35" i="7"/>
  <c r="K35" i="7"/>
  <c r="L35" i="7"/>
  <c r="M35" i="7"/>
  <c r="G35" i="7"/>
  <c r="E35" i="7"/>
  <c r="D35" i="7"/>
  <c r="E15" i="7"/>
  <c r="G15" i="7"/>
  <c r="H15" i="7"/>
  <c r="I15" i="7"/>
  <c r="K15" i="7"/>
  <c r="L15" i="7"/>
  <c r="M15" i="7"/>
  <c r="D15" i="7"/>
  <c r="E24" i="7"/>
  <c r="G24" i="7"/>
  <c r="H24" i="7"/>
  <c r="I24" i="7"/>
  <c r="K24" i="7"/>
  <c r="L24" i="7"/>
  <c r="M24" i="7"/>
  <c r="D24" i="7"/>
  <c r="H7" i="7"/>
  <c r="I7" i="7"/>
  <c r="K7" i="7"/>
  <c r="L7" i="7"/>
  <c r="M7" i="7"/>
  <c r="G7" i="7"/>
  <c r="G67" i="6"/>
  <c r="F67" i="6"/>
  <c r="D67" i="6"/>
  <c r="C67" i="6"/>
  <c r="B54" i="6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53" i="6"/>
  <c r="G43" i="6"/>
  <c r="F43" i="6"/>
  <c r="D43" i="6"/>
  <c r="C43" i="6"/>
  <c r="B29" i="6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G19" i="6"/>
  <c r="F19" i="6"/>
  <c r="D19" i="6"/>
  <c r="C19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G331" i="5"/>
  <c r="F331" i="5"/>
  <c r="D331" i="5"/>
  <c r="C331" i="5"/>
  <c r="B318" i="5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17" i="5"/>
  <c r="G307" i="5"/>
  <c r="F307" i="5"/>
  <c r="D307" i="5"/>
  <c r="C307" i="5"/>
  <c r="B293" i="5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G283" i="5"/>
  <c r="F283" i="5"/>
  <c r="D283" i="5"/>
  <c r="C283" i="5"/>
  <c r="B269" i="5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G259" i="5"/>
  <c r="F259" i="5"/>
  <c r="D259" i="5"/>
  <c r="C259" i="5"/>
  <c r="B245" i="5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G235" i="5"/>
  <c r="F235" i="5"/>
  <c r="D235" i="5"/>
  <c r="C235" i="5"/>
  <c r="B222" i="5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21" i="5"/>
  <c r="G211" i="5"/>
  <c r="F211" i="5"/>
  <c r="D211" i="5"/>
  <c r="C211" i="5"/>
  <c r="B197" i="5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G187" i="5"/>
  <c r="F187" i="5"/>
  <c r="D187" i="5"/>
  <c r="C187" i="5"/>
  <c r="B173" i="5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G163" i="5"/>
  <c r="F163" i="5"/>
  <c r="D163" i="5"/>
  <c r="C163" i="5"/>
  <c r="B149" i="5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G139" i="5"/>
  <c r="F139" i="5"/>
  <c r="D139" i="5"/>
  <c r="C139" i="5"/>
  <c r="B125" i="5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G115" i="5"/>
  <c r="F115" i="5"/>
  <c r="D115" i="5"/>
  <c r="C115" i="5"/>
  <c r="B101" i="5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G91" i="5"/>
  <c r="F91" i="5"/>
  <c r="D91" i="5"/>
  <c r="C91" i="5"/>
  <c r="B77" i="5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G67" i="5"/>
  <c r="F67" i="5"/>
  <c r="D67" i="5"/>
  <c r="C67" i="5"/>
  <c r="B53" i="5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G43" i="5"/>
  <c r="F43" i="5"/>
  <c r="D43" i="5"/>
  <c r="C43" i="5"/>
  <c r="B29" i="5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G19" i="5"/>
  <c r="F19" i="5"/>
  <c r="D19" i="5"/>
  <c r="C19" i="5"/>
  <c r="B8" i="5"/>
  <c r="B9" i="5" s="1"/>
  <c r="B10" i="5" s="1"/>
  <c r="B11" i="5" s="1"/>
  <c r="B12" i="5" s="1"/>
  <c r="B13" i="5" s="1"/>
  <c r="B14" i="5" s="1"/>
  <c r="B15" i="5" s="1"/>
  <c r="B16" i="5" s="1"/>
  <c r="B17" i="5" s="1"/>
  <c r="B5" i="5"/>
  <c r="B6" i="5" s="1"/>
  <c r="B7" i="5" s="1"/>
  <c r="G224" i="4"/>
  <c r="F224" i="4"/>
  <c r="D224" i="4"/>
  <c r="C224" i="4"/>
  <c r="B212" i="4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11" i="4"/>
  <c r="G201" i="4"/>
  <c r="F201" i="4"/>
  <c r="D201" i="4"/>
  <c r="C201" i="4"/>
  <c r="B188" i="4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G178" i="4"/>
  <c r="F178" i="4"/>
  <c r="D178" i="4"/>
  <c r="C178" i="4"/>
  <c r="B166" i="4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65" i="4"/>
  <c r="G155" i="4"/>
  <c r="F155" i="4"/>
  <c r="D155" i="4"/>
  <c r="C155" i="4"/>
  <c r="B142" i="4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G132" i="4"/>
  <c r="F132" i="4"/>
  <c r="D132" i="4"/>
  <c r="C132" i="4"/>
  <c r="B120" i="4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19" i="4"/>
  <c r="G109" i="4"/>
  <c r="F109" i="4"/>
  <c r="D109" i="4"/>
  <c r="C109" i="4"/>
  <c r="B96" i="4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G86" i="4"/>
  <c r="F86" i="4"/>
  <c r="D86" i="4"/>
  <c r="C86" i="4"/>
  <c r="B74" i="4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73" i="4"/>
  <c r="G63" i="4"/>
  <c r="F63" i="4"/>
  <c r="D63" i="4"/>
  <c r="C63" i="4"/>
  <c r="B50" i="4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G40" i="4"/>
  <c r="F40" i="4"/>
  <c r="D40" i="4"/>
  <c r="C40" i="4"/>
  <c r="B28" i="4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27" i="4"/>
  <c r="G17" i="4"/>
  <c r="F17" i="4"/>
  <c r="D17" i="4"/>
  <c r="C17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G133" i="3"/>
  <c r="F133" i="3"/>
  <c r="D133" i="3"/>
  <c r="C133" i="3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G110" i="3"/>
  <c r="F110" i="3"/>
  <c r="D110" i="3"/>
  <c r="C110" i="3"/>
  <c r="B97" i="3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G87" i="3"/>
  <c r="F87" i="3"/>
  <c r="D87" i="3"/>
  <c r="C87" i="3"/>
  <c r="B75" i="3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74" i="3"/>
  <c r="G64" i="3"/>
  <c r="F64" i="3"/>
  <c r="D64" i="3"/>
  <c r="C64" i="3"/>
  <c r="B51" i="3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G41" i="3"/>
  <c r="F41" i="3"/>
  <c r="D41" i="3"/>
  <c r="C41" i="3"/>
  <c r="B28" i="3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G18" i="3"/>
  <c r="F18" i="3"/>
  <c r="D18" i="3"/>
  <c r="C18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G110" i="2"/>
  <c r="F110" i="2"/>
  <c r="D110" i="2"/>
  <c r="C110" i="2"/>
  <c r="B97" i="2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96" i="2"/>
  <c r="G86" i="2"/>
  <c r="F86" i="2"/>
  <c r="D86" i="2"/>
  <c r="C86" i="2"/>
  <c r="B75" i="2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74" i="2"/>
  <c r="B73" i="2"/>
  <c r="G63" i="2"/>
  <c r="F63" i="2"/>
  <c r="D63" i="2"/>
  <c r="C63" i="2"/>
  <c r="B50" i="2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G40" i="2"/>
  <c r="F40" i="2"/>
  <c r="D40" i="2"/>
  <c r="C40" i="2"/>
  <c r="B27" i="2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G18" i="2"/>
  <c r="F18" i="2"/>
  <c r="D18" i="2"/>
  <c r="C18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5" i="2"/>
  <c r="G88" i="1"/>
  <c r="F88" i="1"/>
  <c r="D88" i="1"/>
  <c r="C88" i="1"/>
  <c r="B76" i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75" i="1"/>
  <c r="G65" i="1"/>
  <c r="F65" i="1"/>
  <c r="D65" i="1"/>
  <c r="C65" i="1"/>
  <c r="B52" i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G42" i="1"/>
  <c r="F42" i="1"/>
  <c r="D42" i="1"/>
  <c r="C42" i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</calcChain>
</file>

<file path=xl/sharedStrings.xml><?xml version="1.0" encoding="utf-8"?>
<sst xmlns="http://schemas.openxmlformats.org/spreadsheetml/2006/main" count="1287" uniqueCount="87">
  <si>
    <t>Field Name</t>
  </si>
  <si>
    <t>Hand Graded</t>
  </si>
  <si>
    <t>KNN Predicted</t>
  </si>
  <si>
    <t>Size Band</t>
  </si>
  <si>
    <t>Mid Grade</t>
  </si>
  <si>
    <t>Count</t>
  </si>
  <si>
    <t>Weight</t>
  </si>
  <si>
    <t>15-20 mm</t>
  </si>
  <si>
    <t>20-25 mm</t>
  </si>
  <si>
    <t>25-30 mm</t>
  </si>
  <si>
    <t>30-35 mm</t>
  </si>
  <si>
    <t>35-40 mm</t>
  </si>
  <si>
    <t>40-45 mm</t>
  </si>
  <si>
    <t>45-50 mm</t>
  </si>
  <si>
    <t>50-55 mm</t>
  </si>
  <si>
    <t>55-60 mm</t>
  </si>
  <si>
    <t>60-65 mm</t>
  </si>
  <si>
    <t>65-70 mm</t>
  </si>
  <si>
    <t>60-75 mm</t>
  </si>
  <si>
    <t>75-80 mm</t>
  </si>
  <si>
    <t>80-85 mm</t>
  </si>
  <si>
    <t>Total</t>
  </si>
  <si>
    <t>Metrics</t>
  </si>
  <si>
    <t>Mu</t>
  </si>
  <si>
    <t>CoV</t>
  </si>
  <si>
    <t>K</t>
  </si>
  <si>
    <t>Duffy</t>
  </si>
  <si>
    <t>M21</t>
  </si>
  <si>
    <t xml:space="preserve"> R21</t>
  </si>
  <si>
    <t>PP Yr 1 Trial Field</t>
  </si>
  <si>
    <t>tr_err</t>
  </si>
  <si>
    <t>test_err</t>
  </si>
  <si>
    <t>Model Param</t>
  </si>
  <si>
    <t>F1</t>
  </si>
  <si>
    <t>Fairley 1</t>
  </si>
  <si>
    <t>&gt;85 mm</t>
  </si>
  <si>
    <t>Irby Hall North</t>
  </si>
  <si>
    <t>Franklin</t>
  </si>
  <si>
    <t>70-75 mm</t>
  </si>
  <si>
    <t>Middle Allotment</t>
  </si>
  <si>
    <t>RHP</t>
  </si>
  <si>
    <t xml:space="preserve">Chanters Hole </t>
  </si>
  <si>
    <t>Hanger Blackdyke</t>
  </si>
  <si>
    <t>Hanger BlackDyke</t>
  </si>
  <si>
    <t xml:space="preserve">HS2 </t>
  </si>
  <si>
    <t>Lovers Pightle</t>
  </si>
  <si>
    <t>Turnpike</t>
  </si>
  <si>
    <t>Wortley</t>
  </si>
  <si>
    <t>NSB Year 1</t>
  </si>
  <si>
    <t>APT Farming</t>
  </si>
  <si>
    <t>APT Farming 2</t>
  </si>
  <si>
    <t>APT Farming 3</t>
  </si>
  <si>
    <t>Early Baker</t>
  </si>
  <si>
    <t>EB Field - Dig 1</t>
  </si>
  <si>
    <t>EB Field - Dig 2</t>
  </si>
  <si>
    <t>EB Field - Plot 1 Guard 1</t>
  </si>
  <si>
    <t>EB Field - Plot 1 Guard 2</t>
  </si>
  <si>
    <t>EB Field - Plot 12 Guard 1</t>
  </si>
  <si>
    <t>EB Field - Plot 12 Guard 2</t>
  </si>
  <si>
    <t>EB Field - Plot 24 Guard 1</t>
  </si>
  <si>
    <t>EB Field - Plot 24 Guard 2</t>
  </si>
  <si>
    <t>Park Farm</t>
  </si>
  <si>
    <t>Salmons</t>
  </si>
  <si>
    <t>Water Lane</t>
  </si>
  <si>
    <t>Oxford Field</t>
  </si>
  <si>
    <t>Plumbs</t>
  </si>
  <si>
    <t>Variety</t>
  </si>
  <si>
    <t>train error</t>
  </si>
  <si>
    <t>test error</t>
  </si>
  <si>
    <t xml:space="preserve">Sample </t>
  </si>
  <si>
    <t>Maris Piper</t>
  </si>
  <si>
    <t>Manual Graded</t>
  </si>
  <si>
    <t>KNN Classified</t>
  </si>
  <si>
    <t>Soraya</t>
  </si>
  <si>
    <t>Jelly</t>
  </si>
  <si>
    <t>Venezia</t>
  </si>
  <si>
    <t>Marfona</t>
  </si>
  <si>
    <t>Average</t>
  </si>
  <si>
    <t>Orchestra</t>
  </si>
  <si>
    <t>Commercial Crop 1</t>
  </si>
  <si>
    <t>Commercial Crop 2</t>
  </si>
  <si>
    <t>Field Sample 1</t>
  </si>
  <si>
    <t>Field Sample 2</t>
  </si>
  <si>
    <t>Trial Guard Row 1</t>
  </si>
  <si>
    <t>Trial Guard Row 2</t>
  </si>
  <si>
    <t>Trial Guard Row 3</t>
  </si>
  <si>
    <t>Lady Balfour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</si>
</sst>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Lucida Sans"/>
      <family val="2"/>
    </font>
    <font>
      <b/>
      <sz val="8"/>
      <color rgb="FF555555"/>
      <name val="Lucida Sans"/>
      <family val="2"/>
    </font>
    <font>
      <b/>
      <sz val="11"/>
      <color rgb="FF555555"/>
      <name val="Calibri"/>
      <family val="2"/>
      <scheme val="minor"/>
    </font>
    <font>
      <sz val="11"/>
      <color rgb="FF55555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/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1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right" vertical="center"/>
    </xf>
    <xf numFmtId="0" fontId="0" fillId="2" borderId="0" xfId="0" applyFill="1"/>
    <xf numFmtId="0" fontId="5" fillId="0" borderId="0" xfId="0" applyFont="1" applyFill="1" applyBorder="1" applyAlignment="1">
      <alignment horizontal="right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164" fontId="1" fillId="0" borderId="3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2" fontId="1" fillId="0" borderId="3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7" fillId="0" borderId="9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7" fillId="0" borderId="8" xfId="0" applyFont="1" applyBorder="1"/>
    <xf numFmtId="0" fontId="7" fillId="0" borderId="9" xfId="0" applyFont="1" applyBorder="1"/>
    <xf numFmtId="2" fontId="0" fillId="0" borderId="10" xfId="0" applyNumberFormat="1" applyBorder="1" applyAlignment="1">
      <alignment horizontal="center"/>
    </xf>
    <xf numFmtId="2" fontId="1" fillId="0" borderId="11" xfId="0" applyNumberFormat="1" applyFont="1" applyFill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2" fontId="0" fillId="0" borderId="7" xfId="0" applyNumberFormat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164" fontId="8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(Summary!$I$3:$I$6,Summary!$I$10:$I$14,Summary!$I$18:$I$23,Summary!$I$27:$I$34,Summary!$I$38:$I$51,Summary!$I$55:$I$57)</c:f>
              <c:numCache>
                <c:formatCode>0.0</c:formatCode>
                <c:ptCount val="40"/>
                <c:pt idx="0">
                  <c:v>121.3</c:v>
                </c:pt>
                <c:pt idx="1">
                  <c:v>120.6</c:v>
                </c:pt>
                <c:pt idx="2">
                  <c:v>120</c:v>
                </c:pt>
                <c:pt idx="3" formatCode="General">
                  <c:v>119.2</c:v>
                </c:pt>
                <c:pt idx="4" formatCode="General">
                  <c:v>116.3</c:v>
                </c:pt>
                <c:pt idx="5">
                  <c:v>119</c:v>
                </c:pt>
                <c:pt idx="6">
                  <c:v>119.1</c:v>
                </c:pt>
                <c:pt idx="7" formatCode="General">
                  <c:v>116.1</c:v>
                </c:pt>
                <c:pt idx="8" formatCode="General">
                  <c:v>117.7</c:v>
                </c:pt>
                <c:pt idx="9">
                  <c:v>118.2</c:v>
                </c:pt>
                <c:pt idx="10">
                  <c:v>120</c:v>
                </c:pt>
                <c:pt idx="11">
                  <c:v>112.1</c:v>
                </c:pt>
                <c:pt idx="12">
                  <c:v>121.7</c:v>
                </c:pt>
                <c:pt idx="13">
                  <c:v>118.6</c:v>
                </c:pt>
                <c:pt idx="14">
                  <c:v>118.2</c:v>
                </c:pt>
                <c:pt idx="15">
                  <c:v>108.8</c:v>
                </c:pt>
                <c:pt idx="16">
                  <c:v>105.3</c:v>
                </c:pt>
                <c:pt idx="17">
                  <c:v>109.1</c:v>
                </c:pt>
                <c:pt idx="18">
                  <c:v>106.5</c:v>
                </c:pt>
                <c:pt idx="19">
                  <c:v>105.3</c:v>
                </c:pt>
                <c:pt idx="20">
                  <c:v>114.5</c:v>
                </c:pt>
                <c:pt idx="21">
                  <c:v>104</c:v>
                </c:pt>
                <c:pt idx="22">
                  <c:v>110.3</c:v>
                </c:pt>
                <c:pt idx="23">
                  <c:v>115.1</c:v>
                </c:pt>
                <c:pt idx="24">
                  <c:v>121.8</c:v>
                </c:pt>
                <c:pt idx="25">
                  <c:v>119.6</c:v>
                </c:pt>
                <c:pt idx="26">
                  <c:v>130.80000000000001</c:v>
                </c:pt>
                <c:pt idx="27">
                  <c:v>120.8</c:v>
                </c:pt>
                <c:pt idx="28">
                  <c:v>119.7</c:v>
                </c:pt>
                <c:pt idx="29">
                  <c:v>123.8</c:v>
                </c:pt>
                <c:pt idx="30">
                  <c:v>124.3</c:v>
                </c:pt>
                <c:pt idx="31">
                  <c:v>120.8</c:v>
                </c:pt>
                <c:pt idx="32">
                  <c:v>125.7</c:v>
                </c:pt>
                <c:pt idx="33">
                  <c:v>125.7</c:v>
                </c:pt>
                <c:pt idx="34">
                  <c:v>121.6</c:v>
                </c:pt>
                <c:pt idx="35">
                  <c:v>117.7</c:v>
                </c:pt>
                <c:pt idx="36">
                  <c:v>123.4</c:v>
                </c:pt>
                <c:pt idx="37">
                  <c:v>120</c:v>
                </c:pt>
                <c:pt idx="38">
                  <c:v>120.5</c:v>
                </c:pt>
                <c:pt idx="39">
                  <c:v>119.3</c:v>
                </c:pt>
              </c:numCache>
            </c:numRef>
          </c:xVal>
          <c:yVal>
            <c:numRef>
              <c:f>(Summary!$M$3:$M$6,Summary!$M$10:$M$14,Summary!$M$18:$M$23,Summary!$M$27:$M$34,Summary!$M$38:$M$51,Summary!$M$55:$M$57)</c:f>
              <c:numCache>
                <c:formatCode>General</c:formatCode>
                <c:ptCount val="40"/>
                <c:pt idx="0">
                  <c:v>118.6</c:v>
                </c:pt>
                <c:pt idx="1">
                  <c:v>120.5</c:v>
                </c:pt>
                <c:pt idx="2">
                  <c:v>119.5</c:v>
                </c:pt>
                <c:pt idx="3">
                  <c:v>119.4</c:v>
                </c:pt>
                <c:pt idx="4" formatCode="0.0">
                  <c:v>117.6</c:v>
                </c:pt>
                <c:pt idx="5" formatCode="0.0">
                  <c:v>118.3</c:v>
                </c:pt>
                <c:pt idx="6" formatCode="0.0">
                  <c:v>116.9</c:v>
                </c:pt>
                <c:pt idx="7" formatCode="0.0">
                  <c:v>115.6</c:v>
                </c:pt>
                <c:pt idx="8" formatCode="0.0">
                  <c:v>116.6</c:v>
                </c:pt>
                <c:pt idx="9" formatCode="0.0">
                  <c:v>117.5</c:v>
                </c:pt>
                <c:pt idx="10" formatCode="0.0">
                  <c:v>120.1</c:v>
                </c:pt>
                <c:pt idx="11" formatCode="0.0">
                  <c:v>115.2</c:v>
                </c:pt>
                <c:pt idx="12" formatCode="0.0">
                  <c:v>121.1</c:v>
                </c:pt>
                <c:pt idx="13" formatCode="0.0">
                  <c:v>120.8</c:v>
                </c:pt>
                <c:pt idx="14" formatCode="0.0">
                  <c:v>117.5</c:v>
                </c:pt>
                <c:pt idx="15" formatCode="0.0">
                  <c:v>111.4</c:v>
                </c:pt>
                <c:pt idx="16" formatCode="0.0">
                  <c:v>107.4</c:v>
                </c:pt>
                <c:pt idx="17" formatCode="0.0">
                  <c:v>109.2</c:v>
                </c:pt>
                <c:pt idx="18" formatCode="0.0">
                  <c:v>105.6</c:v>
                </c:pt>
                <c:pt idx="19" formatCode="0.0">
                  <c:v>108.4</c:v>
                </c:pt>
                <c:pt idx="20" formatCode="0.0">
                  <c:v>115.7</c:v>
                </c:pt>
                <c:pt idx="21" formatCode="0.0">
                  <c:v>104.6</c:v>
                </c:pt>
                <c:pt idx="22" formatCode="0.0">
                  <c:v>109.6</c:v>
                </c:pt>
                <c:pt idx="23" formatCode="0.0">
                  <c:v>116.7</c:v>
                </c:pt>
                <c:pt idx="24" formatCode="0.0">
                  <c:v>120</c:v>
                </c:pt>
                <c:pt idx="25" formatCode="0.0">
                  <c:v>124.2</c:v>
                </c:pt>
                <c:pt idx="26" formatCode="0.0">
                  <c:v>133.80000000000001</c:v>
                </c:pt>
                <c:pt idx="27" formatCode="0.0">
                  <c:v>123.1</c:v>
                </c:pt>
                <c:pt idx="28" formatCode="0.0">
                  <c:v>120.4</c:v>
                </c:pt>
                <c:pt idx="29" formatCode="0.0">
                  <c:v>125.8</c:v>
                </c:pt>
                <c:pt idx="30" formatCode="0.0">
                  <c:v>121.2</c:v>
                </c:pt>
                <c:pt idx="31" formatCode="0.0">
                  <c:v>121.8</c:v>
                </c:pt>
                <c:pt idx="32" formatCode="0.0">
                  <c:v>126</c:v>
                </c:pt>
                <c:pt idx="33" formatCode="0.0">
                  <c:v>126</c:v>
                </c:pt>
                <c:pt idx="34" formatCode="0.0">
                  <c:v>121</c:v>
                </c:pt>
                <c:pt idx="35" formatCode="0.0">
                  <c:v>120.8</c:v>
                </c:pt>
                <c:pt idx="36" formatCode="0.0">
                  <c:v>123.4</c:v>
                </c:pt>
                <c:pt idx="37" formatCode="0.0">
                  <c:v>119.5</c:v>
                </c:pt>
                <c:pt idx="38" formatCode="0.0">
                  <c:v>120.8</c:v>
                </c:pt>
                <c:pt idx="39" formatCode="0.0">
                  <c:v>115.9</c:v>
                </c:pt>
              </c:numCache>
            </c:numRef>
          </c:yVal>
          <c:smooth val="0"/>
        </c:ser>
        <c:ser>
          <c:idx val="5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Summary!$X$6:$Y$6</c:f>
              <c:numCache>
                <c:formatCode>General</c:formatCode>
                <c:ptCount val="2"/>
                <c:pt idx="0">
                  <c:v>100</c:v>
                </c:pt>
                <c:pt idx="1">
                  <c:v>140</c:v>
                </c:pt>
              </c:numCache>
            </c:numRef>
          </c:xVal>
          <c:yVal>
            <c:numRef>
              <c:f>Summary!$X$7:$Y$7</c:f>
              <c:numCache>
                <c:formatCode>General</c:formatCode>
                <c:ptCount val="2"/>
                <c:pt idx="0">
                  <c:v>100</c:v>
                </c:pt>
                <c:pt idx="1">
                  <c:v>140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(Summary!$I$3:$I$6,Summary!$I$10:$I$14,Summary!$I$18:$I$23,Summary!$I$27:$I$34,Summary!$I$38:$I$51,Summary!$I$55:$I$57)</c:f>
              <c:numCache>
                <c:formatCode>0.0</c:formatCode>
                <c:ptCount val="40"/>
                <c:pt idx="0">
                  <c:v>121.3</c:v>
                </c:pt>
                <c:pt idx="1">
                  <c:v>120.6</c:v>
                </c:pt>
                <c:pt idx="2">
                  <c:v>120</c:v>
                </c:pt>
                <c:pt idx="3" formatCode="General">
                  <c:v>119.2</c:v>
                </c:pt>
                <c:pt idx="4" formatCode="General">
                  <c:v>116.3</c:v>
                </c:pt>
                <c:pt idx="5">
                  <c:v>119</c:v>
                </c:pt>
                <c:pt idx="6">
                  <c:v>119.1</c:v>
                </c:pt>
                <c:pt idx="7" formatCode="General">
                  <c:v>116.1</c:v>
                </c:pt>
                <c:pt idx="8" formatCode="General">
                  <c:v>117.7</c:v>
                </c:pt>
                <c:pt idx="9">
                  <c:v>118.2</c:v>
                </c:pt>
                <c:pt idx="10">
                  <c:v>120</c:v>
                </c:pt>
                <c:pt idx="11">
                  <c:v>112.1</c:v>
                </c:pt>
                <c:pt idx="12">
                  <c:v>121.7</c:v>
                </c:pt>
                <c:pt idx="13">
                  <c:v>118.6</c:v>
                </c:pt>
                <c:pt idx="14">
                  <c:v>118.2</c:v>
                </c:pt>
                <c:pt idx="15">
                  <c:v>108.8</c:v>
                </c:pt>
                <c:pt idx="16">
                  <c:v>105.3</c:v>
                </c:pt>
                <c:pt idx="17">
                  <c:v>109.1</c:v>
                </c:pt>
                <c:pt idx="18">
                  <c:v>106.5</c:v>
                </c:pt>
                <c:pt idx="19">
                  <c:v>105.3</c:v>
                </c:pt>
                <c:pt idx="20">
                  <c:v>114.5</c:v>
                </c:pt>
                <c:pt idx="21">
                  <c:v>104</c:v>
                </c:pt>
                <c:pt idx="22">
                  <c:v>110.3</c:v>
                </c:pt>
                <c:pt idx="23">
                  <c:v>115.1</c:v>
                </c:pt>
                <c:pt idx="24">
                  <c:v>121.8</c:v>
                </c:pt>
                <c:pt idx="25">
                  <c:v>119.6</c:v>
                </c:pt>
                <c:pt idx="26">
                  <c:v>130.80000000000001</c:v>
                </c:pt>
                <c:pt idx="27">
                  <c:v>120.8</c:v>
                </c:pt>
                <c:pt idx="28">
                  <c:v>119.7</c:v>
                </c:pt>
                <c:pt idx="29">
                  <c:v>123.8</c:v>
                </c:pt>
                <c:pt idx="30">
                  <c:v>124.3</c:v>
                </c:pt>
                <c:pt idx="31">
                  <c:v>120.8</c:v>
                </c:pt>
                <c:pt idx="32">
                  <c:v>125.7</c:v>
                </c:pt>
                <c:pt idx="33">
                  <c:v>125.7</c:v>
                </c:pt>
                <c:pt idx="34">
                  <c:v>121.6</c:v>
                </c:pt>
                <c:pt idx="35">
                  <c:v>117.7</c:v>
                </c:pt>
                <c:pt idx="36">
                  <c:v>123.4</c:v>
                </c:pt>
                <c:pt idx="37">
                  <c:v>120</c:v>
                </c:pt>
                <c:pt idx="38">
                  <c:v>120.5</c:v>
                </c:pt>
                <c:pt idx="39">
                  <c:v>119.3</c:v>
                </c:pt>
              </c:numCache>
            </c:numRef>
          </c:xVal>
          <c:yVal>
            <c:numRef>
              <c:f>(Summary!$M$3:$M$6,Summary!$M$10:$M$14,Summary!$M$18:$M$23,Summary!$M$27:$M$34,Summary!$M$38:$M$51,Summary!$M$55:$M$57)</c:f>
              <c:numCache>
                <c:formatCode>General</c:formatCode>
                <c:ptCount val="40"/>
                <c:pt idx="0">
                  <c:v>118.6</c:v>
                </c:pt>
                <c:pt idx="1">
                  <c:v>120.5</c:v>
                </c:pt>
                <c:pt idx="2">
                  <c:v>119.5</c:v>
                </c:pt>
                <c:pt idx="3">
                  <c:v>119.4</c:v>
                </c:pt>
                <c:pt idx="4" formatCode="0.0">
                  <c:v>117.6</c:v>
                </c:pt>
                <c:pt idx="5" formatCode="0.0">
                  <c:v>118.3</c:v>
                </c:pt>
                <c:pt idx="6" formatCode="0.0">
                  <c:v>116.9</c:v>
                </c:pt>
                <c:pt idx="7" formatCode="0.0">
                  <c:v>115.6</c:v>
                </c:pt>
                <c:pt idx="8" formatCode="0.0">
                  <c:v>116.6</c:v>
                </c:pt>
                <c:pt idx="9" formatCode="0.0">
                  <c:v>117.5</c:v>
                </c:pt>
                <c:pt idx="10" formatCode="0.0">
                  <c:v>120.1</c:v>
                </c:pt>
                <c:pt idx="11" formatCode="0.0">
                  <c:v>115.2</c:v>
                </c:pt>
                <c:pt idx="12" formatCode="0.0">
                  <c:v>121.1</c:v>
                </c:pt>
                <c:pt idx="13" formatCode="0.0">
                  <c:v>120.8</c:v>
                </c:pt>
                <c:pt idx="14" formatCode="0.0">
                  <c:v>117.5</c:v>
                </c:pt>
                <c:pt idx="15" formatCode="0.0">
                  <c:v>111.4</c:v>
                </c:pt>
                <c:pt idx="16" formatCode="0.0">
                  <c:v>107.4</c:v>
                </c:pt>
                <c:pt idx="17" formatCode="0.0">
                  <c:v>109.2</c:v>
                </c:pt>
                <c:pt idx="18" formatCode="0.0">
                  <c:v>105.6</c:v>
                </c:pt>
                <c:pt idx="19" formatCode="0.0">
                  <c:v>108.4</c:v>
                </c:pt>
                <c:pt idx="20" formatCode="0.0">
                  <c:v>115.7</c:v>
                </c:pt>
                <c:pt idx="21" formatCode="0.0">
                  <c:v>104.6</c:v>
                </c:pt>
                <c:pt idx="22" formatCode="0.0">
                  <c:v>109.6</c:v>
                </c:pt>
                <c:pt idx="23" formatCode="0.0">
                  <c:v>116.7</c:v>
                </c:pt>
                <c:pt idx="24" formatCode="0.0">
                  <c:v>120</c:v>
                </c:pt>
                <c:pt idx="25" formatCode="0.0">
                  <c:v>124.2</c:v>
                </c:pt>
                <c:pt idx="26" formatCode="0.0">
                  <c:v>133.80000000000001</c:v>
                </c:pt>
                <c:pt idx="27" formatCode="0.0">
                  <c:v>123.1</c:v>
                </c:pt>
                <c:pt idx="28" formatCode="0.0">
                  <c:v>120.4</c:v>
                </c:pt>
                <c:pt idx="29" formatCode="0.0">
                  <c:v>125.8</c:v>
                </c:pt>
                <c:pt idx="30" formatCode="0.0">
                  <c:v>121.2</c:v>
                </c:pt>
                <c:pt idx="31" formatCode="0.0">
                  <c:v>121.8</c:v>
                </c:pt>
                <c:pt idx="32" formatCode="0.0">
                  <c:v>126</c:v>
                </c:pt>
                <c:pt idx="33" formatCode="0.0">
                  <c:v>126</c:v>
                </c:pt>
                <c:pt idx="34" formatCode="0.0">
                  <c:v>121</c:v>
                </c:pt>
                <c:pt idx="35" formatCode="0.0">
                  <c:v>120.8</c:v>
                </c:pt>
                <c:pt idx="36" formatCode="0.0">
                  <c:v>123.4</c:v>
                </c:pt>
                <c:pt idx="37" formatCode="0.0">
                  <c:v>119.5</c:v>
                </c:pt>
                <c:pt idx="38" formatCode="0.0">
                  <c:v>120.8</c:v>
                </c:pt>
                <c:pt idx="39" formatCode="0.0">
                  <c:v>115.9</c:v>
                </c:pt>
              </c:numCache>
            </c:numRef>
          </c:yVal>
          <c:smooth val="0"/>
        </c:ser>
        <c:ser>
          <c:idx val="2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(Summary!$I$3:$I$6,Summary!$I$10:$I$14,Summary!$I$18:$I$23,Summary!$I$27:$I$34,Summary!$I$38:$I$51,Summary!$I$55:$I$57)</c:f>
              <c:numCache>
                <c:formatCode>0.0</c:formatCode>
                <c:ptCount val="40"/>
                <c:pt idx="0">
                  <c:v>121.3</c:v>
                </c:pt>
                <c:pt idx="1">
                  <c:v>120.6</c:v>
                </c:pt>
                <c:pt idx="2">
                  <c:v>120</c:v>
                </c:pt>
                <c:pt idx="3" formatCode="General">
                  <c:v>119.2</c:v>
                </c:pt>
                <c:pt idx="4" formatCode="General">
                  <c:v>116.3</c:v>
                </c:pt>
                <c:pt idx="5">
                  <c:v>119</c:v>
                </c:pt>
                <c:pt idx="6">
                  <c:v>119.1</c:v>
                </c:pt>
                <c:pt idx="7" formatCode="General">
                  <c:v>116.1</c:v>
                </c:pt>
                <c:pt idx="8" formatCode="General">
                  <c:v>117.7</c:v>
                </c:pt>
                <c:pt idx="9">
                  <c:v>118.2</c:v>
                </c:pt>
                <c:pt idx="10">
                  <c:v>120</c:v>
                </c:pt>
                <c:pt idx="11">
                  <c:v>112.1</c:v>
                </c:pt>
                <c:pt idx="12">
                  <c:v>121.7</c:v>
                </c:pt>
                <c:pt idx="13">
                  <c:v>118.6</c:v>
                </c:pt>
                <c:pt idx="14">
                  <c:v>118.2</c:v>
                </c:pt>
                <c:pt idx="15">
                  <c:v>108.8</c:v>
                </c:pt>
                <c:pt idx="16">
                  <c:v>105.3</c:v>
                </c:pt>
                <c:pt idx="17">
                  <c:v>109.1</c:v>
                </c:pt>
                <c:pt idx="18">
                  <c:v>106.5</c:v>
                </c:pt>
                <c:pt idx="19">
                  <c:v>105.3</c:v>
                </c:pt>
                <c:pt idx="20">
                  <c:v>114.5</c:v>
                </c:pt>
                <c:pt idx="21">
                  <c:v>104</c:v>
                </c:pt>
                <c:pt idx="22">
                  <c:v>110.3</c:v>
                </c:pt>
                <c:pt idx="23">
                  <c:v>115.1</c:v>
                </c:pt>
                <c:pt idx="24">
                  <c:v>121.8</c:v>
                </c:pt>
                <c:pt idx="25">
                  <c:v>119.6</c:v>
                </c:pt>
                <c:pt idx="26">
                  <c:v>130.80000000000001</c:v>
                </c:pt>
                <c:pt idx="27">
                  <c:v>120.8</c:v>
                </c:pt>
                <c:pt idx="28">
                  <c:v>119.7</c:v>
                </c:pt>
                <c:pt idx="29">
                  <c:v>123.8</c:v>
                </c:pt>
                <c:pt idx="30">
                  <c:v>124.3</c:v>
                </c:pt>
                <c:pt idx="31">
                  <c:v>120.8</c:v>
                </c:pt>
                <c:pt idx="32">
                  <c:v>125.7</c:v>
                </c:pt>
                <c:pt idx="33">
                  <c:v>125.7</c:v>
                </c:pt>
                <c:pt idx="34">
                  <c:v>121.6</c:v>
                </c:pt>
                <c:pt idx="35">
                  <c:v>117.7</c:v>
                </c:pt>
                <c:pt idx="36">
                  <c:v>123.4</c:v>
                </c:pt>
                <c:pt idx="37">
                  <c:v>120</c:v>
                </c:pt>
                <c:pt idx="38">
                  <c:v>120.5</c:v>
                </c:pt>
                <c:pt idx="39">
                  <c:v>119.3</c:v>
                </c:pt>
              </c:numCache>
            </c:numRef>
          </c:xVal>
          <c:yVal>
            <c:numRef>
              <c:f>(Summary!$M$3:$M$6,Summary!$M$10:$M$14,Summary!$M$18:$M$23,Summary!$M$27:$M$34,Summary!$M$38:$M$51,Summary!$M$55:$M$57)</c:f>
              <c:numCache>
                <c:formatCode>General</c:formatCode>
                <c:ptCount val="40"/>
                <c:pt idx="0">
                  <c:v>118.6</c:v>
                </c:pt>
                <c:pt idx="1">
                  <c:v>120.5</c:v>
                </c:pt>
                <c:pt idx="2">
                  <c:v>119.5</c:v>
                </c:pt>
                <c:pt idx="3">
                  <c:v>119.4</c:v>
                </c:pt>
                <c:pt idx="4" formatCode="0.0">
                  <c:v>117.6</c:v>
                </c:pt>
                <c:pt idx="5" formatCode="0.0">
                  <c:v>118.3</c:v>
                </c:pt>
                <c:pt idx="6" formatCode="0.0">
                  <c:v>116.9</c:v>
                </c:pt>
                <c:pt idx="7" formatCode="0.0">
                  <c:v>115.6</c:v>
                </c:pt>
                <c:pt idx="8" formatCode="0.0">
                  <c:v>116.6</c:v>
                </c:pt>
                <c:pt idx="9" formatCode="0.0">
                  <c:v>117.5</c:v>
                </c:pt>
                <c:pt idx="10" formatCode="0.0">
                  <c:v>120.1</c:v>
                </c:pt>
                <c:pt idx="11" formatCode="0.0">
                  <c:v>115.2</c:v>
                </c:pt>
                <c:pt idx="12" formatCode="0.0">
                  <c:v>121.1</c:v>
                </c:pt>
                <c:pt idx="13" formatCode="0.0">
                  <c:v>120.8</c:v>
                </c:pt>
                <c:pt idx="14" formatCode="0.0">
                  <c:v>117.5</c:v>
                </c:pt>
                <c:pt idx="15" formatCode="0.0">
                  <c:v>111.4</c:v>
                </c:pt>
                <c:pt idx="16" formatCode="0.0">
                  <c:v>107.4</c:v>
                </c:pt>
                <c:pt idx="17" formatCode="0.0">
                  <c:v>109.2</c:v>
                </c:pt>
                <c:pt idx="18" formatCode="0.0">
                  <c:v>105.6</c:v>
                </c:pt>
                <c:pt idx="19" formatCode="0.0">
                  <c:v>108.4</c:v>
                </c:pt>
                <c:pt idx="20" formatCode="0.0">
                  <c:v>115.7</c:v>
                </c:pt>
                <c:pt idx="21" formatCode="0.0">
                  <c:v>104.6</c:v>
                </c:pt>
                <c:pt idx="22" formatCode="0.0">
                  <c:v>109.6</c:v>
                </c:pt>
                <c:pt idx="23" formatCode="0.0">
                  <c:v>116.7</c:v>
                </c:pt>
                <c:pt idx="24" formatCode="0.0">
                  <c:v>120</c:v>
                </c:pt>
                <c:pt idx="25" formatCode="0.0">
                  <c:v>124.2</c:v>
                </c:pt>
                <c:pt idx="26" formatCode="0.0">
                  <c:v>133.80000000000001</c:v>
                </c:pt>
                <c:pt idx="27" formatCode="0.0">
                  <c:v>123.1</c:v>
                </c:pt>
                <c:pt idx="28" formatCode="0.0">
                  <c:v>120.4</c:v>
                </c:pt>
                <c:pt idx="29" formatCode="0.0">
                  <c:v>125.8</c:v>
                </c:pt>
                <c:pt idx="30" formatCode="0.0">
                  <c:v>121.2</c:v>
                </c:pt>
                <c:pt idx="31" formatCode="0.0">
                  <c:v>121.8</c:v>
                </c:pt>
                <c:pt idx="32" formatCode="0.0">
                  <c:v>126</c:v>
                </c:pt>
                <c:pt idx="33" formatCode="0.0">
                  <c:v>126</c:v>
                </c:pt>
                <c:pt idx="34" formatCode="0.0">
                  <c:v>121</c:v>
                </c:pt>
                <c:pt idx="35" formatCode="0.0">
                  <c:v>120.8</c:v>
                </c:pt>
                <c:pt idx="36" formatCode="0.0">
                  <c:v>123.4</c:v>
                </c:pt>
                <c:pt idx="37" formatCode="0.0">
                  <c:v>119.5</c:v>
                </c:pt>
                <c:pt idx="38" formatCode="0.0">
                  <c:v>120.8</c:v>
                </c:pt>
                <c:pt idx="39" formatCode="0.0">
                  <c:v>115.9</c:v>
                </c:pt>
              </c:numCache>
            </c:numRef>
          </c:yVal>
          <c:smooth val="0"/>
        </c:ser>
        <c:ser>
          <c:idx val="3"/>
          <c:order val="4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Summary!$X$6:$Y$6</c:f>
              <c:numCache>
                <c:formatCode>General</c:formatCode>
                <c:ptCount val="2"/>
                <c:pt idx="0">
                  <c:v>100</c:v>
                </c:pt>
                <c:pt idx="1">
                  <c:v>140</c:v>
                </c:pt>
              </c:numCache>
            </c:numRef>
          </c:xVal>
          <c:yVal>
            <c:numRef>
              <c:f>Summary!$X$7:$Y$7</c:f>
              <c:numCache>
                <c:formatCode>General</c:formatCode>
                <c:ptCount val="2"/>
                <c:pt idx="0">
                  <c:v>100</c:v>
                </c:pt>
                <c:pt idx="1">
                  <c:v>140</c:v>
                </c:pt>
              </c:numCache>
            </c:numRef>
          </c:yVal>
          <c:smooth val="0"/>
        </c:ser>
        <c:ser>
          <c:idx val="0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(Summary!$I$3:$I$6,Summary!$I$10:$I$14,Summary!$I$18:$I$23,Summary!$I$27:$I$34,Summary!$I$38:$I$51,Summary!$I$55:$I$57)</c:f>
              <c:numCache>
                <c:formatCode>0.0</c:formatCode>
                <c:ptCount val="40"/>
                <c:pt idx="0">
                  <c:v>121.3</c:v>
                </c:pt>
                <c:pt idx="1">
                  <c:v>120.6</c:v>
                </c:pt>
                <c:pt idx="2">
                  <c:v>120</c:v>
                </c:pt>
                <c:pt idx="3" formatCode="General">
                  <c:v>119.2</c:v>
                </c:pt>
                <c:pt idx="4" formatCode="General">
                  <c:v>116.3</c:v>
                </c:pt>
                <c:pt idx="5">
                  <c:v>119</c:v>
                </c:pt>
                <c:pt idx="6">
                  <c:v>119.1</c:v>
                </c:pt>
                <c:pt idx="7" formatCode="General">
                  <c:v>116.1</c:v>
                </c:pt>
                <c:pt idx="8" formatCode="General">
                  <c:v>117.7</c:v>
                </c:pt>
                <c:pt idx="9">
                  <c:v>118.2</c:v>
                </c:pt>
                <c:pt idx="10">
                  <c:v>120</c:v>
                </c:pt>
                <c:pt idx="11">
                  <c:v>112.1</c:v>
                </c:pt>
                <c:pt idx="12">
                  <c:v>121.7</c:v>
                </c:pt>
                <c:pt idx="13">
                  <c:v>118.6</c:v>
                </c:pt>
                <c:pt idx="14">
                  <c:v>118.2</c:v>
                </c:pt>
                <c:pt idx="15">
                  <c:v>108.8</c:v>
                </c:pt>
                <c:pt idx="16">
                  <c:v>105.3</c:v>
                </c:pt>
                <c:pt idx="17">
                  <c:v>109.1</c:v>
                </c:pt>
                <c:pt idx="18">
                  <c:v>106.5</c:v>
                </c:pt>
                <c:pt idx="19">
                  <c:v>105.3</c:v>
                </c:pt>
                <c:pt idx="20">
                  <c:v>114.5</c:v>
                </c:pt>
                <c:pt idx="21">
                  <c:v>104</c:v>
                </c:pt>
                <c:pt idx="22">
                  <c:v>110.3</c:v>
                </c:pt>
                <c:pt idx="23">
                  <c:v>115.1</c:v>
                </c:pt>
                <c:pt idx="24">
                  <c:v>121.8</c:v>
                </c:pt>
                <c:pt idx="25">
                  <c:v>119.6</c:v>
                </c:pt>
                <c:pt idx="26">
                  <c:v>130.80000000000001</c:v>
                </c:pt>
                <c:pt idx="27">
                  <c:v>120.8</c:v>
                </c:pt>
                <c:pt idx="28">
                  <c:v>119.7</c:v>
                </c:pt>
                <c:pt idx="29">
                  <c:v>123.8</c:v>
                </c:pt>
                <c:pt idx="30">
                  <c:v>124.3</c:v>
                </c:pt>
                <c:pt idx="31">
                  <c:v>120.8</c:v>
                </c:pt>
                <c:pt idx="32">
                  <c:v>125.7</c:v>
                </c:pt>
                <c:pt idx="33">
                  <c:v>125.7</c:v>
                </c:pt>
                <c:pt idx="34">
                  <c:v>121.6</c:v>
                </c:pt>
                <c:pt idx="35">
                  <c:v>117.7</c:v>
                </c:pt>
                <c:pt idx="36">
                  <c:v>123.4</c:v>
                </c:pt>
                <c:pt idx="37">
                  <c:v>120</c:v>
                </c:pt>
                <c:pt idx="38">
                  <c:v>120.5</c:v>
                </c:pt>
                <c:pt idx="39">
                  <c:v>119.3</c:v>
                </c:pt>
              </c:numCache>
            </c:numRef>
          </c:xVal>
          <c:yVal>
            <c:numRef>
              <c:f>(Summary!$M$3:$M$6,Summary!$M$10:$M$14,Summary!$M$18:$M$23,Summary!$M$27:$M$34,Summary!$M$38:$M$51,Summary!$M$55:$M$57)</c:f>
              <c:numCache>
                <c:formatCode>General</c:formatCode>
                <c:ptCount val="40"/>
                <c:pt idx="0">
                  <c:v>118.6</c:v>
                </c:pt>
                <c:pt idx="1">
                  <c:v>120.5</c:v>
                </c:pt>
                <c:pt idx="2">
                  <c:v>119.5</c:v>
                </c:pt>
                <c:pt idx="3">
                  <c:v>119.4</c:v>
                </c:pt>
                <c:pt idx="4" formatCode="0.0">
                  <c:v>117.6</c:v>
                </c:pt>
                <c:pt idx="5" formatCode="0.0">
                  <c:v>118.3</c:v>
                </c:pt>
                <c:pt idx="6" formatCode="0.0">
                  <c:v>116.9</c:v>
                </c:pt>
                <c:pt idx="7" formatCode="0.0">
                  <c:v>115.6</c:v>
                </c:pt>
                <c:pt idx="8" formatCode="0.0">
                  <c:v>116.6</c:v>
                </c:pt>
                <c:pt idx="9" formatCode="0.0">
                  <c:v>117.5</c:v>
                </c:pt>
                <c:pt idx="10" formatCode="0.0">
                  <c:v>120.1</c:v>
                </c:pt>
                <c:pt idx="11" formatCode="0.0">
                  <c:v>115.2</c:v>
                </c:pt>
                <c:pt idx="12" formatCode="0.0">
                  <c:v>121.1</c:v>
                </c:pt>
                <c:pt idx="13" formatCode="0.0">
                  <c:v>120.8</c:v>
                </c:pt>
                <c:pt idx="14" formatCode="0.0">
                  <c:v>117.5</c:v>
                </c:pt>
                <c:pt idx="15" formatCode="0.0">
                  <c:v>111.4</c:v>
                </c:pt>
                <c:pt idx="16" formatCode="0.0">
                  <c:v>107.4</c:v>
                </c:pt>
                <c:pt idx="17" formatCode="0.0">
                  <c:v>109.2</c:v>
                </c:pt>
                <c:pt idx="18" formatCode="0.0">
                  <c:v>105.6</c:v>
                </c:pt>
                <c:pt idx="19" formatCode="0.0">
                  <c:v>108.4</c:v>
                </c:pt>
                <c:pt idx="20" formatCode="0.0">
                  <c:v>115.7</c:v>
                </c:pt>
                <c:pt idx="21" formatCode="0.0">
                  <c:v>104.6</c:v>
                </c:pt>
                <c:pt idx="22" formatCode="0.0">
                  <c:v>109.6</c:v>
                </c:pt>
                <c:pt idx="23" formatCode="0.0">
                  <c:v>116.7</c:v>
                </c:pt>
                <c:pt idx="24" formatCode="0.0">
                  <c:v>120</c:v>
                </c:pt>
                <c:pt idx="25" formatCode="0.0">
                  <c:v>124.2</c:v>
                </c:pt>
                <c:pt idx="26" formatCode="0.0">
                  <c:v>133.80000000000001</c:v>
                </c:pt>
                <c:pt idx="27" formatCode="0.0">
                  <c:v>123.1</c:v>
                </c:pt>
                <c:pt idx="28" formatCode="0.0">
                  <c:v>120.4</c:v>
                </c:pt>
                <c:pt idx="29" formatCode="0.0">
                  <c:v>125.8</c:v>
                </c:pt>
                <c:pt idx="30" formatCode="0.0">
                  <c:v>121.2</c:v>
                </c:pt>
                <c:pt idx="31" formatCode="0.0">
                  <c:v>121.8</c:v>
                </c:pt>
                <c:pt idx="32" formatCode="0.0">
                  <c:v>126</c:v>
                </c:pt>
                <c:pt idx="33" formatCode="0.0">
                  <c:v>126</c:v>
                </c:pt>
                <c:pt idx="34" formatCode="0.0">
                  <c:v>121</c:v>
                </c:pt>
                <c:pt idx="35" formatCode="0.0">
                  <c:v>120.8</c:v>
                </c:pt>
                <c:pt idx="36" formatCode="0.0">
                  <c:v>123.4</c:v>
                </c:pt>
                <c:pt idx="37" formatCode="0.0">
                  <c:v>119.5</c:v>
                </c:pt>
                <c:pt idx="38" formatCode="0.0">
                  <c:v>120.8</c:v>
                </c:pt>
                <c:pt idx="39" formatCode="0.0">
                  <c:v>115.9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644320"/>
        <c:axId val="770643536"/>
      </c:scatterChart>
      <c:valAx>
        <c:axId val="770644320"/>
        <c:scaling>
          <c:orientation val="minMax"/>
          <c:max val="14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Hand graded</a:t>
                </a:r>
                <a:r>
                  <a:rPr lang="en-GB" baseline="0"/>
                  <a:t> K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43536"/>
        <c:crosses val="autoZero"/>
        <c:crossBetween val="midCat"/>
      </c:valAx>
      <c:valAx>
        <c:axId val="770643536"/>
        <c:scaling>
          <c:orientation val="minMax"/>
          <c:max val="14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KNN Classified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4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Venezia_K11!$D$72:$D$79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0</c:v>
                </c:pt>
                <c:pt idx="2">
                  <c:v>0.48520000000000002</c:v>
                </c:pt>
                <c:pt idx="3">
                  <c:v>1.3412999999999999</c:v>
                </c:pt>
                <c:pt idx="4">
                  <c:v>2.5872999999999999</c:v>
                </c:pt>
                <c:pt idx="5">
                  <c:v>3.1255000000000002</c:v>
                </c:pt>
                <c:pt idx="6">
                  <c:v>0.2999</c:v>
                </c:pt>
                <c:pt idx="7">
                  <c:v>0.26679999999999998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Venezia_K11!$G$72:$G$79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5.5500000000000001E-2</c:v>
                </c:pt>
                <c:pt idx="2">
                  <c:v>0.4456</c:v>
                </c:pt>
                <c:pt idx="3">
                  <c:v>1.3396999999999999</c:v>
                </c:pt>
                <c:pt idx="4">
                  <c:v>2.6924000000000001</c:v>
                </c:pt>
                <c:pt idx="5">
                  <c:v>2.669</c:v>
                </c:pt>
                <c:pt idx="6">
                  <c:v>0.90380000000000005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102192"/>
        <c:axId val="619103760"/>
      </c:barChart>
      <c:catAx>
        <c:axId val="61910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03760"/>
        <c:crosses val="autoZero"/>
        <c:auto val="1"/>
        <c:lblAlgn val="ctr"/>
        <c:lblOffset val="100"/>
        <c:noMultiLvlLbl val="0"/>
      </c:catAx>
      <c:valAx>
        <c:axId val="6191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(Summary!$H$3:$H$6,Summary!$H$10:$H$14,Summary!$H$18:$H$23,Summary!$H$27:$H$34,Summary!$H$38:$H$51,Summary!$H$55:$H$57)</c:f>
              <c:numCache>
                <c:formatCode>0.0</c:formatCode>
                <c:ptCount val="40"/>
                <c:pt idx="0">
                  <c:v>16.11</c:v>
                </c:pt>
                <c:pt idx="1">
                  <c:v>15.63</c:v>
                </c:pt>
                <c:pt idx="2" formatCode="General">
                  <c:v>13.8</c:v>
                </c:pt>
                <c:pt idx="3" formatCode="General">
                  <c:v>15.4</c:v>
                </c:pt>
                <c:pt idx="4">
                  <c:v>11.76</c:v>
                </c:pt>
                <c:pt idx="5" formatCode="General">
                  <c:v>13.2</c:v>
                </c:pt>
                <c:pt idx="6" formatCode="General">
                  <c:v>13.3</c:v>
                </c:pt>
                <c:pt idx="7" formatCode="General">
                  <c:v>12.7</c:v>
                </c:pt>
                <c:pt idx="8" formatCode="General">
                  <c:v>15.1</c:v>
                </c:pt>
                <c:pt idx="9">
                  <c:v>12.68</c:v>
                </c:pt>
                <c:pt idx="10">
                  <c:v>15.5</c:v>
                </c:pt>
                <c:pt idx="11">
                  <c:v>13.3</c:v>
                </c:pt>
                <c:pt idx="12">
                  <c:v>15.4</c:v>
                </c:pt>
                <c:pt idx="13">
                  <c:v>13.8</c:v>
                </c:pt>
                <c:pt idx="14">
                  <c:v>12.7</c:v>
                </c:pt>
                <c:pt idx="15">
                  <c:v>16.7</c:v>
                </c:pt>
                <c:pt idx="16">
                  <c:v>12.1</c:v>
                </c:pt>
                <c:pt idx="17">
                  <c:v>13.5</c:v>
                </c:pt>
                <c:pt idx="18">
                  <c:v>8.4</c:v>
                </c:pt>
                <c:pt idx="19">
                  <c:v>14.3</c:v>
                </c:pt>
                <c:pt idx="20">
                  <c:v>18.100000000000001</c:v>
                </c:pt>
                <c:pt idx="21">
                  <c:v>5.7</c:v>
                </c:pt>
                <c:pt idx="22">
                  <c:v>14.4</c:v>
                </c:pt>
                <c:pt idx="23">
                  <c:v>15.6</c:v>
                </c:pt>
                <c:pt idx="24">
                  <c:v>14.5</c:v>
                </c:pt>
                <c:pt idx="25">
                  <c:v>19.600000000000001</c:v>
                </c:pt>
                <c:pt idx="26">
                  <c:v>11.9</c:v>
                </c:pt>
                <c:pt idx="27">
                  <c:v>13</c:v>
                </c:pt>
                <c:pt idx="28">
                  <c:v>11.3</c:v>
                </c:pt>
                <c:pt idx="29">
                  <c:v>14.1</c:v>
                </c:pt>
                <c:pt idx="30">
                  <c:v>13</c:v>
                </c:pt>
                <c:pt idx="31">
                  <c:v>16</c:v>
                </c:pt>
                <c:pt idx="32">
                  <c:v>15.3</c:v>
                </c:pt>
                <c:pt idx="33">
                  <c:v>15.3</c:v>
                </c:pt>
                <c:pt idx="34">
                  <c:v>12.7</c:v>
                </c:pt>
                <c:pt idx="35">
                  <c:v>17.3</c:v>
                </c:pt>
                <c:pt idx="36">
                  <c:v>19.3</c:v>
                </c:pt>
                <c:pt idx="37">
                  <c:v>16.600000000000001</c:v>
                </c:pt>
                <c:pt idx="38">
                  <c:v>14.6</c:v>
                </c:pt>
                <c:pt idx="39">
                  <c:v>16.5</c:v>
                </c:pt>
              </c:numCache>
            </c:numRef>
          </c:xVal>
          <c:yVal>
            <c:numRef>
              <c:f>(Summary!$L$3:$L$6,Summary!$L$10:$L$14,Summary!$L$18:$L$23,Summary!$L$27:$L$34,Summary!$L$38:$L$51,Summary!$L$55:$L$57)</c:f>
              <c:numCache>
                <c:formatCode>General</c:formatCode>
                <c:ptCount val="40"/>
                <c:pt idx="0">
                  <c:v>15.3</c:v>
                </c:pt>
                <c:pt idx="1">
                  <c:v>15.6</c:v>
                </c:pt>
                <c:pt idx="2">
                  <c:v>14.1</c:v>
                </c:pt>
                <c:pt idx="3">
                  <c:v>17.7</c:v>
                </c:pt>
                <c:pt idx="4" formatCode="0.0">
                  <c:v>11.4</c:v>
                </c:pt>
                <c:pt idx="5" formatCode="0.0">
                  <c:v>14.6</c:v>
                </c:pt>
                <c:pt idx="6" formatCode="0.0">
                  <c:v>13.14</c:v>
                </c:pt>
                <c:pt idx="7" formatCode="0.0">
                  <c:v>13</c:v>
                </c:pt>
                <c:pt idx="8" formatCode="0.0">
                  <c:v>18.2</c:v>
                </c:pt>
                <c:pt idx="9" formatCode="0.0">
                  <c:v>13.3</c:v>
                </c:pt>
                <c:pt idx="10" formatCode="0.0">
                  <c:v>16.3</c:v>
                </c:pt>
                <c:pt idx="11" formatCode="0.0">
                  <c:v>15.5</c:v>
                </c:pt>
                <c:pt idx="12" formatCode="0.0">
                  <c:v>15.5</c:v>
                </c:pt>
                <c:pt idx="13" formatCode="0.0">
                  <c:v>15.3</c:v>
                </c:pt>
                <c:pt idx="14" formatCode="0.0">
                  <c:v>13.1</c:v>
                </c:pt>
                <c:pt idx="15" formatCode="0.0">
                  <c:v>17.3</c:v>
                </c:pt>
                <c:pt idx="16" formatCode="0.0">
                  <c:v>11.6</c:v>
                </c:pt>
                <c:pt idx="17" formatCode="0.0">
                  <c:v>13.4</c:v>
                </c:pt>
                <c:pt idx="18" formatCode="0.0">
                  <c:v>9.5</c:v>
                </c:pt>
                <c:pt idx="19" formatCode="0.0">
                  <c:v>16.2</c:v>
                </c:pt>
                <c:pt idx="20" formatCode="0.0">
                  <c:v>20.399999999999999</c:v>
                </c:pt>
                <c:pt idx="21" formatCode="0.0">
                  <c:v>8.9</c:v>
                </c:pt>
                <c:pt idx="22" formatCode="0.0">
                  <c:v>15.1</c:v>
                </c:pt>
                <c:pt idx="23" formatCode="0.0">
                  <c:v>14.9</c:v>
                </c:pt>
                <c:pt idx="24" formatCode="0.0">
                  <c:v>15.5</c:v>
                </c:pt>
                <c:pt idx="25" formatCode="0.0">
                  <c:v>17.5</c:v>
                </c:pt>
                <c:pt idx="26" formatCode="0.0">
                  <c:v>11.3</c:v>
                </c:pt>
                <c:pt idx="27" formatCode="0.0">
                  <c:v>12.5</c:v>
                </c:pt>
                <c:pt idx="28" formatCode="0.0">
                  <c:v>11</c:v>
                </c:pt>
                <c:pt idx="29" formatCode="0.0">
                  <c:v>15.3</c:v>
                </c:pt>
                <c:pt idx="30" formatCode="0.0">
                  <c:v>12.1</c:v>
                </c:pt>
                <c:pt idx="31" formatCode="0.0">
                  <c:v>15.3</c:v>
                </c:pt>
                <c:pt idx="32" formatCode="0.0">
                  <c:v>14.8</c:v>
                </c:pt>
                <c:pt idx="33" formatCode="0.0">
                  <c:v>14.8</c:v>
                </c:pt>
                <c:pt idx="34" formatCode="0.0">
                  <c:v>13.6</c:v>
                </c:pt>
                <c:pt idx="35" formatCode="0.0">
                  <c:v>15.9</c:v>
                </c:pt>
                <c:pt idx="36" formatCode="0.0">
                  <c:v>17.899999999999999</c:v>
                </c:pt>
                <c:pt idx="37" formatCode="0.0">
                  <c:v>15.3</c:v>
                </c:pt>
                <c:pt idx="38" formatCode="0.0">
                  <c:v>16</c:v>
                </c:pt>
                <c:pt idx="39" formatCode="0.0">
                  <c:v>14.9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</c:dPt>
          <c:xVal>
            <c:numRef>
              <c:f>Summary!$Y$21:$Z$21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Summary!$Y$22:$Z$22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643928"/>
        <c:axId val="770645104"/>
      </c:scatterChart>
      <c:valAx>
        <c:axId val="770643928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Hand graded CoV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45104"/>
        <c:crosses val="autoZero"/>
        <c:crossBetween val="midCat"/>
      </c:valAx>
      <c:valAx>
        <c:axId val="770645104"/>
        <c:scaling>
          <c:orientation val="minMax"/>
          <c:max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KNN Predicted CoV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4464831804281346E-2"/>
              <c:y val="0.426002353932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4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MarisPiper_K11!$D$74:$D$79</c:f>
              <c:numCache>
                <c:formatCode>0.000</c:formatCode>
                <c:ptCount val="6"/>
                <c:pt idx="0">
                  <c:v>5.8700000000000002E-2</c:v>
                </c:pt>
                <c:pt idx="1">
                  <c:v>0.29880000000000001</c:v>
                </c:pt>
                <c:pt idx="2">
                  <c:v>1.0793999999999999</c:v>
                </c:pt>
                <c:pt idx="3">
                  <c:v>1.2737000000000001</c:v>
                </c:pt>
                <c:pt idx="4">
                  <c:v>2.8706</c:v>
                </c:pt>
                <c:pt idx="5">
                  <c:v>2.0247999999999999</c:v>
                </c:pt>
              </c:numCache>
            </c:numRef>
          </c:val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MarisPiper_K11!$G$74:$G$80</c:f>
              <c:numCache>
                <c:formatCode>General</c:formatCode>
                <c:ptCount val="7"/>
                <c:pt idx="0">
                  <c:v>2.8400000000000002E-2</c:v>
                </c:pt>
                <c:pt idx="1">
                  <c:v>0.26529999999999998</c:v>
                </c:pt>
                <c:pt idx="2">
                  <c:v>1.0113000000000001</c:v>
                </c:pt>
                <c:pt idx="3">
                  <c:v>2.2835000000000001</c:v>
                </c:pt>
                <c:pt idx="4">
                  <c:v>1.5693999999999999</c:v>
                </c:pt>
                <c:pt idx="5">
                  <c:v>1.8125</c:v>
                </c:pt>
                <c:pt idx="6">
                  <c:v>0.63560000000000005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989464"/>
        <c:axId val="345988680"/>
      </c:barChart>
      <c:catAx>
        <c:axId val="345989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88680"/>
        <c:crosses val="autoZero"/>
        <c:auto val="1"/>
        <c:lblAlgn val="ctr"/>
        <c:lblOffset val="100"/>
        <c:noMultiLvlLbl val="0"/>
      </c:catAx>
      <c:valAx>
        <c:axId val="34598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8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MarisPiper_K11!$D$51:$D$60</c:f>
              <c:numCache>
                <c:formatCode>0.00</c:formatCode>
                <c:ptCount val="10"/>
                <c:pt idx="0">
                  <c:v>3.0099999999999998E-2</c:v>
                </c:pt>
                <c:pt idx="1">
                  <c:v>0.12920000000000001</c:v>
                </c:pt>
                <c:pt idx="2">
                  <c:v>0.28539999999999999</c:v>
                </c:pt>
                <c:pt idx="3">
                  <c:v>0.31090000000000001</c:v>
                </c:pt>
                <c:pt idx="4">
                  <c:v>0.86629999999999996</c:v>
                </c:pt>
                <c:pt idx="5">
                  <c:v>3.2002000000000002</c:v>
                </c:pt>
                <c:pt idx="6">
                  <c:v>5.3569000000000004</c:v>
                </c:pt>
                <c:pt idx="7">
                  <c:v>5.0693000000000001</c:v>
                </c:pt>
                <c:pt idx="8">
                  <c:v>4.2493999999999996</c:v>
                </c:pt>
                <c:pt idx="9">
                  <c:v>1.2189000000000001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MarisPiper_K11!$G$51:$G$60</c:f>
              <c:numCache>
                <c:formatCode>General</c:formatCode>
                <c:ptCount val="10"/>
                <c:pt idx="0">
                  <c:v>3.3799999999999997E-2</c:v>
                </c:pt>
                <c:pt idx="1">
                  <c:v>0.11269999999999999</c:v>
                </c:pt>
                <c:pt idx="2">
                  <c:v>0.3115</c:v>
                </c:pt>
                <c:pt idx="3">
                  <c:v>0.41510000000000002</c:v>
                </c:pt>
                <c:pt idx="4">
                  <c:v>1.0845</c:v>
                </c:pt>
                <c:pt idx="5">
                  <c:v>3.0956000000000001</c:v>
                </c:pt>
                <c:pt idx="6">
                  <c:v>4.4817999999999998</c:v>
                </c:pt>
                <c:pt idx="7">
                  <c:v>5.8963999999999999</c:v>
                </c:pt>
                <c:pt idx="8">
                  <c:v>4.5431999999999997</c:v>
                </c:pt>
                <c:pt idx="9">
                  <c:v>0.74199999999999999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990248"/>
        <c:axId val="345991032"/>
      </c:barChart>
      <c:catAx>
        <c:axId val="345990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91032"/>
        <c:crosses val="autoZero"/>
        <c:auto val="1"/>
        <c:lblAlgn val="ctr"/>
        <c:lblOffset val="100"/>
        <c:noMultiLvlLbl val="0"/>
      </c:catAx>
      <c:valAx>
        <c:axId val="3459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9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MarisPiper_K11!$D$28:$D$35</c:f>
              <c:numCache>
                <c:formatCode>General</c:formatCode>
                <c:ptCount val="8"/>
                <c:pt idx="0">
                  <c:v>7.8700000000000006E-2</c:v>
                </c:pt>
                <c:pt idx="1">
                  <c:v>0.1721</c:v>
                </c:pt>
                <c:pt idx="2">
                  <c:v>0.86529999999999996</c:v>
                </c:pt>
                <c:pt idx="3">
                  <c:v>2.3359999999999999</c:v>
                </c:pt>
                <c:pt idx="4">
                  <c:v>3.1307</c:v>
                </c:pt>
                <c:pt idx="5">
                  <c:v>1.8976</c:v>
                </c:pt>
                <c:pt idx="6">
                  <c:v>0.47239999999999999</c:v>
                </c:pt>
                <c:pt idx="7">
                  <c:v>0.1903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MarisPiper_K11!$G$28:$G$35</c:f>
              <c:numCache>
                <c:formatCode>General</c:formatCode>
                <c:ptCount val="8"/>
                <c:pt idx="0">
                  <c:v>7.4399999999999994E-2</c:v>
                </c:pt>
                <c:pt idx="1">
                  <c:v>0.23669999999999999</c:v>
                </c:pt>
                <c:pt idx="2">
                  <c:v>0.85809999999999997</c:v>
                </c:pt>
                <c:pt idx="3">
                  <c:v>2.1013000000000002</c:v>
                </c:pt>
                <c:pt idx="4">
                  <c:v>3.5667</c:v>
                </c:pt>
                <c:pt idx="5">
                  <c:v>1.5082</c:v>
                </c:pt>
                <c:pt idx="6">
                  <c:v>0.60029999999999994</c:v>
                </c:pt>
                <c:pt idx="7">
                  <c:v>0.19739999999999999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397032"/>
        <c:axId val="782398208"/>
      </c:barChart>
      <c:catAx>
        <c:axId val="782397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98208"/>
        <c:crosses val="autoZero"/>
        <c:auto val="1"/>
        <c:lblAlgn val="ctr"/>
        <c:lblOffset val="100"/>
        <c:noMultiLvlLbl val="0"/>
      </c:catAx>
      <c:valAx>
        <c:axId val="7823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9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MarisPiper_K11!$D$4:$D$12</c:f>
              <c:numCache>
                <c:formatCode>General</c:formatCode>
                <c:ptCount val="9"/>
                <c:pt idx="0">
                  <c:v>3.0700000000000002E-2</c:v>
                </c:pt>
                <c:pt idx="1">
                  <c:v>0.11609999999999999</c:v>
                </c:pt>
                <c:pt idx="2">
                  <c:v>0.23680000000000001</c:v>
                </c:pt>
                <c:pt idx="3">
                  <c:v>1.2989999999999999</c:v>
                </c:pt>
                <c:pt idx="4">
                  <c:v>2.1406000000000001</c:v>
                </c:pt>
                <c:pt idx="5">
                  <c:v>3.2481</c:v>
                </c:pt>
                <c:pt idx="6">
                  <c:v>2.4777999999999998</c:v>
                </c:pt>
                <c:pt idx="7">
                  <c:v>1.0984</c:v>
                </c:pt>
                <c:pt idx="8">
                  <c:v>0.23119999999999999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MarisPiper_K11!$G$4:$G$12</c:f>
              <c:numCache>
                <c:formatCode>General</c:formatCode>
                <c:ptCount val="9"/>
                <c:pt idx="0">
                  <c:v>1.55E-2</c:v>
                </c:pt>
                <c:pt idx="1">
                  <c:v>0.14199999999999999</c:v>
                </c:pt>
                <c:pt idx="2">
                  <c:v>0.30470000000000003</c:v>
                </c:pt>
                <c:pt idx="3">
                  <c:v>1.4092</c:v>
                </c:pt>
                <c:pt idx="4">
                  <c:v>2.4628999999999999</c:v>
                </c:pt>
                <c:pt idx="5">
                  <c:v>3.5615000000000001</c:v>
                </c:pt>
                <c:pt idx="6">
                  <c:v>1.9083000000000001</c:v>
                </c:pt>
                <c:pt idx="7">
                  <c:v>1.0746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397424"/>
        <c:axId val="782398600"/>
      </c:barChart>
      <c:catAx>
        <c:axId val="78239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98600"/>
        <c:crosses val="autoZero"/>
        <c:auto val="1"/>
        <c:lblAlgn val="ctr"/>
        <c:lblOffset val="100"/>
        <c:noMultiLvlLbl val="0"/>
      </c:catAx>
      <c:valAx>
        <c:axId val="78239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Venezia_K11!$D$3:$D$9</c:f>
              <c:numCache>
                <c:formatCode>0.000</c:formatCode>
                <c:ptCount val="7"/>
                <c:pt idx="0">
                  <c:v>0.1137</c:v>
                </c:pt>
                <c:pt idx="1">
                  <c:v>0.69910000000000005</c:v>
                </c:pt>
                <c:pt idx="2">
                  <c:v>2.0411999999999999</c:v>
                </c:pt>
                <c:pt idx="3">
                  <c:v>3.6105999999999998</c:v>
                </c:pt>
                <c:pt idx="4">
                  <c:v>3.0642</c:v>
                </c:pt>
                <c:pt idx="5">
                  <c:v>1.0946</c:v>
                </c:pt>
                <c:pt idx="6" formatCode="General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Venezia_K11!$G$3:$G$9</c:f>
              <c:numCache>
                <c:formatCode>0.000</c:formatCode>
                <c:ptCount val="7"/>
                <c:pt idx="0">
                  <c:v>0.1472</c:v>
                </c:pt>
                <c:pt idx="1">
                  <c:v>0.54020000000000001</c:v>
                </c:pt>
                <c:pt idx="2">
                  <c:v>1.8920999999999999</c:v>
                </c:pt>
                <c:pt idx="3">
                  <c:v>3.2317</c:v>
                </c:pt>
                <c:pt idx="4">
                  <c:v>3.1787999999999998</c:v>
                </c:pt>
                <c:pt idx="5">
                  <c:v>1.3297000000000001</c:v>
                </c:pt>
                <c:pt idx="6">
                  <c:v>0.30370000000000003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351024"/>
        <c:axId val="773349456"/>
      </c:barChart>
      <c:catAx>
        <c:axId val="77335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49456"/>
        <c:crosses val="autoZero"/>
        <c:auto val="1"/>
        <c:lblAlgn val="ctr"/>
        <c:lblOffset val="100"/>
        <c:noMultiLvlLbl val="0"/>
      </c:catAx>
      <c:valAx>
        <c:axId val="7733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5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Venezia_K11!$D$26:$D$31</c:f>
              <c:numCache>
                <c:formatCode>General</c:formatCode>
                <c:ptCount val="6"/>
                <c:pt idx="0">
                  <c:v>5.3E-3</c:v>
                </c:pt>
                <c:pt idx="1">
                  <c:v>0.127</c:v>
                </c:pt>
                <c:pt idx="2">
                  <c:v>0.96499999999999997</c:v>
                </c:pt>
                <c:pt idx="3">
                  <c:v>4.0152000000000001</c:v>
                </c:pt>
                <c:pt idx="4">
                  <c:v>3.3595999999999999</c:v>
                </c:pt>
                <c:pt idx="5">
                  <c:v>0.86819999999999997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Venezia_K11!$G$26:$G$31</c:f>
              <c:numCache>
                <c:formatCode>General</c:formatCode>
                <c:ptCount val="6"/>
                <c:pt idx="0">
                  <c:v>5.3E-3</c:v>
                </c:pt>
                <c:pt idx="1">
                  <c:v>7.6899999999999996E-2</c:v>
                </c:pt>
                <c:pt idx="2">
                  <c:v>0.82199999999999995</c:v>
                </c:pt>
                <c:pt idx="3">
                  <c:v>3.6246999999999998</c:v>
                </c:pt>
                <c:pt idx="4">
                  <c:v>3.6255000000000002</c:v>
                </c:pt>
                <c:pt idx="5">
                  <c:v>1.1859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354944"/>
        <c:axId val="593185568"/>
      </c:barChart>
      <c:catAx>
        <c:axId val="77335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85568"/>
        <c:crosses val="autoZero"/>
        <c:auto val="1"/>
        <c:lblAlgn val="ctr"/>
        <c:lblOffset val="100"/>
        <c:noMultiLvlLbl val="0"/>
      </c:catAx>
      <c:valAx>
        <c:axId val="5931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5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Venezia_K11!$D$49:$D$56</c:f>
              <c:numCache>
                <c:formatCode>General</c:formatCode>
                <c:ptCount val="8"/>
                <c:pt idx="0">
                  <c:v>5.3E-3</c:v>
                </c:pt>
                <c:pt idx="1">
                  <c:v>0.127</c:v>
                </c:pt>
                <c:pt idx="2">
                  <c:v>0.96499999999999997</c:v>
                </c:pt>
                <c:pt idx="3">
                  <c:v>4.0152000000000001</c:v>
                </c:pt>
                <c:pt idx="4">
                  <c:v>3.3595999999999999</c:v>
                </c:pt>
                <c:pt idx="5">
                  <c:v>0.86819999999999997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Venezia_K11!$G$49:$G$56</c:f>
              <c:numCache>
                <c:formatCode>General</c:formatCode>
                <c:ptCount val="8"/>
                <c:pt idx="0">
                  <c:v>5.3E-3</c:v>
                </c:pt>
                <c:pt idx="1">
                  <c:v>7.6899999999999996E-2</c:v>
                </c:pt>
                <c:pt idx="2">
                  <c:v>0.82199999999999995</c:v>
                </c:pt>
                <c:pt idx="3">
                  <c:v>3.6246999999999998</c:v>
                </c:pt>
                <c:pt idx="4">
                  <c:v>3.6255000000000002</c:v>
                </c:pt>
                <c:pt idx="5">
                  <c:v>1.1859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182824"/>
        <c:axId val="593183216"/>
      </c:barChart>
      <c:catAx>
        <c:axId val="593182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83216"/>
        <c:crosses val="autoZero"/>
        <c:auto val="1"/>
        <c:lblAlgn val="ctr"/>
        <c:lblOffset val="100"/>
        <c:noMultiLvlLbl val="0"/>
      </c:catAx>
      <c:valAx>
        <c:axId val="5931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8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</xdr:row>
      <xdr:rowOff>14286</xdr:rowOff>
    </xdr:from>
    <xdr:to>
      <xdr:col>22</xdr:col>
      <xdr:colOff>380999</xdr:colOff>
      <xdr:row>18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47624</xdr:colOff>
      <xdr:row>19</xdr:row>
      <xdr:rowOff>80962</xdr:rowOff>
    </xdr:from>
    <xdr:to>
      <xdr:col>22</xdr:col>
      <xdr:colOff>361949</xdr:colOff>
      <xdr:row>36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73</xdr:row>
      <xdr:rowOff>23813</xdr:rowOff>
    </xdr:from>
    <xdr:to>
      <xdr:col>15</xdr:col>
      <xdr:colOff>314325</xdr:colOff>
      <xdr:row>87</xdr:row>
      <xdr:rowOff>9526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50</xdr:row>
      <xdr:rowOff>42862</xdr:rowOff>
    </xdr:from>
    <xdr:to>
      <xdr:col>15</xdr:col>
      <xdr:colOff>314325</xdr:colOff>
      <xdr:row>64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26</xdr:row>
      <xdr:rowOff>138112</xdr:rowOff>
    </xdr:from>
    <xdr:to>
      <xdr:col>15</xdr:col>
      <xdr:colOff>247650</xdr:colOff>
      <xdr:row>41</xdr:row>
      <xdr:rowOff>4762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2</xdr:row>
      <xdr:rowOff>166687</xdr:rowOff>
    </xdr:from>
    <xdr:to>
      <xdr:col>15</xdr:col>
      <xdr:colOff>381000</xdr:colOff>
      <xdr:row>17</xdr:row>
      <xdr:rowOff>33337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2</xdr:row>
      <xdr:rowOff>23812</xdr:rowOff>
    </xdr:from>
    <xdr:to>
      <xdr:col>16</xdr:col>
      <xdr:colOff>514350</xdr:colOff>
      <xdr:row>16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24</xdr:row>
      <xdr:rowOff>80962</xdr:rowOff>
    </xdr:from>
    <xdr:to>
      <xdr:col>16</xdr:col>
      <xdr:colOff>533400</xdr:colOff>
      <xdr:row>38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47</xdr:row>
      <xdr:rowOff>71437</xdr:rowOff>
    </xdr:from>
    <xdr:to>
      <xdr:col>15</xdr:col>
      <xdr:colOff>190500</xdr:colOff>
      <xdr:row>61</xdr:row>
      <xdr:rowOff>147637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70</xdr:row>
      <xdr:rowOff>185737</xdr:rowOff>
    </xdr:from>
    <xdr:to>
      <xdr:col>15</xdr:col>
      <xdr:colOff>333375</xdr:colOff>
      <xdr:row>85</xdr:row>
      <xdr:rowOff>71437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"/>
  <sheetViews>
    <sheetView tabSelected="1" topLeftCell="A40" workbookViewId="0">
      <selection activeCell="R53" sqref="R53"/>
    </sheetView>
  </sheetViews>
  <sheetFormatPr defaultRowHeight="15" x14ac:dyDescent="0.25"/>
  <cols>
    <col min="1" max="1" width="24.85546875" customWidth="1"/>
    <col min="2" max="2" width="13" customWidth="1"/>
    <col min="3" max="3" width="1.7109375" customWidth="1"/>
    <col min="4" max="4" width="15.42578125" customWidth="1"/>
    <col min="5" max="5" width="12.7109375" customWidth="1"/>
    <col min="6" max="6" width="1.5703125" customWidth="1"/>
    <col min="10" max="10" width="1.5703125" customWidth="1"/>
    <col min="24" max="25" width="9.140625" style="69"/>
  </cols>
  <sheetData>
    <row r="1" spans="1:28" ht="15.75" x14ac:dyDescent="0.25">
      <c r="A1" s="38"/>
      <c r="B1" s="65"/>
      <c r="C1" s="38"/>
      <c r="D1" s="61"/>
      <c r="E1" s="65"/>
      <c r="F1" s="38"/>
      <c r="G1" s="77" t="s">
        <v>71</v>
      </c>
      <c r="H1" s="78"/>
      <c r="I1" s="79"/>
      <c r="J1" s="39"/>
      <c r="K1" s="77" t="s">
        <v>72</v>
      </c>
      <c r="L1" s="78"/>
      <c r="M1" s="79"/>
    </row>
    <row r="2" spans="1:28" ht="16.5" thickBot="1" x14ac:dyDescent="0.3">
      <c r="A2" s="40" t="s">
        <v>69</v>
      </c>
      <c r="B2" s="66" t="s">
        <v>66</v>
      </c>
      <c r="C2" s="40"/>
      <c r="D2" s="62" t="s">
        <v>67</v>
      </c>
      <c r="E2" s="66" t="s">
        <v>68</v>
      </c>
      <c r="F2" s="40"/>
      <c r="G2" s="50" t="s">
        <v>23</v>
      </c>
      <c r="H2" s="41" t="s">
        <v>24</v>
      </c>
      <c r="I2" s="44" t="s">
        <v>25</v>
      </c>
      <c r="J2" s="41"/>
      <c r="K2" s="50" t="s">
        <v>23</v>
      </c>
      <c r="L2" s="41" t="s">
        <v>24</v>
      </c>
      <c r="M2" s="44" t="s">
        <v>25</v>
      </c>
      <c r="Z2" s="70"/>
      <c r="AA2" s="70"/>
      <c r="AB2" s="70"/>
    </row>
    <row r="3" spans="1:28" ht="15.75" thickTop="1" x14ac:dyDescent="0.25">
      <c r="A3" s="36">
        <v>582</v>
      </c>
      <c r="B3" s="49" t="s">
        <v>70</v>
      </c>
      <c r="D3" s="54"/>
      <c r="E3" s="49"/>
      <c r="G3" s="51">
        <v>42.3</v>
      </c>
      <c r="H3" s="11">
        <v>16.11</v>
      </c>
      <c r="I3" s="45">
        <v>121.3</v>
      </c>
      <c r="K3" s="55">
        <v>41.4</v>
      </c>
      <c r="L3" s="56">
        <v>15.3</v>
      </c>
      <c r="M3" s="59">
        <v>118.6</v>
      </c>
      <c r="Z3" s="70"/>
      <c r="AA3" s="70"/>
      <c r="AB3" s="70"/>
    </row>
    <row r="4" spans="1:28" x14ac:dyDescent="0.25">
      <c r="A4" s="36" t="s">
        <v>26</v>
      </c>
      <c r="B4" s="49" t="s">
        <v>70</v>
      </c>
      <c r="D4" s="54"/>
      <c r="E4" s="49"/>
      <c r="G4" s="52">
        <v>37</v>
      </c>
      <c r="H4" s="11">
        <v>15.63</v>
      </c>
      <c r="I4" s="45">
        <v>120.6</v>
      </c>
      <c r="K4" s="55">
        <v>36.9</v>
      </c>
      <c r="L4" s="56">
        <v>15.6</v>
      </c>
      <c r="M4" s="59">
        <v>120.5</v>
      </c>
      <c r="Z4" s="70"/>
      <c r="AA4" s="70"/>
      <c r="AB4" s="70"/>
    </row>
    <row r="5" spans="1:28" x14ac:dyDescent="0.25">
      <c r="A5" s="36" t="s">
        <v>27</v>
      </c>
      <c r="B5" s="49" t="s">
        <v>70</v>
      </c>
      <c r="D5" s="54"/>
      <c r="E5" s="49"/>
      <c r="G5" s="51">
        <v>50.1</v>
      </c>
      <c r="H5" s="10">
        <v>13.8</v>
      </c>
      <c r="I5" s="45">
        <v>120</v>
      </c>
      <c r="K5" s="55">
        <v>49.8</v>
      </c>
      <c r="L5" s="56">
        <v>14.1</v>
      </c>
      <c r="M5" s="59">
        <v>119.5</v>
      </c>
      <c r="Z5" s="70"/>
      <c r="AA5" s="70"/>
      <c r="AB5" s="70"/>
    </row>
    <row r="6" spans="1:28" x14ac:dyDescent="0.25">
      <c r="A6" s="36" t="s">
        <v>28</v>
      </c>
      <c r="B6" s="49" t="s">
        <v>70</v>
      </c>
      <c r="D6" s="54"/>
      <c r="E6" s="49"/>
      <c r="G6" s="51">
        <v>36.1</v>
      </c>
      <c r="H6" s="10">
        <v>15.4</v>
      </c>
      <c r="I6" s="46">
        <v>119.2</v>
      </c>
      <c r="K6" s="55">
        <v>36.1</v>
      </c>
      <c r="L6" s="56">
        <v>17.7</v>
      </c>
      <c r="M6" s="59">
        <v>119.4</v>
      </c>
      <c r="X6" s="69">
        <v>100</v>
      </c>
      <c r="Y6" s="69">
        <v>140</v>
      </c>
      <c r="Z6" s="70"/>
      <c r="AA6" s="70"/>
      <c r="AB6" s="70"/>
    </row>
    <row r="7" spans="1:28" ht="15.75" thickBot="1" x14ac:dyDescent="0.3">
      <c r="A7" s="42" t="s">
        <v>77</v>
      </c>
      <c r="B7" s="49"/>
      <c r="D7" s="54"/>
      <c r="E7" s="49"/>
      <c r="G7" s="53">
        <f>AVERAGE(G3:G6)</f>
        <v>41.375</v>
      </c>
      <c r="H7" s="37">
        <f t="shared" ref="H7:M7" si="0">AVERAGE(H3:H6)</f>
        <v>15.235000000000001</v>
      </c>
      <c r="I7" s="47">
        <f t="shared" si="0"/>
        <v>120.27499999999999</v>
      </c>
      <c r="J7" s="37"/>
      <c r="K7" s="53">
        <f t="shared" si="0"/>
        <v>41.05</v>
      </c>
      <c r="L7" s="37">
        <f t="shared" si="0"/>
        <v>15.675000000000001</v>
      </c>
      <c r="M7" s="47">
        <f t="shared" si="0"/>
        <v>119.5</v>
      </c>
      <c r="X7" s="69">
        <v>100</v>
      </c>
      <c r="Y7" s="69">
        <v>140</v>
      </c>
      <c r="Z7" s="70"/>
      <c r="AA7" s="70"/>
      <c r="AB7" s="70"/>
    </row>
    <row r="8" spans="1:28" ht="15.75" thickTop="1" x14ac:dyDescent="0.25">
      <c r="A8" s="36"/>
      <c r="B8" s="49"/>
      <c r="D8" s="54"/>
      <c r="E8" s="49"/>
      <c r="G8" s="51"/>
      <c r="H8" s="10"/>
      <c r="I8" s="46"/>
      <c r="K8" s="55"/>
      <c r="L8" s="56"/>
      <c r="M8" s="59"/>
      <c r="Z8" s="70"/>
      <c r="AA8" s="70"/>
      <c r="AB8" s="70"/>
    </row>
    <row r="9" spans="1:28" x14ac:dyDescent="0.25">
      <c r="B9" s="49"/>
      <c r="D9" s="54"/>
      <c r="E9" s="49"/>
      <c r="G9" s="54"/>
      <c r="H9" s="48"/>
      <c r="I9" s="49"/>
      <c r="K9" s="54"/>
      <c r="L9" s="48"/>
      <c r="M9" s="49"/>
      <c r="X9" s="69">
        <v>100</v>
      </c>
      <c r="Y9" s="69">
        <v>140</v>
      </c>
      <c r="Z9" s="70"/>
      <c r="AA9" s="70"/>
      <c r="AB9" s="70"/>
    </row>
    <row r="10" spans="1:28" x14ac:dyDescent="0.25">
      <c r="A10" s="24" t="s">
        <v>29</v>
      </c>
      <c r="B10" s="49" t="s">
        <v>73</v>
      </c>
      <c r="D10" s="63">
        <v>0.25</v>
      </c>
      <c r="E10" s="67">
        <v>0.19</v>
      </c>
      <c r="G10" s="51">
        <v>52.9</v>
      </c>
      <c r="H10" s="11">
        <v>11.76</v>
      </c>
      <c r="I10" s="46">
        <v>116.3</v>
      </c>
      <c r="K10" s="57">
        <v>53.4</v>
      </c>
      <c r="L10" s="58">
        <v>11.4</v>
      </c>
      <c r="M10" s="60">
        <v>117.6</v>
      </c>
      <c r="X10" s="69">
        <f>X7*1.025</f>
        <v>102.49999999999999</v>
      </c>
      <c r="Y10" s="69">
        <f>Y7*1.025</f>
        <v>143.5</v>
      </c>
      <c r="Z10" s="70"/>
      <c r="AA10" s="70"/>
      <c r="AB10" s="70"/>
    </row>
    <row r="11" spans="1:28" x14ac:dyDescent="0.25">
      <c r="A11" s="24" t="s">
        <v>32</v>
      </c>
      <c r="B11" s="49" t="s">
        <v>73</v>
      </c>
      <c r="D11" s="63">
        <v>0.23</v>
      </c>
      <c r="E11" s="67">
        <v>0.33</v>
      </c>
      <c r="G11" s="52">
        <v>52.23</v>
      </c>
      <c r="H11" s="10">
        <v>13.2</v>
      </c>
      <c r="I11" s="45">
        <v>119</v>
      </c>
      <c r="K11" s="57">
        <v>51.9</v>
      </c>
      <c r="L11" s="58">
        <v>14.6</v>
      </c>
      <c r="M11" s="60">
        <v>118.3</v>
      </c>
      <c r="Z11" s="70"/>
      <c r="AA11" s="70"/>
      <c r="AB11" s="70"/>
    </row>
    <row r="12" spans="1:28" x14ac:dyDescent="0.25">
      <c r="A12" s="24" t="s">
        <v>33</v>
      </c>
      <c r="B12" s="49" t="s">
        <v>73</v>
      </c>
      <c r="D12" s="63">
        <v>0.26700000000000002</v>
      </c>
      <c r="E12" s="67">
        <v>0.17799999999999999</v>
      </c>
      <c r="G12" s="51">
        <v>42.3</v>
      </c>
      <c r="H12" s="10">
        <v>13.3</v>
      </c>
      <c r="I12" s="45">
        <v>119.1</v>
      </c>
      <c r="K12" s="57">
        <v>41.57</v>
      </c>
      <c r="L12" s="58">
        <v>13.14</v>
      </c>
      <c r="M12" s="60">
        <v>116.9</v>
      </c>
      <c r="X12" s="69">
        <v>100</v>
      </c>
      <c r="Y12" s="69">
        <v>140</v>
      </c>
      <c r="Z12" s="70"/>
      <c r="AA12" s="70"/>
      <c r="AB12" s="70"/>
    </row>
    <row r="13" spans="1:28" x14ac:dyDescent="0.25">
      <c r="A13" s="24" t="s">
        <v>29</v>
      </c>
      <c r="B13" s="49" t="s">
        <v>73</v>
      </c>
      <c r="D13" s="63">
        <v>0.23</v>
      </c>
      <c r="E13" s="67">
        <v>0.33</v>
      </c>
      <c r="G13" s="51">
        <v>48.5</v>
      </c>
      <c r="H13" s="10">
        <v>12.7</v>
      </c>
      <c r="I13" s="46">
        <v>116.1</v>
      </c>
      <c r="K13" s="57">
        <v>48.4</v>
      </c>
      <c r="L13" s="58">
        <v>13</v>
      </c>
      <c r="M13" s="60">
        <v>115.6</v>
      </c>
      <c r="X13" s="69">
        <f>X7*0.975</f>
        <v>97.5</v>
      </c>
      <c r="Y13" s="69">
        <f>Y7*0.975</f>
        <v>136.5</v>
      </c>
      <c r="Z13" s="70"/>
      <c r="AA13" s="70"/>
      <c r="AB13" s="70"/>
    </row>
    <row r="14" spans="1:28" x14ac:dyDescent="0.25">
      <c r="A14" s="24" t="s">
        <v>34</v>
      </c>
      <c r="B14" s="49" t="s">
        <v>73</v>
      </c>
      <c r="D14" s="63">
        <v>0.24</v>
      </c>
      <c r="E14" s="67">
        <v>0.43</v>
      </c>
      <c r="G14" s="51">
        <v>60.8</v>
      </c>
      <c r="H14" s="10">
        <v>15.1</v>
      </c>
      <c r="I14" s="46">
        <v>117.7</v>
      </c>
      <c r="K14" s="57">
        <v>60.3</v>
      </c>
      <c r="L14" s="58">
        <v>18.2</v>
      </c>
      <c r="M14" s="60">
        <v>116.6</v>
      </c>
    </row>
    <row r="15" spans="1:28" ht="15.75" thickBot="1" x14ac:dyDescent="0.3">
      <c r="A15" s="42" t="s">
        <v>77</v>
      </c>
      <c r="B15" s="49"/>
      <c r="D15" s="64">
        <f>AVERAGE(D10:D14)</f>
        <v>0.24340000000000001</v>
      </c>
      <c r="E15" s="68">
        <f t="shared" ref="E15:M15" si="1">AVERAGE(E10:E14)</f>
        <v>0.29159999999999997</v>
      </c>
      <c r="F15" s="43"/>
      <c r="G15" s="53">
        <f t="shared" si="1"/>
        <v>51.346000000000004</v>
      </c>
      <c r="H15" s="37">
        <f t="shared" si="1"/>
        <v>13.212</v>
      </c>
      <c r="I15" s="47">
        <f t="shared" si="1"/>
        <v>117.64000000000001</v>
      </c>
      <c r="J15" s="37"/>
      <c r="K15" s="53">
        <f t="shared" si="1"/>
        <v>51.113999999999997</v>
      </c>
      <c r="L15" s="37">
        <f t="shared" si="1"/>
        <v>14.068000000000001</v>
      </c>
      <c r="M15" s="47">
        <f t="shared" si="1"/>
        <v>117</v>
      </c>
    </row>
    <row r="16" spans="1:28" ht="15.75" thickTop="1" x14ac:dyDescent="0.25">
      <c r="B16" s="49"/>
      <c r="D16" s="54"/>
      <c r="E16" s="45"/>
      <c r="G16" s="52"/>
      <c r="H16" s="11"/>
      <c r="I16" s="45"/>
      <c r="J16" s="11"/>
      <c r="K16" s="52"/>
      <c r="L16" s="11"/>
      <c r="M16" s="45"/>
    </row>
    <row r="17" spans="1:26" x14ac:dyDescent="0.25">
      <c r="B17" s="49"/>
      <c r="D17" s="54"/>
      <c r="E17" s="45"/>
      <c r="G17" s="52"/>
      <c r="H17" s="11"/>
      <c r="I17" s="45"/>
      <c r="J17" s="11"/>
      <c r="K17" s="52"/>
      <c r="L17" s="11"/>
      <c r="M17" s="45"/>
    </row>
    <row r="18" spans="1:26" x14ac:dyDescent="0.25">
      <c r="A18" s="24" t="s">
        <v>32</v>
      </c>
      <c r="B18" s="49" t="s">
        <v>74</v>
      </c>
      <c r="D18" s="63">
        <v>0.25</v>
      </c>
      <c r="E18" s="67">
        <v>0.37</v>
      </c>
      <c r="F18" s="6"/>
      <c r="G18" s="52">
        <v>52.6</v>
      </c>
      <c r="H18" s="11">
        <v>12.68</v>
      </c>
      <c r="I18" s="45">
        <v>118.2</v>
      </c>
      <c r="K18" s="57">
        <v>52.2</v>
      </c>
      <c r="L18" s="58">
        <v>13.3</v>
      </c>
      <c r="M18" s="60">
        <v>117.5</v>
      </c>
    </row>
    <row r="19" spans="1:26" x14ac:dyDescent="0.25">
      <c r="A19" s="24" t="s">
        <v>36</v>
      </c>
      <c r="B19" s="49" t="s">
        <v>74</v>
      </c>
      <c r="D19" s="63">
        <v>0.26</v>
      </c>
      <c r="E19" s="67">
        <v>0.18</v>
      </c>
      <c r="F19" s="6"/>
      <c r="G19" s="52">
        <v>44.4</v>
      </c>
      <c r="H19" s="11">
        <v>15.5</v>
      </c>
      <c r="I19" s="45">
        <v>120</v>
      </c>
      <c r="K19" s="57">
        <v>44.5</v>
      </c>
      <c r="L19" s="58">
        <v>16.3</v>
      </c>
      <c r="M19" s="60">
        <v>120.1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71"/>
      <c r="Y19" s="71"/>
    </row>
    <row r="20" spans="1:26" x14ac:dyDescent="0.25">
      <c r="A20" s="24" t="s">
        <v>37</v>
      </c>
      <c r="B20" s="49" t="s">
        <v>74</v>
      </c>
      <c r="D20" s="63">
        <v>0.25</v>
      </c>
      <c r="E20" s="67">
        <v>0.36</v>
      </c>
      <c r="F20" s="6"/>
      <c r="G20" s="52">
        <v>58.6</v>
      </c>
      <c r="H20" s="11">
        <v>13.3</v>
      </c>
      <c r="I20" s="45">
        <v>112.1</v>
      </c>
      <c r="K20" s="57">
        <v>60.3</v>
      </c>
      <c r="L20" s="58">
        <v>15.5</v>
      </c>
      <c r="M20" s="60">
        <v>115.2</v>
      </c>
    </row>
    <row r="21" spans="1:26" x14ac:dyDescent="0.25">
      <c r="A21" s="24" t="s">
        <v>39</v>
      </c>
      <c r="B21" s="49" t="s">
        <v>74</v>
      </c>
      <c r="D21" s="63">
        <v>0.25</v>
      </c>
      <c r="E21" s="67">
        <v>0.17</v>
      </c>
      <c r="F21" s="6"/>
      <c r="G21" s="52">
        <v>41</v>
      </c>
      <c r="H21" s="11">
        <v>15.4</v>
      </c>
      <c r="I21" s="45">
        <v>121.7</v>
      </c>
      <c r="K21" s="57">
        <v>40.799999999999997</v>
      </c>
      <c r="L21" s="58">
        <v>15.5</v>
      </c>
      <c r="M21" s="60">
        <v>121.1</v>
      </c>
      <c r="Y21" s="69">
        <v>0</v>
      </c>
      <c r="Z21">
        <v>25</v>
      </c>
    </row>
    <row r="22" spans="1:26" x14ac:dyDescent="0.25">
      <c r="A22" s="24" t="s">
        <v>40</v>
      </c>
      <c r="B22" s="49" t="s">
        <v>74</v>
      </c>
      <c r="D22" s="63">
        <v>0.26</v>
      </c>
      <c r="E22" s="67">
        <v>0.26</v>
      </c>
      <c r="F22" s="6"/>
      <c r="G22" s="52">
        <v>44.6</v>
      </c>
      <c r="H22" s="11">
        <v>13.8</v>
      </c>
      <c r="I22" s="45">
        <v>118.6</v>
      </c>
      <c r="K22" s="57">
        <v>45.4</v>
      </c>
      <c r="L22" s="58">
        <v>15.3</v>
      </c>
      <c r="M22" s="60">
        <v>120.8</v>
      </c>
      <c r="Y22" s="69">
        <v>0</v>
      </c>
      <c r="Z22">
        <v>25</v>
      </c>
    </row>
    <row r="23" spans="1:26" x14ac:dyDescent="0.25">
      <c r="A23" s="24" t="s">
        <v>40</v>
      </c>
      <c r="B23" s="49" t="s">
        <v>74</v>
      </c>
      <c r="D23" s="63">
        <v>0.25</v>
      </c>
      <c r="E23" s="67">
        <v>0.37</v>
      </c>
      <c r="F23" s="6"/>
      <c r="G23" s="52">
        <v>52.6</v>
      </c>
      <c r="H23" s="11">
        <v>12.7</v>
      </c>
      <c r="I23" s="45">
        <v>118.2</v>
      </c>
      <c r="K23" s="57">
        <v>52.2</v>
      </c>
      <c r="L23" s="58">
        <v>13.1</v>
      </c>
      <c r="M23" s="60">
        <v>117.5</v>
      </c>
    </row>
    <row r="24" spans="1:26" ht="15.75" thickBot="1" x14ac:dyDescent="0.3">
      <c r="A24" s="42" t="s">
        <v>77</v>
      </c>
      <c r="B24" s="49"/>
      <c r="D24" s="64">
        <f>AVERAGE(D18:D23)</f>
        <v>0.25333333333333335</v>
      </c>
      <c r="E24" s="68">
        <f t="shared" ref="E24:M24" si="2">AVERAGE(E18:E23)</f>
        <v>0.28499999999999998</v>
      </c>
      <c r="F24" s="43"/>
      <c r="G24" s="53">
        <f t="shared" si="2"/>
        <v>48.966666666666669</v>
      </c>
      <c r="H24" s="37">
        <f t="shared" si="2"/>
        <v>13.896666666666668</v>
      </c>
      <c r="I24" s="47">
        <f t="shared" si="2"/>
        <v>118.13333333333333</v>
      </c>
      <c r="J24" s="37"/>
      <c r="K24" s="53">
        <f t="shared" si="2"/>
        <v>49.233333333333341</v>
      </c>
      <c r="L24" s="37">
        <f t="shared" si="2"/>
        <v>14.833333333333334</v>
      </c>
      <c r="M24" s="47">
        <f t="shared" si="2"/>
        <v>118.69999999999999</v>
      </c>
    </row>
    <row r="25" spans="1:26" ht="15.75" thickTop="1" x14ac:dyDescent="0.25">
      <c r="A25" s="10"/>
      <c r="B25" s="49"/>
      <c r="D25" s="54"/>
      <c r="E25" s="46"/>
      <c r="G25" s="52"/>
      <c r="H25" s="11"/>
      <c r="I25" s="45"/>
      <c r="J25" s="11"/>
      <c r="K25" s="52"/>
      <c r="L25" s="11"/>
      <c r="M25" s="45"/>
    </row>
    <row r="26" spans="1:26" x14ac:dyDescent="0.25">
      <c r="A26" s="10"/>
      <c r="B26" s="49"/>
      <c r="D26" s="54"/>
      <c r="E26" s="46"/>
      <c r="G26" s="52"/>
      <c r="H26" s="11"/>
      <c r="I26" s="45"/>
      <c r="J26" s="11"/>
      <c r="K26" s="52"/>
      <c r="L26" s="11"/>
      <c r="M26" s="45"/>
    </row>
    <row r="27" spans="1:26" x14ac:dyDescent="0.25">
      <c r="A27" s="24" t="s">
        <v>41</v>
      </c>
      <c r="B27" s="49" t="s">
        <v>75</v>
      </c>
      <c r="D27" s="63">
        <v>0.17</v>
      </c>
      <c r="E27" s="67">
        <v>0.22</v>
      </c>
      <c r="G27" s="52">
        <v>33.200000000000003</v>
      </c>
      <c r="H27" s="11">
        <v>16.7</v>
      </c>
      <c r="I27" s="45">
        <v>108.8</v>
      </c>
      <c r="K27" s="57">
        <v>34</v>
      </c>
      <c r="L27" s="58">
        <v>17.3</v>
      </c>
      <c r="M27" s="60">
        <v>111.4</v>
      </c>
    </row>
    <row r="28" spans="1:26" x14ac:dyDescent="0.25">
      <c r="A28" s="24" t="s">
        <v>42</v>
      </c>
      <c r="B28" s="49" t="s">
        <v>75</v>
      </c>
      <c r="D28" s="63">
        <v>0.17</v>
      </c>
      <c r="E28" s="67">
        <v>0.19</v>
      </c>
      <c r="G28" s="52">
        <v>34.6</v>
      </c>
      <c r="H28" s="11">
        <v>12.1</v>
      </c>
      <c r="I28" s="45">
        <v>105.3</v>
      </c>
      <c r="K28" s="57">
        <v>35.299999999999997</v>
      </c>
      <c r="L28" s="58">
        <v>11.6</v>
      </c>
      <c r="M28" s="60">
        <v>107.4</v>
      </c>
    </row>
    <row r="29" spans="1:26" x14ac:dyDescent="0.25">
      <c r="A29" s="24" t="s">
        <v>43</v>
      </c>
      <c r="B29" s="49" t="s">
        <v>75</v>
      </c>
      <c r="D29" s="63">
        <v>0.17</v>
      </c>
      <c r="E29" s="67">
        <v>0.24</v>
      </c>
      <c r="G29" s="52">
        <v>38.9</v>
      </c>
      <c r="H29" s="11">
        <v>13.5</v>
      </c>
      <c r="I29" s="45">
        <v>109.1</v>
      </c>
      <c r="K29" s="57">
        <v>39</v>
      </c>
      <c r="L29" s="58">
        <v>13.4</v>
      </c>
      <c r="M29" s="60">
        <v>109.2</v>
      </c>
    </row>
    <row r="30" spans="1:26" x14ac:dyDescent="0.25">
      <c r="A30" s="24" t="s">
        <v>44</v>
      </c>
      <c r="B30" s="49" t="s">
        <v>75</v>
      </c>
      <c r="D30" s="63">
        <v>0.17</v>
      </c>
      <c r="E30" s="67">
        <v>0.18</v>
      </c>
      <c r="G30" s="52">
        <v>35.200000000000003</v>
      </c>
      <c r="H30" s="11">
        <v>8.4</v>
      </c>
      <c r="I30" s="45">
        <v>106.5</v>
      </c>
      <c r="K30" s="57">
        <v>34.9</v>
      </c>
      <c r="L30" s="58">
        <v>9.5</v>
      </c>
      <c r="M30" s="60">
        <v>105.6</v>
      </c>
    </row>
    <row r="31" spans="1:26" x14ac:dyDescent="0.25">
      <c r="A31" s="24" t="s">
        <v>45</v>
      </c>
      <c r="B31" s="49" t="s">
        <v>75</v>
      </c>
      <c r="D31" s="63">
        <v>0.18</v>
      </c>
      <c r="E31" s="67">
        <v>0.17</v>
      </c>
      <c r="G31" s="52">
        <v>23.3</v>
      </c>
      <c r="H31" s="11">
        <v>14.3</v>
      </c>
      <c r="I31" s="45">
        <v>105.3</v>
      </c>
      <c r="K31" s="57">
        <v>24</v>
      </c>
      <c r="L31" s="58">
        <v>16.2</v>
      </c>
      <c r="M31" s="60">
        <v>108.4</v>
      </c>
    </row>
    <row r="32" spans="1:26" x14ac:dyDescent="0.25">
      <c r="A32" s="24" t="s">
        <v>46</v>
      </c>
      <c r="B32" s="49" t="s">
        <v>75</v>
      </c>
      <c r="D32" s="63">
        <v>0.17</v>
      </c>
      <c r="E32" s="67">
        <v>0.21</v>
      </c>
      <c r="G32" s="52">
        <v>35.1</v>
      </c>
      <c r="H32" s="11">
        <v>18.100000000000001</v>
      </c>
      <c r="I32" s="45">
        <v>114.5</v>
      </c>
      <c r="K32" s="57">
        <v>35.4</v>
      </c>
      <c r="L32" s="58">
        <v>20.399999999999999</v>
      </c>
      <c r="M32" s="60">
        <v>115.7</v>
      </c>
    </row>
    <row r="33" spans="1:19" x14ac:dyDescent="0.25">
      <c r="A33" s="24" t="s">
        <v>47</v>
      </c>
      <c r="B33" s="49" t="s">
        <v>75</v>
      </c>
      <c r="D33" s="63">
        <v>0.18</v>
      </c>
      <c r="E33" s="67">
        <v>0.15</v>
      </c>
      <c r="G33" s="52">
        <v>27.1</v>
      </c>
      <c r="H33" s="11">
        <v>5.7</v>
      </c>
      <c r="I33" s="45">
        <v>104</v>
      </c>
      <c r="K33" s="57">
        <v>27.2</v>
      </c>
      <c r="L33" s="58">
        <v>8.9</v>
      </c>
      <c r="M33" s="60">
        <v>104.6</v>
      </c>
    </row>
    <row r="34" spans="1:19" x14ac:dyDescent="0.25">
      <c r="A34" s="24" t="s">
        <v>48</v>
      </c>
      <c r="B34" s="49" t="s">
        <v>75</v>
      </c>
      <c r="D34" s="63">
        <v>0.17</v>
      </c>
      <c r="E34" s="67">
        <v>0.18</v>
      </c>
      <c r="G34" s="52">
        <v>31.7</v>
      </c>
      <c r="H34" s="11">
        <v>14.4</v>
      </c>
      <c r="I34" s="45">
        <v>110.3</v>
      </c>
      <c r="K34" s="57">
        <v>31.5</v>
      </c>
      <c r="L34" s="58">
        <v>15.1</v>
      </c>
      <c r="M34" s="60">
        <v>109.6</v>
      </c>
      <c r="O34" s="11"/>
      <c r="P34" s="11"/>
      <c r="S34" s="21"/>
    </row>
    <row r="35" spans="1:19" ht="15.75" thickBot="1" x14ac:dyDescent="0.3">
      <c r="A35" s="42" t="s">
        <v>77</v>
      </c>
      <c r="B35" s="49"/>
      <c r="D35" s="64">
        <f>AVERAGE(D27:D34)</f>
        <v>0.17249999999999999</v>
      </c>
      <c r="E35" s="68">
        <f>AVERAGE(E27:E34)</f>
        <v>0.19249999999999998</v>
      </c>
      <c r="G35" s="53">
        <f>AVERAGE(G27:G34)</f>
        <v>32.387500000000003</v>
      </c>
      <c r="H35" s="37">
        <f>AVERAGE(H27:H34)</f>
        <v>12.9</v>
      </c>
      <c r="I35" s="47">
        <f>AVERAGE(I27:I34)</f>
        <v>107.97499999999999</v>
      </c>
      <c r="J35" s="37"/>
      <c r="K35" s="53">
        <f>AVERAGE(K27:K34)</f>
        <v>32.662499999999994</v>
      </c>
      <c r="L35" s="37">
        <f>AVERAGE(L27:L34)</f>
        <v>14.05</v>
      </c>
      <c r="M35" s="47">
        <f>AVERAGE(M27:M34)</f>
        <v>108.98750000000001</v>
      </c>
      <c r="O35" s="11"/>
      <c r="P35" s="11"/>
      <c r="S35" s="21"/>
    </row>
    <row r="36" spans="1:19" ht="15.75" thickTop="1" x14ac:dyDescent="0.25">
      <c r="B36" s="49"/>
      <c r="D36" s="63"/>
      <c r="E36" s="49"/>
      <c r="G36" s="52"/>
      <c r="H36" s="11"/>
      <c r="I36" s="45"/>
      <c r="J36" s="11"/>
      <c r="K36" s="52"/>
      <c r="L36" s="11"/>
      <c r="M36" s="45"/>
      <c r="O36" s="11"/>
      <c r="P36" s="11"/>
      <c r="S36" s="21"/>
    </row>
    <row r="37" spans="1:19" x14ac:dyDescent="0.25">
      <c r="B37" s="49"/>
      <c r="D37" s="63"/>
      <c r="E37" s="49"/>
      <c r="G37" s="52"/>
      <c r="H37" s="11"/>
      <c r="I37" s="45"/>
      <c r="J37" s="11"/>
      <c r="K37" s="52"/>
      <c r="L37" s="11"/>
      <c r="M37" s="45"/>
      <c r="O37" s="11"/>
      <c r="P37" s="11"/>
      <c r="S37" s="21"/>
    </row>
    <row r="38" spans="1:19" x14ac:dyDescent="0.25">
      <c r="A38" s="24" t="s">
        <v>49</v>
      </c>
      <c r="B38" s="49" t="s">
        <v>76</v>
      </c>
      <c r="D38" s="63">
        <v>0.28999999999999998</v>
      </c>
      <c r="E38" s="67">
        <v>0.4</v>
      </c>
      <c r="G38" s="52">
        <v>73.900000000000006</v>
      </c>
      <c r="H38" s="11">
        <v>15.6</v>
      </c>
      <c r="I38" s="45">
        <v>115.1</v>
      </c>
      <c r="K38" s="57">
        <v>75</v>
      </c>
      <c r="L38" s="58">
        <v>14.9</v>
      </c>
      <c r="M38" s="60">
        <v>116.7</v>
      </c>
    </row>
    <row r="39" spans="1:19" x14ac:dyDescent="0.25">
      <c r="A39" s="24" t="s">
        <v>50</v>
      </c>
      <c r="B39" s="49" t="s">
        <v>76</v>
      </c>
      <c r="D39" s="63">
        <v>0.28999999999999998</v>
      </c>
      <c r="E39" s="67">
        <v>0.35</v>
      </c>
      <c r="G39" s="52">
        <v>76.2</v>
      </c>
      <c r="H39" s="11">
        <v>14.5</v>
      </c>
      <c r="I39" s="45">
        <v>121.8</v>
      </c>
      <c r="K39" s="57">
        <v>75.099999999999994</v>
      </c>
      <c r="L39" s="58">
        <v>15.5</v>
      </c>
      <c r="M39" s="60">
        <v>120</v>
      </c>
    </row>
    <row r="40" spans="1:19" x14ac:dyDescent="0.25">
      <c r="A40" s="24" t="s">
        <v>51</v>
      </c>
      <c r="B40" s="49" t="s">
        <v>76</v>
      </c>
      <c r="D40" s="63">
        <v>0.28999999999999998</v>
      </c>
      <c r="E40" s="67">
        <v>0.41</v>
      </c>
      <c r="G40" s="52">
        <v>70.7</v>
      </c>
      <c r="H40" s="11">
        <v>19.600000000000001</v>
      </c>
      <c r="I40" s="45">
        <v>119.6</v>
      </c>
      <c r="K40" s="57">
        <v>73.400000000000006</v>
      </c>
      <c r="L40" s="58">
        <v>17.5</v>
      </c>
      <c r="M40" s="60">
        <v>124.2</v>
      </c>
    </row>
    <row r="41" spans="1:19" x14ac:dyDescent="0.25">
      <c r="A41" s="24" t="s">
        <v>52</v>
      </c>
      <c r="B41" s="49" t="s">
        <v>76</v>
      </c>
      <c r="D41" s="63">
        <v>0.28999999999999998</v>
      </c>
      <c r="E41" s="67">
        <v>0.37</v>
      </c>
      <c r="G41" s="52">
        <v>78.599999999999994</v>
      </c>
      <c r="H41" s="11">
        <v>11.9</v>
      </c>
      <c r="I41" s="45">
        <v>130.80000000000001</v>
      </c>
      <c r="K41" s="57">
        <v>80.400000000000006</v>
      </c>
      <c r="L41" s="58">
        <v>11.3</v>
      </c>
      <c r="M41" s="60">
        <v>133.80000000000001</v>
      </c>
    </row>
    <row r="42" spans="1:19" x14ac:dyDescent="0.25">
      <c r="A42" s="24" t="s">
        <v>53</v>
      </c>
      <c r="B42" s="49" t="s">
        <v>76</v>
      </c>
      <c r="D42" s="63">
        <v>0.28999999999999998</v>
      </c>
      <c r="E42" s="67">
        <v>0.44</v>
      </c>
      <c r="G42" s="52">
        <v>67.3</v>
      </c>
      <c r="H42" s="11">
        <v>13</v>
      </c>
      <c r="I42" s="45">
        <v>120.8</v>
      </c>
      <c r="K42" s="57">
        <v>68.599999999999994</v>
      </c>
      <c r="L42" s="58">
        <v>12.5</v>
      </c>
      <c r="M42" s="60">
        <v>123.1</v>
      </c>
    </row>
    <row r="43" spans="1:19" x14ac:dyDescent="0.25">
      <c r="A43" s="24" t="s">
        <v>54</v>
      </c>
      <c r="B43" s="49" t="s">
        <v>76</v>
      </c>
      <c r="D43" s="63">
        <v>0.28999999999999998</v>
      </c>
      <c r="E43" s="67">
        <v>0.37</v>
      </c>
      <c r="G43" s="52">
        <v>70.900000000000006</v>
      </c>
      <c r="H43" s="11">
        <v>11.3</v>
      </c>
      <c r="I43" s="45">
        <v>119.7</v>
      </c>
      <c r="K43" s="57">
        <v>71.3</v>
      </c>
      <c r="L43" s="58">
        <v>11</v>
      </c>
      <c r="M43" s="60">
        <v>120.4</v>
      </c>
    </row>
    <row r="44" spans="1:19" x14ac:dyDescent="0.25">
      <c r="A44" s="24" t="s">
        <v>55</v>
      </c>
      <c r="B44" s="49" t="s">
        <v>76</v>
      </c>
      <c r="D44" s="63">
        <v>0.28999999999999998</v>
      </c>
      <c r="E44" s="67">
        <v>0.36</v>
      </c>
      <c r="G44" s="52">
        <v>73.7</v>
      </c>
      <c r="H44" s="11">
        <v>14.1</v>
      </c>
      <c r="I44" s="45">
        <v>123.8</v>
      </c>
      <c r="K44" s="57">
        <v>74.900000000000006</v>
      </c>
      <c r="L44" s="58">
        <v>15.3</v>
      </c>
      <c r="M44" s="60">
        <v>125.8</v>
      </c>
    </row>
    <row r="45" spans="1:19" x14ac:dyDescent="0.25">
      <c r="A45" s="24" t="s">
        <v>56</v>
      </c>
      <c r="B45" s="49" t="s">
        <v>76</v>
      </c>
      <c r="D45" s="63">
        <v>0.28000000000000003</v>
      </c>
      <c r="E45" s="67">
        <v>0.41</v>
      </c>
      <c r="G45" s="52">
        <v>73.599999999999994</v>
      </c>
      <c r="H45" s="11">
        <v>13</v>
      </c>
      <c r="I45" s="45">
        <v>124.3</v>
      </c>
      <c r="K45" s="57">
        <v>71.8</v>
      </c>
      <c r="L45" s="58">
        <v>12.1</v>
      </c>
      <c r="M45" s="60">
        <v>121.2</v>
      </c>
    </row>
    <row r="46" spans="1:19" x14ac:dyDescent="0.25">
      <c r="A46" s="24" t="s">
        <v>57</v>
      </c>
      <c r="B46" s="49" t="s">
        <v>76</v>
      </c>
      <c r="D46" s="63">
        <v>0.28000000000000003</v>
      </c>
      <c r="E46" s="67">
        <v>0.37</v>
      </c>
      <c r="G46" s="52">
        <v>74.900000000000006</v>
      </c>
      <c r="H46" s="11">
        <v>16</v>
      </c>
      <c r="I46" s="45">
        <v>120.8</v>
      </c>
      <c r="K46" s="57">
        <v>75.5</v>
      </c>
      <c r="L46" s="58">
        <v>15.3</v>
      </c>
      <c r="M46" s="60">
        <v>121.8</v>
      </c>
    </row>
    <row r="47" spans="1:19" x14ac:dyDescent="0.25">
      <c r="A47" s="24" t="s">
        <v>58</v>
      </c>
      <c r="B47" s="49" t="s">
        <v>76</v>
      </c>
      <c r="D47" s="63">
        <v>0.28999999999999998</v>
      </c>
      <c r="E47" s="67">
        <v>0.33</v>
      </c>
      <c r="G47" s="52">
        <v>72.5</v>
      </c>
      <c r="H47" s="11">
        <v>15.3</v>
      </c>
      <c r="I47" s="45">
        <v>125.7</v>
      </c>
      <c r="K47" s="57">
        <v>72.7</v>
      </c>
      <c r="L47" s="58">
        <v>14.8</v>
      </c>
      <c r="M47" s="60">
        <v>126</v>
      </c>
    </row>
    <row r="48" spans="1:19" x14ac:dyDescent="0.25">
      <c r="A48" s="24" t="s">
        <v>59</v>
      </c>
      <c r="B48" s="49" t="s">
        <v>76</v>
      </c>
      <c r="D48" s="63">
        <v>0.28000000000000003</v>
      </c>
      <c r="E48" s="67">
        <v>0.43</v>
      </c>
      <c r="G48" s="52">
        <v>72.5</v>
      </c>
      <c r="H48" s="11">
        <v>15.3</v>
      </c>
      <c r="I48" s="45">
        <v>125.7</v>
      </c>
      <c r="K48" s="57">
        <v>72.7</v>
      </c>
      <c r="L48" s="58">
        <v>14.8</v>
      </c>
      <c r="M48" s="60">
        <v>126</v>
      </c>
    </row>
    <row r="49" spans="1:19" x14ac:dyDescent="0.25">
      <c r="A49" s="24" t="s">
        <v>60</v>
      </c>
      <c r="B49" s="49" t="s">
        <v>76</v>
      </c>
      <c r="D49" s="63">
        <v>0.28999999999999998</v>
      </c>
      <c r="E49" s="67">
        <v>0.33</v>
      </c>
      <c r="G49" s="52">
        <v>76.3</v>
      </c>
      <c r="H49" s="11">
        <v>12.7</v>
      </c>
      <c r="I49" s="45">
        <v>121.6</v>
      </c>
      <c r="K49" s="57">
        <v>75.900000000000006</v>
      </c>
      <c r="L49" s="58">
        <v>13.6</v>
      </c>
      <c r="M49" s="60">
        <v>121</v>
      </c>
    </row>
    <row r="50" spans="1:19" x14ac:dyDescent="0.25">
      <c r="A50" s="24" t="s">
        <v>61</v>
      </c>
      <c r="B50" s="49" t="s">
        <v>76</v>
      </c>
      <c r="D50" s="63">
        <v>0.28999999999999998</v>
      </c>
      <c r="E50" s="67">
        <v>0.41099999999999998</v>
      </c>
      <c r="G50" s="52">
        <v>72.2</v>
      </c>
      <c r="H50" s="11">
        <v>17.3</v>
      </c>
      <c r="I50" s="45">
        <v>117.7</v>
      </c>
      <c r="K50" s="57">
        <v>74.099999999999994</v>
      </c>
      <c r="L50" s="58">
        <v>15.9</v>
      </c>
      <c r="M50" s="60">
        <v>120.8</v>
      </c>
      <c r="S50" s="21"/>
    </row>
    <row r="51" spans="1:19" x14ac:dyDescent="0.25">
      <c r="A51" s="24" t="s">
        <v>62</v>
      </c>
      <c r="B51" s="49" t="s">
        <v>76</v>
      </c>
      <c r="D51" s="63">
        <v>0.28000000000000003</v>
      </c>
      <c r="E51" s="67">
        <v>0.44</v>
      </c>
      <c r="G51" s="52">
        <v>71.3</v>
      </c>
      <c r="H51" s="11">
        <v>19.3</v>
      </c>
      <c r="I51" s="45">
        <v>123.4</v>
      </c>
      <c r="K51" s="57">
        <v>71.3</v>
      </c>
      <c r="L51" s="58">
        <v>17.899999999999999</v>
      </c>
      <c r="M51" s="60">
        <v>123.4</v>
      </c>
      <c r="P51" s="11"/>
      <c r="S51" s="21"/>
    </row>
    <row r="52" spans="1:19" ht="15.75" thickBot="1" x14ac:dyDescent="0.3">
      <c r="A52" s="42" t="s">
        <v>77</v>
      </c>
      <c r="B52" s="49"/>
      <c r="D52" s="64">
        <f>AVERAGE(D38:D51)</f>
        <v>0.2871428571428572</v>
      </c>
      <c r="E52" s="68">
        <f>AVERAGE(E38:E51)</f>
        <v>0.38721428571428573</v>
      </c>
      <c r="G52" s="53">
        <f>AVERAGE(G38:G51)</f>
        <v>73.185714285714283</v>
      </c>
      <c r="H52" s="37">
        <f t="shared" ref="H52:M52" si="3">AVERAGE(H38:H51)</f>
        <v>14.921428571428574</v>
      </c>
      <c r="I52" s="47">
        <f t="shared" si="3"/>
        <v>122.20000000000002</v>
      </c>
      <c r="J52" s="37"/>
      <c r="K52" s="53">
        <f t="shared" si="3"/>
        <v>73.76428571428572</v>
      </c>
      <c r="L52" s="37">
        <f t="shared" si="3"/>
        <v>14.457142857142857</v>
      </c>
      <c r="M52" s="47">
        <f t="shared" si="3"/>
        <v>123.15714285714286</v>
      </c>
      <c r="P52" s="11"/>
      <c r="S52" s="21"/>
    </row>
    <row r="53" spans="1:19" ht="15.75" thickTop="1" x14ac:dyDescent="0.25">
      <c r="B53" s="49"/>
      <c r="D53" s="54"/>
      <c r="E53" s="49"/>
      <c r="G53" s="54"/>
      <c r="H53" s="48"/>
      <c r="I53" s="49"/>
      <c r="K53" s="54"/>
      <c r="L53" s="48"/>
      <c r="M53" s="49"/>
      <c r="P53" s="11"/>
      <c r="S53" s="21"/>
    </row>
    <row r="54" spans="1:19" x14ac:dyDescent="0.25">
      <c r="A54" s="16"/>
      <c r="B54" s="49"/>
      <c r="D54" s="54"/>
      <c r="E54" s="49"/>
      <c r="G54" s="54"/>
      <c r="H54" s="48"/>
      <c r="I54" s="49"/>
      <c r="K54" s="54"/>
      <c r="L54" s="48"/>
      <c r="M54" s="49"/>
      <c r="P54" s="11"/>
      <c r="S54" s="21"/>
    </row>
    <row r="55" spans="1:19" x14ac:dyDescent="0.25">
      <c r="A55" s="24" t="s">
        <v>63</v>
      </c>
      <c r="B55" s="49" t="s">
        <v>78</v>
      </c>
      <c r="D55" s="63">
        <v>0.33</v>
      </c>
      <c r="E55" s="67">
        <v>0.49</v>
      </c>
      <c r="G55" s="52">
        <v>72.3</v>
      </c>
      <c r="H55" s="11">
        <v>16.600000000000001</v>
      </c>
      <c r="I55" s="45">
        <v>120</v>
      </c>
      <c r="K55" s="57">
        <v>72.2</v>
      </c>
      <c r="L55" s="58">
        <v>15.3</v>
      </c>
      <c r="M55" s="60">
        <v>119.5</v>
      </c>
    </row>
    <row r="56" spans="1:19" x14ac:dyDescent="0.25">
      <c r="A56" s="24" t="s">
        <v>64</v>
      </c>
      <c r="B56" s="49" t="s">
        <v>78</v>
      </c>
      <c r="D56" s="63">
        <v>0.41</v>
      </c>
      <c r="E56" s="67">
        <v>0.51</v>
      </c>
      <c r="G56" s="52">
        <v>60.5</v>
      </c>
      <c r="H56" s="11">
        <v>14.6</v>
      </c>
      <c r="I56" s="45">
        <v>120.5</v>
      </c>
      <c r="K56" s="57">
        <v>60.6</v>
      </c>
      <c r="L56" s="58">
        <v>16</v>
      </c>
      <c r="M56" s="60">
        <v>120.8</v>
      </c>
      <c r="S56" s="21"/>
    </row>
    <row r="57" spans="1:19" x14ac:dyDescent="0.25">
      <c r="A57" s="24" t="s">
        <v>65</v>
      </c>
      <c r="B57" s="49" t="s">
        <v>78</v>
      </c>
      <c r="D57" s="63">
        <v>0.33</v>
      </c>
      <c r="E57" s="67">
        <v>0.38</v>
      </c>
      <c r="G57" s="52">
        <v>70.099999999999994</v>
      </c>
      <c r="H57" s="11">
        <v>16.5</v>
      </c>
      <c r="I57" s="45">
        <v>119.3</v>
      </c>
      <c r="K57" s="57">
        <v>68.2</v>
      </c>
      <c r="L57" s="58">
        <v>14.9</v>
      </c>
      <c r="M57" s="60">
        <v>115.9</v>
      </c>
      <c r="P57" s="11"/>
      <c r="S57" s="21"/>
    </row>
    <row r="58" spans="1:19" ht="15.75" thickBot="1" x14ac:dyDescent="0.3">
      <c r="A58" s="42" t="s">
        <v>77</v>
      </c>
      <c r="B58" s="49"/>
      <c r="D58" s="64">
        <f>AVERAGE(D55:D57)</f>
        <v>0.35666666666666669</v>
      </c>
      <c r="E58" s="68">
        <f>AVERAGE(E55:E57)</f>
        <v>0.45999999999999996</v>
      </c>
      <c r="F58" s="43"/>
      <c r="G58" s="53">
        <f>AVERAGE(G55:G57)</f>
        <v>67.63333333333334</v>
      </c>
      <c r="H58" s="37">
        <f t="shared" ref="H58:M58" si="4">AVERAGE(H55:H57)</f>
        <v>15.9</v>
      </c>
      <c r="I58" s="47">
        <f t="shared" si="4"/>
        <v>119.93333333333334</v>
      </c>
      <c r="J58" s="37"/>
      <c r="K58" s="53">
        <f t="shared" si="4"/>
        <v>67</v>
      </c>
      <c r="L58" s="37">
        <f t="shared" si="4"/>
        <v>15.4</v>
      </c>
      <c r="M58" s="47">
        <f t="shared" si="4"/>
        <v>118.73333333333335</v>
      </c>
      <c r="P58" s="11"/>
      <c r="S58" s="21"/>
    </row>
    <row r="59" spans="1:19" ht="15.75" thickTop="1" x14ac:dyDescent="0.25">
      <c r="A59" s="16"/>
      <c r="P59" s="11"/>
      <c r="S59" s="21"/>
    </row>
    <row r="60" spans="1:19" x14ac:dyDescent="0.25">
      <c r="A60" s="16"/>
      <c r="P60" s="11"/>
      <c r="S60" s="21"/>
    </row>
    <row r="61" spans="1:19" x14ac:dyDescent="0.25">
      <c r="A61" s="24" t="s">
        <v>79</v>
      </c>
      <c r="B61" t="s">
        <v>86</v>
      </c>
      <c r="D61" s="16">
        <v>0.23</v>
      </c>
      <c r="E61" s="16">
        <v>0.41</v>
      </c>
      <c r="G61" s="73">
        <v>53.86842</v>
      </c>
      <c r="H61" s="73">
        <v>16.384</v>
      </c>
      <c r="I61" s="73">
        <v>114.4477</v>
      </c>
      <c r="K61" s="73">
        <v>55.478720000000003</v>
      </c>
      <c r="L61" s="73">
        <v>14.79537</v>
      </c>
      <c r="M61" s="73">
        <v>117.869</v>
      </c>
      <c r="P61" s="11"/>
      <c r="S61" s="21"/>
    </row>
    <row r="62" spans="1:19" x14ac:dyDescent="0.25">
      <c r="A62" s="24" t="s">
        <v>80</v>
      </c>
      <c r="B62" t="s">
        <v>86</v>
      </c>
      <c r="D62" s="16">
        <v>0.23</v>
      </c>
      <c r="E62" s="16">
        <v>0.59</v>
      </c>
      <c r="G62" s="73">
        <v>57.1</v>
      </c>
      <c r="H62" s="73">
        <v>19.100000000000001</v>
      </c>
      <c r="I62" s="73">
        <v>125.2</v>
      </c>
      <c r="K62" s="73">
        <v>54.2</v>
      </c>
      <c r="L62" s="73">
        <v>18.899999999999999</v>
      </c>
      <c r="M62" s="73">
        <v>118.9</v>
      </c>
      <c r="P62" s="11"/>
      <c r="S62" s="21"/>
    </row>
    <row r="63" spans="1:19" x14ac:dyDescent="0.25">
      <c r="A63" s="24" t="s">
        <v>81</v>
      </c>
      <c r="B63" t="s">
        <v>86</v>
      </c>
      <c r="D63" s="16">
        <v>0.23</v>
      </c>
      <c r="E63" s="16">
        <v>0.36</v>
      </c>
      <c r="G63" s="73">
        <v>56.9</v>
      </c>
      <c r="H63" s="73">
        <v>14.1</v>
      </c>
      <c r="I63" s="73">
        <v>111.5</v>
      </c>
      <c r="K63" s="73">
        <v>57.6</v>
      </c>
      <c r="L63" s="73">
        <v>13.9</v>
      </c>
      <c r="M63" s="73">
        <v>112.8</v>
      </c>
      <c r="P63" s="11"/>
      <c r="S63" s="21"/>
    </row>
    <row r="64" spans="1:19" x14ac:dyDescent="0.25">
      <c r="A64" s="24" t="s">
        <v>82</v>
      </c>
      <c r="B64" t="s">
        <v>86</v>
      </c>
      <c r="D64" s="16">
        <v>0.25</v>
      </c>
      <c r="E64" s="16">
        <v>0.18</v>
      </c>
      <c r="G64" s="73">
        <v>54.1</v>
      </c>
      <c r="H64" s="73">
        <v>20.399999999999999</v>
      </c>
      <c r="I64" s="73">
        <v>118.7</v>
      </c>
      <c r="K64" s="73">
        <v>53.9</v>
      </c>
      <c r="L64" s="73">
        <v>20.2</v>
      </c>
      <c r="M64" s="73">
        <v>118.4</v>
      </c>
      <c r="P64" s="11"/>
      <c r="S64" s="21"/>
    </row>
    <row r="65" spans="1:19" x14ac:dyDescent="0.25">
      <c r="A65" s="24" t="s">
        <v>83</v>
      </c>
      <c r="B65" t="s">
        <v>86</v>
      </c>
      <c r="D65" s="16">
        <v>0.23</v>
      </c>
      <c r="E65" s="16">
        <v>0.35</v>
      </c>
      <c r="G65" s="73">
        <v>51.3</v>
      </c>
      <c r="H65" s="73">
        <v>14.6</v>
      </c>
      <c r="I65" s="73">
        <v>115.4</v>
      </c>
      <c r="K65" s="73">
        <v>50</v>
      </c>
      <c r="L65" s="73">
        <v>15.7</v>
      </c>
      <c r="M65" s="73">
        <v>112.4</v>
      </c>
      <c r="P65" s="11"/>
      <c r="S65" s="21"/>
    </row>
    <row r="66" spans="1:19" x14ac:dyDescent="0.25">
      <c r="A66" s="24" t="s">
        <v>84</v>
      </c>
      <c r="B66" t="s">
        <v>86</v>
      </c>
      <c r="D66" s="16">
        <v>0.23</v>
      </c>
      <c r="E66" s="16">
        <v>0.28999999999999998</v>
      </c>
      <c r="G66" s="73">
        <v>45.6</v>
      </c>
      <c r="H66" s="73">
        <v>14.2</v>
      </c>
      <c r="I66" s="73">
        <v>115</v>
      </c>
      <c r="K66" s="73">
        <v>44.6</v>
      </c>
      <c r="L66" s="73">
        <v>13.4</v>
      </c>
      <c r="M66" s="73">
        <v>112.6</v>
      </c>
      <c r="P66" s="11"/>
      <c r="S66" s="21"/>
    </row>
    <row r="67" spans="1:19" x14ac:dyDescent="0.25">
      <c r="A67" s="24" t="s">
        <v>85</v>
      </c>
      <c r="B67" t="s">
        <v>86</v>
      </c>
      <c r="D67" s="16">
        <v>0.24</v>
      </c>
      <c r="E67" s="16">
        <v>0.32</v>
      </c>
      <c r="G67" s="73">
        <v>41.6</v>
      </c>
      <c r="H67" s="73">
        <v>14.2</v>
      </c>
      <c r="I67" s="73">
        <v>112.8</v>
      </c>
      <c r="K67" s="73">
        <v>41.1</v>
      </c>
      <c r="L67" s="73">
        <v>14.5</v>
      </c>
      <c r="M67" s="73">
        <v>111.4</v>
      </c>
      <c r="P67" s="11"/>
      <c r="S67" s="21"/>
    </row>
    <row r="68" spans="1:19" ht="15.75" thickBot="1" x14ac:dyDescent="0.3">
      <c r="A68" s="42" t="s">
        <v>77</v>
      </c>
      <c r="B68" s="49"/>
      <c r="D68" s="64">
        <f>AVERAGE(D61:D67)</f>
        <v>0.23428571428571429</v>
      </c>
      <c r="E68" s="68">
        <f>AVERAGE(E61:E67)</f>
        <v>0.3571428571428571</v>
      </c>
      <c r="F68" s="43"/>
      <c r="G68" s="53">
        <f>AVERAGE(G61:G67)</f>
        <v>51.495488571428574</v>
      </c>
      <c r="H68" s="53">
        <f t="shared" ref="H68:I68" si="5">AVERAGE(H61:H67)</f>
        <v>16.14057142857143</v>
      </c>
      <c r="I68" s="53">
        <f t="shared" si="5"/>
        <v>116.14967142857142</v>
      </c>
      <c r="J68" s="37"/>
      <c r="K68" s="53">
        <f>AVERAGE(K61:K67)</f>
        <v>50.982674285714289</v>
      </c>
      <c r="L68" s="37">
        <f>AVERAGE(L61:L67)</f>
        <v>15.913624285714286</v>
      </c>
      <c r="M68" s="47">
        <f>AVERAGE(M61:M67)</f>
        <v>114.90985714285715</v>
      </c>
      <c r="P68" s="11"/>
      <c r="S68" s="21"/>
    </row>
    <row r="69" spans="1:19" ht="15.75" thickTop="1" x14ac:dyDescent="0.25">
      <c r="A69" s="16"/>
      <c r="P69" s="11"/>
      <c r="S69" s="21"/>
    </row>
    <row r="70" spans="1:19" x14ac:dyDescent="0.25">
      <c r="A70" s="16"/>
      <c r="P70" s="11"/>
      <c r="S70" s="21"/>
    </row>
    <row r="71" spans="1:19" x14ac:dyDescent="0.25">
      <c r="A71" s="16"/>
      <c r="P71" s="11"/>
      <c r="S71" s="21"/>
    </row>
    <row r="72" spans="1:19" x14ac:dyDescent="0.25">
      <c r="A72" s="16"/>
      <c r="P72" s="11"/>
      <c r="S72" s="21"/>
    </row>
    <row r="73" spans="1:19" x14ac:dyDescent="0.25">
      <c r="A73" s="16"/>
      <c r="P73" s="11"/>
      <c r="S73" s="21"/>
    </row>
    <row r="74" spans="1:19" x14ac:dyDescent="0.25">
      <c r="A74" s="16"/>
      <c r="P74" s="11"/>
      <c r="S74" s="21"/>
    </row>
    <row r="75" spans="1:19" x14ac:dyDescent="0.25">
      <c r="A75" s="16"/>
      <c r="P75" s="11"/>
      <c r="S75" s="21"/>
    </row>
    <row r="76" spans="1:19" x14ac:dyDescent="0.25">
      <c r="A76" s="16"/>
      <c r="P76" s="11"/>
      <c r="S76" s="21"/>
    </row>
    <row r="77" spans="1:19" x14ac:dyDescent="0.25">
      <c r="A77" s="16"/>
      <c r="P77" s="11"/>
      <c r="S77" s="21"/>
    </row>
    <row r="78" spans="1:19" x14ac:dyDescent="0.25">
      <c r="A78" s="16"/>
      <c r="P78" s="11"/>
      <c r="S78" s="21"/>
    </row>
    <row r="79" spans="1:19" x14ac:dyDescent="0.25">
      <c r="A79" s="16"/>
      <c r="P79" s="11"/>
      <c r="S79" s="21"/>
    </row>
    <row r="80" spans="1:19" x14ac:dyDescent="0.25">
      <c r="A80" s="16"/>
      <c r="P80" s="11"/>
      <c r="S80" s="21"/>
    </row>
    <row r="81" spans="16:19" x14ac:dyDescent="0.25">
      <c r="P81" s="11"/>
      <c r="S81" s="21"/>
    </row>
    <row r="82" spans="16:19" x14ac:dyDescent="0.25">
      <c r="P82" s="11"/>
      <c r="S82" s="21"/>
    </row>
    <row r="83" spans="16:19" x14ac:dyDescent="0.25">
      <c r="P83" s="11"/>
      <c r="S83" s="21"/>
    </row>
    <row r="84" spans="16:19" x14ac:dyDescent="0.25">
      <c r="P84" s="11"/>
      <c r="S84" s="21"/>
    </row>
    <row r="85" spans="16:19" x14ac:dyDescent="0.25">
      <c r="P85" s="11"/>
      <c r="S85" s="21"/>
    </row>
    <row r="86" spans="16:19" x14ac:dyDescent="0.25">
      <c r="P86" s="11"/>
      <c r="S86" s="21"/>
    </row>
    <row r="87" spans="16:19" x14ac:dyDescent="0.25">
      <c r="P87" s="11"/>
      <c r="S87" s="21"/>
    </row>
    <row r="88" spans="16:19" x14ac:dyDescent="0.25">
      <c r="P88" s="11"/>
      <c r="S88" s="21"/>
    </row>
    <row r="89" spans="16:19" x14ac:dyDescent="0.25">
      <c r="P89" s="11"/>
      <c r="S89" s="21"/>
    </row>
    <row r="90" spans="16:19" x14ac:dyDescent="0.25">
      <c r="P90" s="11"/>
      <c r="S90" s="21"/>
    </row>
    <row r="91" spans="16:19" x14ac:dyDescent="0.25">
      <c r="P91" s="11"/>
      <c r="S91" s="21"/>
    </row>
    <row r="92" spans="16:19" x14ac:dyDescent="0.25">
      <c r="P92" s="11"/>
      <c r="S92" s="21"/>
    </row>
    <row r="93" spans="16:19" x14ac:dyDescent="0.25">
      <c r="P93" s="11"/>
      <c r="S93" s="21"/>
    </row>
    <row r="94" spans="16:19" x14ac:dyDescent="0.25">
      <c r="P94" s="11"/>
      <c r="S94" s="21"/>
    </row>
  </sheetData>
  <mergeCells count="2">
    <mergeCell ref="G1:I1"/>
    <mergeCell ref="K1:M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4"/>
  <sheetViews>
    <sheetView topLeftCell="A67" workbookViewId="0">
      <selection activeCell="C90" activeCellId="3" sqref="C20:F22 C44:F46 C67:F69 C90:F92"/>
    </sheetView>
  </sheetViews>
  <sheetFormatPr defaultRowHeight="15" x14ac:dyDescent="0.25"/>
  <cols>
    <col min="1" max="1" width="11.140625" bestFit="1" customWidth="1"/>
    <col min="2" max="2" width="10.140625" bestFit="1" customWidth="1"/>
  </cols>
  <sheetData>
    <row r="1" spans="1:7" x14ac:dyDescent="0.25">
      <c r="A1" s="1" t="s">
        <v>0</v>
      </c>
      <c r="B1" s="1">
        <v>582</v>
      </c>
    </row>
    <row r="2" spans="1:7" x14ac:dyDescent="0.25">
      <c r="A2" s="2"/>
      <c r="B2" s="2"/>
      <c r="C2" s="80" t="s">
        <v>1</v>
      </c>
      <c r="D2" s="80"/>
      <c r="E2" s="3"/>
      <c r="F2" s="80" t="s">
        <v>2</v>
      </c>
      <c r="G2" s="80"/>
    </row>
    <row r="3" spans="1:7" ht="15.75" thickBot="1" x14ac:dyDescent="0.3">
      <c r="A3" s="4" t="s">
        <v>3</v>
      </c>
      <c r="B3" s="4" t="s">
        <v>4</v>
      </c>
      <c r="C3" s="5" t="s">
        <v>5</v>
      </c>
      <c r="D3" s="5" t="s">
        <v>6</v>
      </c>
      <c r="E3" s="5"/>
      <c r="F3" s="5" t="s">
        <v>5</v>
      </c>
      <c r="G3" s="5" t="s">
        <v>6</v>
      </c>
    </row>
    <row r="4" spans="1:7" ht="15.75" thickTop="1" x14ac:dyDescent="0.25">
      <c r="A4" t="s">
        <v>7</v>
      </c>
      <c r="B4" s="6">
        <v>17.5</v>
      </c>
      <c r="C4" s="6">
        <v>7</v>
      </c>
      <c r="D4" s="6">
        <v>3.0700000000000002E-2</v>
      </c>
      <c r="F4" s="6">
        <v>4</v>
      </c>
      <c r="G4" s="6">
        <v>1.55E-2</v>
      </c>
    </row>
    <row r="5" spans="1:7" x14ac:dyDescent="0.25">
      <c r="A5" t="s">
        <v>8</v>
      </c>
      <c r="B5" s="6">
        <v>22.5</v>
      </c>
      <c r="C5" s="6">
        <v>14</v>
      </c>
      <c r="D5" s="6">
        <v>0.11609999999999999</v>
      </c>
      <c r="F5" s="6">
        <v>18</v>
      </c>
      <c r="G5" s="6">
        <v>0.14199999999999999</v>
      </c>
    </row>
    <row r="6" spans="1:7" x14ac:dyDescent="0.25">
      <c r="A6" t="s">
        <v>9</v>
      </c>
      <c r="B6" s="6">
        <v>27.5</v>
      </c>
      <c r="C6" s="6">
        <v>15</v>
      </c>
      <c r="D6" s="6">
        <v>0.23680000000000001</v>
      </c>
      <c r="F6" s="6">
        <v>18</v>
      </c>
      <c r="G6" s="6">
        <v>0.30470000000000003</v>
      </c>
    </row>
    <row r="7" spans="1:7" x14ac:dyDescent="0.25">
      <c r="A7" t="s">
        <v>10</v>
      </c>
      <c r="B7" s="6">
        <v>32.5</v>
      </c>
      <c r="C7" s="6">
        <v>52</v>
      </c>
      <c r="D7" s="6">
        <v>1.2989999999999999</v>
      </c>
      <c r="F7" s="6">
        <v>55</v>
      </c>
      <c r="G7" s="6">
        <v>1.4092</v>
      </c>
    </row>
    <row r="8" spans="1:7" x14ac:dyDescent="0.25">
      <c r="A8" t="s">
        <v>11</v>
      </c>
      <c r="B8" s="6">
        <v>37.5</v>
      </c>
      <c r="C8" s="6">
        <v>58</v>
      </c>
      <c r="D8" s="6">
        <v>2.1406000000000001</v>
      </c>
      <c r="F8" s="6">
        <v>63</v>
      </c>
      <c r="G8" s="6">
        <v>2.4628999999999999</v>
      </c>
    </row>
    <row r="9" spans="1:7" x14ac:dyDescent="0.25">
      <c r="A9" t="s">
        <v>12</v>
      </c>
      <c r="B9" s="6">
        <v>42.5</v>
      </c>
      <c r="C9" s="6">
        <v>62</v>
      </c>
      <c r="D9" s="6">
        <v>3.2481</v>
      </c>
      <c r="F9" s="6">
        <v>63</v>
      </c>
      <c r="G9" s="6">
        <v>3.5615000000000001</v>
      </c>
    </row>
    <row r="10" spans="1:7" x14ac:dyDescent="0.25">
      <c r="A10" t="s">
        <v>13</v>
      </c>
      <c r="B10" s="6">
        <v>47.5</v>
      </c>
      <c r="C10" s="6">
        <v>35</v>
      </c>
      <c r="D10" s="6">
        <v>2.4777999999999998</v>
      </c>
      <c r="F10" s="6">
        <v>25</v>
      </c>
      <c r="G10" s="6">
        <v>1.9083000000000001</v>
      </c>
    </row>
    <row r="11" spans="1:7" x14ac:dyDescent="0.25">
      <c r="A11" t="s">
        <v>14</v>
      </c>
      <c r="B11" s="6">
        <v>52.5</v>
      </c>
      <c r="C11" s="6">
        <v>11</v>
      </c>
      <c r="D11" s="6">
        <v>1.0984</v>
      </c>
      <c r="F11" s="6">
        <v>10</v>
      </c>
      <c r="G11" s="6">
        <v>1.0746</v>
      </c>
    </row>
    <row r="12" spans="1:7" x14ac:dyDescent="0.25">
      <c r="A12" t="s">
        <v>15</v>
      </c>
      <c r="B12" s="6">
        <v>57.5</v>
      </c>
      <c r="C12" s="6">
        <v>2</v>
      </c>
      <c r="D12" s="6">
        <v>0.23119999999999999</v>
      </c>
      <c r="F12" s="6">
        <v>0</v>
      </c>
      <c r="G12" s="6">
        <v>0</v>
      </c>
    </row>
    <row r="13" spans="1:7" x14ac:dyDescent="0.25">
      <c r="A13" t="s">
        <v>16</v>
      </c>
      <c r="B13" s="6">
        <v>62.5</v>
      </c>
      <c r="C13" s="6">
        <v>0</v>
      </c>
      <c r="D13" s="6">
        <v>0</v>
      </c>
      <c r="F13" s="6">
        <v>0</v>
      </c>
      <c r="G13" s="6">
        <v>0</v>
      </c>
    </row>
    <row r="14" spans="1:7" x14ac:dyDescent="0.25">
      <c r="A14" t="s">
        <v>17</v>
      </c>
      <c r="B14" s="6">
        <v>67.5</v>
      </c>
      <c r="C14" s="6">
        <v>0</v>
      </c>
      <c r="D14" s="6">
        <v>0</v>
      </c>
      <c r="F14" s="6">
        <v>0</v>
      </c>
      <c r="G14" s="6">
        <v>0</v>
      </c>
    </row>
    <row r="15" spans="1:7" x14ac:dyDescent="0.25">
      <c r="A15" t="s">
        <v>18</v>
      </c>
      <c r="B15" s="6">
        <v>72.5</v>
      </c>
      <c r="C15" s="6">
        <v>0</v>
      </c>
      <c r="D15" s="6">
        <v>0</v>
      </c>
      <c r="F15" s="6">
        <v>0</v>
      </c>
      <c r="G15" s="6">
        <v>0</v>
      </c>
    </row>
    <row r="16" spans="1:7" x14ac:dyDescent="0.25">
      <c r="A16" t="s">
        <v>19</v>
      </c>
      <c r="B16" s="6">
        <v>77.5</v>
      </c>
      <c r="C16" s="6">
        <v>0</v>
      </c>
      <c r="D16" s="6">
        <v>0</v>
      </c>
      <c r="F16" s="6">
        <v>0</v>
      </c>
      <c r="G16" s="6">
        <v>0</v>
      </c>
    </row>
    <row r="17" spans="1:8" x14ac:dyDescent="0.25">
      <c r="A17" t="s">
        <v>20</v>
      </c>
      <c r="B17" s="6">
        <v>82.5</v>
      </c>
      <c r="C17" s="6">
        <v>0</v>
      </c>
      <c r="D17" s="6">
        <v>0</v>
      </c>
      <c r="F17" s="6">
        <v>0</v>
      </c>
      <c r="G17" s="6">
        <v>0</v>
      </c>
    </row>
    <row r="18" spans="1:8" ht="15.75" thickBot="1" x14ac:dyDescent="0.3">
      <c r="A18" s="7" t="s">
        <v>21</v>
      </c>
      <c r="B18" s="7"/>
      <c r="C18" s="8">
        <v>256</v>
      </c>
      <c r="D18" s="9">
        <v>10.878699999999998</v>
      </c>
      <c r="E18" s="7"/>
      <c r="F18" s="8">
        <v>256</v>
      </c>
      <c r="G18" s="9">
        <v>10.878699999999998</v>
      </c>
    </row>
    <row r="19" spans="1:8" ht="15.75" thickTop="1" x14ac:dyDescent="0.25"/>
    <row r="20" spans="1:8" x14ac:dyDescent="0.25">
      <c r="A20" t="s">
        <v>22</v>
      </c>
      <c r="B20" t="s">
        <v>23</v>
      </c>
      <c r="C20" s="10">
        <v>42.3</v>
      </c>
      <c r="F20" s="6">
        <v>41.4</v>
      </c>
    </row>
    <row r="21" spans="1:8" x14ac:dyDescent="0.25">
      <c r="B21" t="s">
        <v>24</v>
      </c>
      <c r="C21" s="10">
        <v>16.11</v>
      </c>
      <c r="F21" s="6">
        <v>15.3</v>
      </c>
    </row>
    <row r="22" spans="1:8" x14ac:dyDescent="0.25">
      <c r="B22" t="s">
        <v>25</v>
      </c>
      <c r="C22" s="11">
        <v>121.3</v>
      </c>
      <c r="F22" s="6">
        <v>118.6</v>
      </c>
    </row>
    <row r="25" spans="1:8" x14ac:dyDescent="0.25">
      <c r="A25" s="1" t="s">
        <v>0</v>
      </c>
      <c r="B25" s="1" t="s">
        <v>26</v>
      </c>
    </row>
    <row r="26" spans="1:8" x14ac:dyDescent="0.25">
      <c r="A26" s="2"/>
      <c r="B26" s="2"/>
      <c r="C26" s="80" t="s">
        <v>1</v>
      </c>
      <c r="D26" s="80"/>
      <c r="E26" s="3"/>
      <c r="F26" s="80" t="s">
        <v>2</v>
      </c>
      <c r="G26" s="80"/>
    </row>
    <row r="27" spans="1:8" ht="15.75" thickBot="1" x14ac:dyDescent="0.3">
      <c r="A27" s="4" t="s">
        <v>3</v>
      </c>
      <c r="B27" s="4" t="s">
        <v>4</v>
      </c>
      <c r="C27" s="5" t="s">
        <v>5</v>
      </c>
      <c r="D27" s="5" t="s">
        <v>6</v>
      </c>
      <c r="E27" s="5"/>
      <c r="F27" s="5" t="s">
        <v>5</v>
      </c>
      <c r="G27" s="5" t="s">
        <v>6</v>
      </c>
    </row>
    <row r="28" spans="1:8" ht="15.75" thickTop="1" x14ac:dyDescent="0.25">
      <c r="A28" t="s">
        <v>7</v>
      </c>
      <c r="B28" s="6">
        <v>17.5</v>
      </c>
      <c r="C28" s="6">
        <v>23</v>
      </c>
      <c r="D28" s="6">
        <v>7.8700000000000006E-2</v>
      </c>
      <c r="F28" s="12">
        <v>22</v>
      </c>
      <c r="G28" s="12">
        <v>7.4399999999999994E-2</v>
      </c>
      <c r="H28" s="10"/>
    </row>
    <row r="29" spans="1:8" x14ac:dyDescent="0.25">
      <c r="A29" t="s">
        <v>8</v>
      </c>
      <c r="B29" s="6">
        <f>B28+5</f>
        <v>22.5</v>
      </c>
      <c r="C29" s="6">
        <v>20</v>
      </c>
      <c r="D29" s="6">
        <v>0.1721</v>
      </c>
      <c r="F29" s="12">
        <v>27</v>
      </c>
      <c r="G29" s="12">
        <v>0.23669999999999999</v>
      </c>
      <c r="H29" s="10"/>
    </row>
    <row r="30" spans="1:8" x14ac:dyDescent="0.25">
      <c r="A30" t="s">
        <v>9</v>
      </c>
      <c r="B30" s="6">
        <f t="shared" ref="B30:B41" si="0">B29+5</f>
        <v>27.5</v>
      </c>
      <c r="C30" s="6">
        <v>56</v>
      </c>
      <c r="D30" s="6">
        <v>0.86529999999999996</v>
      </c>
      <c r="F30" s="12">
        <v>53</v>
      </c>
      <c r="G30" s="12">
        <v>0.85809999999999997</v>
      </c>
      <c r="H30" s="10"/>
    </row>
    <row r="31" spans="1:8" x14ac:dyDescent="0.25">
      <c r="A31" t="s">
        <v>10</v>
      </c>
      <c r="B31" s="6">
        <f t="shared" si="0"/>
        <v>32.5</v>
      </c>
      <c r="C31" s="6">
        <v>90</v>
      </c>
      <c r="D31" s="6">
        <v>2.3359999999999999</v>
      </c>
      <c r="F31" s="12">
        <v>82</v>
      </c>
      <c r="G31" s="12">
        <v>2.1013000000000002</v>
      </c>
      <c r="H31" s="10"/>
    </row>
    <row r="32" spans="1:8" x14ac:dyDescent="0.25">
      <c r="A32" t="s">
        <v>11</v>
      </c>
      <c r="B32" s="6">
        <f t="shared" si="0"/>
        <v>37.5</v>
      </c>
      <c r="C32" s="6">
        <v>84</v>
      </c>
      <c r="D32" s="6">
        <v>3.1307</v>
      </c>
      <c r="F32" s="12">
        <v>95</v>
      </c>
      <c r="G32" s="12">
        <v>3.5667</v>
      </c>
      <c r="H32" s="10"/>
    </row>
    <row r="33" spans="1:8" x14ac:dyDescent="0.25">
      <c r="A33" t="s">
        <v>12</v>
      </c>
      <c r="B33" s="6">
        <f t="shared" si="0"/>
        <v>42.5</v>
      </c>
      <c r="C33" s="6">
        <v>36</v>
      </c>
      <c r="D33" s="6">
        <v>1.8976</v>
      </c>
      <c r="F33" s="12">
        <v>28</v>
      </c>
      <c r="G33" s="12">
        <v>1.5082</v>
      </c>
      <c r="H33" s="10"/>
    </row>
    <row r="34" spans="1:8" x14ac:dyDescent="0.25">
      <c r="A34" t="s">
        <v>13</v>
      </c>
      <c r="B34" s="6">
        <f t="shared" si="0"/>
        <v>47.5</v>
      </c>
      <c r="C34" s="6">
        <v>6</v>
      </c>
      <c r="D34" s="6">
        <v>0.47239999999999999</v>
      </c>
      <c r="F34" s="12">
        <v>8</v>
      </c>
      <c r="G34" s="12">
        <v>0.60029999999999994</v>
      </c>
      <c r="H34" s="10"/>
    </row>
    <row r="35" spans="1:8" x14ac:dyDescent="0.25">
      <c r="A35" t="s">
        <v>14</v>
      </c>
      <c r="B35" s="6">
        <f t="shared" si="0"/>
        <v>52.5</v>
      </c>
      <c r="C35" s="6">
        <v>2</v>
      </c>
      <c r="D35" s="6">
        <v>0.1903</v>
      </c>
      <c r="F35" s="12">
        <v>2</v>
      </c>
      <c r="G35" s="12">
        <v>0.19739999999999999</v>
      </c>
      <c r="H35" s="10"/>
    </row>
    <row r="36" spans="1:8" x14ac:dyDescent="0.25">
      <c r="A36" t="s">
        <v>15</v>
      </c>
      <c r="B36" s="6">
        <f t="shared" si="0"/>
        <v>57.5</v>
      </c>
      <c r="C36" s="6">
        <v>0</v>
      </c>
      <c r="D36" s="6">
        <v>0</v>
      </c>
      <c r="F36" s="13">
        <v>0</v>
      </c>
      <c r="G36" s="13">
        <v>0</v>
      </c>
      <c r="H36" s="14"/>
    </row>
    <row r="37" spans="1:8" x14ac:dyDescent="0.25">
      <c r="A37" t="s">
        <v>16</v>
      </c>
      <c r="B37" s="6">
        <f t="shared" si="0"/>
        <v>62.5</v>
      </c>
      <c r="C37" s="6">
        <v>0</v>
      </c>
      <c r="D37" s="6">
        <v>0</v>
      </c>
      <c r="F37" s="13">
        <v>0</v>
      </c>
      <c r="G37" s="13">
        <v>0</v>
      </c>
    </row>
    <row r="38" spans="1:8" x14ac:dyDescent="0.25">
      <c r="A38" t="s">
        <v>17</v>
      </c>
      <c r="B38" s="6">
        <f t="shared" si="0"/>
        <v>67.5</v>
      </c>
      <c r="C38" s="6">
        <v>0</v>
      </c>
      <c r="D38" s="6">
        <v>0</v>
      </c>
      <c r="F38" s="13">
        <v>0</v>
      </c>
      <c r="G38" s="13">
        <v>0</v>
      </c>
    </row>
    <row r="39" spans="1:8" x14ac:dyDescent="0.25">
      <c r="A39" t="s">
        <v>18</v>
      </c>
      <c r="B39" s="6">
        <f t="shared" si="0"/>
        <v>72.5</v>
      </c>
      <c r="C39" s="6">
        <v>0</v>
      </c>
      <c r="D39" s="6">
        <v>0</v>
      </c>
      <c r="F39" s="13">
        <v>0</v>
      </c>
      <c r="G39" s="13">
        <v>0</v>
      </c>
    </row>
    <row r="40" spans="1:8" x14ac:dyDescent="0.25">
      <c r="A40" t="s">
        <v>19</v>
      </c>
      <c r="B40" s="6">
        <f t="shared" si="0"/>
        <v>77.5</v>
      </c>
      <c r="C40" s="6">
        <v>0</v>
      </c>
      <c r="D40" s="6">
        <v>0</v>
      </c>
      <c r="F40" s="13">
        <v>0</v>
      </c>
      <c r="G40" s="13">
        <v>0</v>
      </c>
    </row>
    <row r="41" spans="1:8" x14ac:dyDescent="0.25">
      <c r="A41" t="s">
        <v>20</v>
      </c>
      <c r="B41" s="6">
        <f t="shared" si="0"/>
        <v>82.5</v>
      </c>
      <c r="C41" s="6">
        <v>0</v>
      </c>
      <c r="D41" s="6">
        <v>0</v>
      </c>
      <c r="F41" s="13">
        <v>0</v>
      </c>
      <c r="G41" s="13">
        <v>0</v>
      </c>
    </row>
    <row r="42" spans="1:8" ht="15.75" thickBot="1" x14ac:dyDescent="0.3">
      <c r="A42" s="7" t="s">
        <v>21</v>
      </c>
      <c r="B42" s="7"/>
      <c r="C42" s="8">
        <f>SUM(C28:C41)</f>
        <v>317</v>
      </c>
      <c r="D42" s="9">
        <f>SUM(D28:D41)</f>
        <v>9.1431000000000004</v>
      </c>
      <c r="E42" s="8"/>
      <c r="F42" s="15">
        <f t="shared" ref="F42:G42" si="1">SUM(F28:F41)</f>
        <v>317</v>
      </c>
      <c r="G42" s="9">
        <f t="shared" si="1"/>
        <v>9.1431000000000004</v>
      </c>
    </row>
    <row r="43" spans="1:8" ht="15.75" thickTop="1" x14ac:dyDescent="0.25"/>
    <row r="44" spans="1:8" x14ac:dyDescent="0.25">
      <c r="A44" s="6" t="s">
        <v>22</v>
      </c>
      <c r="B44" s="6" t="s">
        <v>23</v>
      </c>
      <c r="C44" s="10">
        <v>37</v>
      </c>
      <c r="D44" s="6"/>
      <c r="E44" s="6"/>
      <c r="F44" s="6">
        <v>36.9</v>
      </c>
    </row>
    <row r="45" spans="1:8" x14ac:dyDescent="0.25">
      <c r="A45" s="6"/>
      <c r="B45" s="6" t="s">
        <v>24</v>
      </c>
      <c r="C45" s="11">
        <v>15.63</v>
      </c>
      <c r="D45" s="6"/>
      <c r="E45" s="6"/>
      <c r="F45" s="6">
        <v>15.6</v>
      </c>
    </row>
    <row r="46" spans="1:8" x14ac:dyDescent="0.25">
      <c r="A46" s="6"/>
      <c r="B46" s="6" t="s">
        <v>25</v>
      </c>
      <c r="C46" s="11">
        <v>120.6</v>
      </c>
      <c r="D46" s="6"/>
      <c r="E46" s="6"/>
      <c r="F46" s="6">
        <v>120.5</v>
      </c>
    </row>
    <row r="48" spans="1:8" x14ac:dyDescent="0.25">
      <c r="A48" s="1" t="s">
        <v>0</v>
      </c>
      <c r="B48" s="1" t="s">
        <v>27</v>
      </c>
    </row>
    <row r="49" spans="1:8" x14ac:dyDescent="0.25">
      <c r="A49" s="2"/>
      <c r="B49" s="2"/>
      <c r="C49" s="80" t="s">
        <v>1</v>
      </c>
      <c r="D49" s="80"/>
      <c r="E49" s="3"/>
      <c r="F49" s="80" t="s">
        <v>2</v>
      </c>
      <c r="G49" s="80"/>
    </row>
    <row r="50" spans="1:8" ht="15.75" thickBot="1" x14ac:dyDescent="0.3">
      <c r="A50" s="4" t="s">
        <v>3</v>
      </c>
      <c r="B50" s="4" t="s">
        <v>4</v>
      </c>
      <c r="C50" s="5" t="s">
        <v>5</v>
      </c>
      <c r="D50" s="5" t="s">
        <v>6</v>
      </c>
      <c r="E50" s="5"/>
      <c r="F50" s="5" t="s">
        <v>5</v>
      </c>
      <c r="G50" s="5" t="s">
        <v>6</v>
      </c>
    </row>
    <row r="51" spans="1:8" ht="15.75" thickTop="1" x14ac:dyDescent="0.25">
      <c r="A51" t="s">
        <v>7</v>
      </c>
      <c r="B51" s="6">
        <v>17.5</v>
      </c>
      <c r="C51" s="6">
        <v>7</v>
      </c>
      <c r="D51" s="16">
        <v>3.0099999999999998E-2</v>
      </c>
      <c r="F51" s="12">
        <v>8</v>
      </c>
      <c r="G51" s="12">
        <v>3.3799999999999997E-2</v>
      </c>
      <c r="H51" s="17"/>
    </row>
    <row r="52" spans="1:8" x14ac:dyDescent="0.25">
      <c r="A52" t="s">
        <v>8</v>
      </c>
      <c r="B52" s="6">
        <f>B51+5</f>
        <v>22.5</v>
      </c>
      <c r="C52" s="6">
        <v>16</v>
      </c>
      <c r="D52" s="16">
        <v>0.12920000000000001</v>
      </c>
      <c r="F52" s="12">
        <v>14</v>
      </c>
      <c r="G52" s="12">
        <v>0.11269999999999999</v>
      </c>
      <c r="H52" s="17"/>
    </row>
    <row r="53" spans="1:8" x14ac:dyDescent="0.25">
      <c r="A53" t="s">
        <v>9</v>
      </c>
      <c r="B53" s="6">
        <f t="shared" ref="B53:B64" si="2">B52+5</f>
        <v>27.5</v>
      </c>
      <c r="C53" s="6">
        <v>18</v>
      </c>
      <c r="D53" s="16">
        <v>0.28539999999999999</v>
      </c>
      <c r="F53" s="12">
        <v>20</v>
      </c>
      <c r="G53" s="12">
        <v>0.3115</v>
      </c>
      <c r="H53" s="17"/>
    </row>
    <row r="54" spans="1:8" x14ac:dyDescent="0.25">
      <c r="A54" t="s">
        <v>10</v>
      </c>
      <c r="B54" s="6">
        <f t="shared" si="2"/>
        <v>32.5</v>
      </c>
      <c r="C54" s="6">
        <v>14</v>
      </c>
      <c r="D54" s="16">
        <v>0.31090000000000001</v>
      </c>
      <c r="F54" s="12">
        <v>17</v>
      </c>
      <c r="G54" s="12">
        <v>0.41510000000000002</v>
      </c>
      <c r="H54" s="17"/>
    </row>
    <row r="55" spans="1:8" x14ac:dyDescent="0.25">
      <c r="A55" t="s">
        <v>11</v>
      </c>
      <c r="B55" s="6">
        <f t="shared" si="2"/>
        <v>37.5</v>
      </c>
      <c r="C55" s="6">
        <v>23</v>
      </c>
      <c r="D55" s="16">
        <v>0.86629999999999996</v>
      </c>
      <c r="F55" s="12">
        <v>27</v>
      </c>
      <c r="G55" s="12">
        <v>1.0845</v>
      </c>
      <c r="H55" s="17"/>
    </row>
    <row r="56" spans="1:8" x14ac:dyDescent="0.25">
      <c r="A56" t="s">
        <v>12</v>
      </c>
      <c r="B56" s="6">
        <f t="shared" si="2"/>
        <v>42.5</v>
      </c>
      <c r="C56" s="6">
        <v>59</v>
      </c>
      <c r="D56" s="16">
        <v>3.2002000000000002</v>
      </c>
      <c r="F56" s="12">
        <v>55</v>
      </c>
      <c r="G56" s="12">
        <v>3.0956000000000001</v>
      </c>
      <c r="H56" s="17"/>
    </row>
    <row r="57" spans="1:8" x14ac:dyDescent="0.25">
      <c r="A57" t="s">
        <v>13</v>
      </c>
      <c r="B57" s="6">
        <f t="shared" si="2"/>
        <v>47.5</v>
      </c>
      <c r="C57" s="6">
        <v>65</v>
      </c>
      <c r="D57" s="16">
        <v>5.3569000000000004</v>
      </c>
      <c r="F57" s="12">
        <v>55</v>
      </c>
      <c r="G57" s="12">
        <v>4.4817999999999998</v>
      </c>
      <c r="H57" s="17"/>
    </row>
    <row r="58" spans="1:8" x14ac:dyDescent="0.25">
      <c r="A58" t="s">
        <v>14</v>
      </c>
      <c r="B58" s="6">
        <f t="shared" si="2"/>
        <v>52.5</v>
      </c>
      <c r="C58" s="6">
        <v>46</v>
      </c>
      <c r="D58" s="16">
        <v>5.0693000000000001</v>
      </c>
      <c r="F58" s="12">
        <v>54</v>
      </c>
      <c r="G58" s="12">
        <v>5.8963999999999999</v>
      </c>
      <c r="H58" s="17"/>
    </row>
    <row r="59" spans="1:8" x14ac:dyDescent="0.25">
      <c r="A59" t="s">
        <v>15</v>
      </c>
      <c r="B59" s="6">
        <f t="shared" si="2"/>
        <v>57.5</v>
      </c>
      <c r="C59" s="6">
        <v>30</v>
      </c>
      <c r="D59" s="16">
        <v>4.2493999999999996</v>
      </c>
      <c r="F59" s="12">
        <v>31</v>
      </c>
      <c r="G59" s="12">
        <v>4.5431999999999997</v>
      </c>
      <c r="H59" s="17"/>
    </row>
    <row r="60" spans="1:8" x14ac:dyDescent="0.25">
      <c r="A60" t="s">
        <v>16</v>
      </c>
      <c r="B60" s="6">
        <f t="shared" si="2"/>
        <v>62.5</v>
      </c>
      <c r="C60" s="6">
        <v>7</v>
      </c>
      <c r="D60" s="16">
        <v>1.2189000000000001</v>
      </c>
      <c r="F60" s="12">
        <v>4</v>
      </c>
      <c r="G60" s="12">
        <v>0.74199999999999999</v>
      </c>
      <c r="H60" s="17"/>
    </row>
    <row r="61" spans="1:8" x14ac:dyDescent="0.25">
      <c r="A61" t="s">
        <v>17</v>
      </c>
      <c r="B61" s="6">
        <f t="shared" si="2"/>
        <v>67.5</v>
      </c>
      <c r="C61" s="6">
        <v>0</v>
      </c>
      <c r="D61" s="16">
        <v>0</v>
      </c>
      <c r="F61" s="6">
        <v>0</v>
      </c>
      <c r="G61" s="16">
        <v>0</v>
      </c>
      <c r="H61" s="17"/>
    </row>
    <row r="62" spans="1:8" x14ac:dyDescent="0.25">
      <c r="A62" t="s">
        <v>18</v>
      </c>
      <c r="B62" s="6">
        <f t="shared" si="2"/>
        <v>72.5</v>
      </c>
      <c r="C62" s="6">
        <v>0</v>
      </c>
      <c r="D62" s="16">
        <v>0</v>
      </c>
      <c r="F62" s="6">
        <v>0</v>
      </c>
      <c r="G62" s="16">
        <v>0</v>
      </c>
    </row>
    <row r="63" spans="1:8" x14ac:dyDescent="0.25">
      <c r="A63" t="s">
        <v>19</v>
      </c>
      <c r="B63" s="6">
        <f t="shared" si="2"/>
        <v>77.5</v>
      </c>
      <c r="C63" s="6">
        <v>0</v>
      </c>
      <c r="D63" s="16">
        <v>0</v>
      </c>
      <c r="F63" s="6">
        <v>0</v>
      </c>
      <c r="G63" s="16">
        <v>0</v>
      </c>
    </row>
    <row r="64" spans="1:8" x14ac:dyDescent="0.25">
      <c r="A64" t="s">
        <v>20</v>
      </c>
      <c r="B64" s="6">
        <f t="shared" si="2"/>
        <v>82.5</v>
      </c>
      <c r="C64" s="6">
        <v>0</v>
      </c>
      <c r="D64" s="16">
        <v>0</v>
      </c>
      <c r="F64" s="6">
        <v>0</v>
      </c>
      <c r="G64" s="16">
        <v>0</v>
      </c>
    </row>
    <row r="65" spans="1:17" ht="15.75" thickBot="1" x14ac:dyDescent="0.3">
      <c r="A65" s="7" t="s">
        <v>21</v>
      </c>
      <c r="B65" s="7"/>
      <c r="C65" s="8">
        <f>SUM(C51:C64)</f>
        <v>285</v>
      </c>
      <c r="D65" s="9">
        <f>SUM(D51:D64)</f>
        <v>20.716600000000003</v>
      </c>
      <c r="E65" s="7"/>
      <c r="F65" s="8">
        <f>SUM(F51:F64)</f>
        <v>285</v>
      </c>
      <c r="G65" s="9">
        <f>SUM(G51:G64)</f>
        <v>20.7166</v>
      </c>
    </row>
    <row r="66" spans="1:17" ht="15.75" thickTop="1" x14ac:dyDescent="0.25"/>
    <row r="67" spans="1:17" x14ac:dyDescent="0.25">
      <c r="A67" s="6" t="s">
        <v>22</v>
      </c>
      <c r="B67" s="6" t="s">
        <v>23</v>
      </c>
      <c r="C67" s="10">
        <v>50.1</v>
      </c>
      <c r="D67" s="6"/>
      <c r="E67" s="6"/>
      <c r="F67" s="6">
        <v>49.8</v>
      </c>
      <c r="G67" s="6"/>
      <c r="H67" s="6"/>
    </row>
    <row r="68" spans="1:17" x14ac:dyDescent="0.25">
      <c r="A68" s="6"/>
      <c r="B68" s="6" t="s">
        <v>24</v>
      </c>
      <c r="C68" s="10">
        <v>13.8</v>
      </c>
      <c r="D68" s="6"/>
      <c r="E68" s="6"/>
      <c r="F68" s="6">
        <v>14.1</v>
      </c>
      <c r="G68" s="6"/>
      <c r="H68" s="6"/>
    </row>
    <row r="69" spans="1:17" x14ac:dyDescent="0.25">
      <c r="A69" s="6"/>
      <c r="B69" s="6" t="s">
        <v>25</v>
      </c>
      <c r="C69" s="11">
        <v>120</v>
      </c>
      <c r="D69" s="6"/>
      <c r="E69" s="6"/>
      <c r="F69" s="6">
        <v>119.5</v>
      </c>
      <c r="G69" s="6"/>
      <c r="H69" s="6"/>
    </row>
    <row r="71" spans="1:17" x14ac:dyDescent="0.25">
      <c r="A71" s="1" t="s">
        <v>0</v>
      </c>
      <c r="B71" s="1" t="s">
        <v>28</v>
      </c>
    </row>
    <row r="72" spans="1:17" x14ac:dyDescent="0.25">
      <c r="A72" s="2"/>
      <c r="B72" s="2"/>
      <c r="C72" s="80" t="s">
        <v>1</v>
      </c>
      <c r="D72" s="80"/>
      <c r="E72" s="3"/>
      <c r="F72" s="80" t="s">
        <v>2</v>
      </c>
      <c r="G72" s="80"/>
    </row>
    <row r="73" spans="1:17" ht="15.75" thickBot="1" x14ac:dyDescent="0.3">
      <c r="A73" s="4" t="s">
        <v>3</v>
      </c>
      <c r="B73" s="4" t="s">
        <v>4</v>
      </c>
      <c r="C73" s="5" t="s">
        <v>5</v>
      </c>
      <c r="D73" s="5" t="s">
        <v>6</v>
      </c>
      <c r="E73" s="5"/>
      <c r="F73" s="5" t="s">
        <v>5</v>
      </c>
      <c r="G73" s="5" t="s">
        <v>6</v>
      </c>
    </row>
    <row r="74" spans="1:17" ht="15.75" thickTop="1" x14ac:dyDescent="0.25">
      <c r="A74" t="s">
        <v>7</v>
      </c>
      <c r="B74" s="6">
        <v>17.5</v>
      </c>
      <c r="C74" s="6">
        <v>12</v>
      </c>
      <c r="D74" s="18">
        <v>5.8700000000000002E-2</v>
      </c>
      <c r="F74" s="12">
        <v>7</v>
      </c>
      <c r="G74" s="12">
        <v>2.8400000000000002E-2</v>
      </c>
      <c r="P74" s="19"/>
      <c r="Q74" s="19"/>
    </row>
    <row r="75" spans="1:17" x14ac:dyDescent="0.25">
      <c r="A75" t="s">
        <v>8</v>
      </c>
      <c r="B75" s="6">
        <f>B74+5</f>
        <v>22.5</v>
      </c>
      <c r="C75" s="6">
        <v>31</v>
      </c>
      <c r="D75" s="18">
        <v>0.29880000000000001</v>
      </c>
      <c r="F75" s="12">
        <v>31</v>
      </c>
      <c r="G75" s="12">
        <v>0.26529999999999998</v>
      </c>
      <c r="P75" s="19"/>
      <c r="Q75" s="19"/>
    </row>
    <row r="76" spans="1:17" x14ac:dyDescent="0.25">
      <c r="A76" t="s">
        <v>9</v>
      </c>
      <c r="B76" s="6">
        <f t="shared" ref="B76:B87" si="3">B75+5</f>
        <v>27.5</v>
      </c>
      <c r="C76" s="6">
        <v>66</v>
      </c>
      <c r="D76" s="18">
        <v>1.0793999999999999</v>
      </c>
      <c r="F76" s="12">
        <v>65</v>
      </c>
      <c r="G76" s="12">
        <v>1.0113000000000001</v>
      </c>
      <c r="P76" s="19"/>
      <c r="Q76" s="19"/>
    </row>
    <row r="77" spans="1:17" x14ac:dyDescent="0.25">
      <c r="A77" t="s">
        <v>10</v>
      </c>
      <c r="B77" s="6">
        <f t="shared" si="3"/>
        <v>32.5</v>
      </c>
      <c r="C77" s="6">
        <v>47</v>
      </c>
      <c r="D77" s="18">
        <v>1.2737000000000001</v>
      </c>
      <c r="F77" s="12">
        <v>87</v>
      </c>
      <c r="G77" s="12">
        <v>2.2835000000000001</v>
      </c>
      <c r="P77" s="19"/>
      <c r="Q77" s="19"/>
    </row>
    <row r="78" spans="1:17" x14ac:dyDescent="0.25">
      <c r="A78" t="s">
        <v>11</v>
      </c>
      <c r="B78" s="6">
        <f t="shared" si="3"/>
        <v>37.5</v>
      </c>
      <c r="C78" s="6">
        <v>83</v>
      </c>
      <c r="D78" s="18">
        <v>2.8706</v>
      </c>
      <c r="F78" s="12">
        <v>41</v>
      </c>
      <c r="G78" s="12">
        <v>1.5693999999999999</v>
      </c>
      <c r="P78" s="19"/>
      <c r="Q78" s="19"/>
    </row>
    <row r="79" spans="1:17" x14ac:dyDescent="0.25">
      <c r="A79" t="s">
        <v>12</v>
      </c>
      <c r="B79" s="6">
        <f t="shared" si="3"/>
        <v>42.5</v>
      </c>
      <c r="C79" s="6">
        <v>35</v>
      </c>
      <c r="D79" s="18">
        <v>2.0247999999999999</v>
      </c>
      <c r="F79" s="12">
        <v>34</v>
      </c>
      <c r="G79" s="12">
        <v>1.8125</v>
      </c>
      <c r="P79" s="19"/>
      <c r="Q79" s="19"/>
    </row>
    <row r="80" spans="1:17" x14ac:dyDescent="0.25">
      <c r="A80" t="s">
        <v>13</v>
      </c>
      <c r="B80" s="6">
        <f t="shared" si="3"/>
        <v>47.5</v>
      </c>
      <c r="C80" s="6">
        <v>0</v>
      </c>
      <c r="D80" s="18">
        <v>0</v>
      </c>
      <c r="F80" s="12">
        <v>9</v>
      </c>
      <c r="G80" s="12">
        <v>0.63560000000000005</v>
      </c>
      <c r="P80" s="19"/>
      <c r="Q80" s="19"/>
    </row>
    <row r="81" spans="1:7" x14ac:dyDescent="0.25">
      <c r="A81" t="s">
        <v>14</v>
      </c>
      <c r="B81" s="6">
        <f t="shared" si="3"/>
        <v>52.5</v>
      </c>
      <c r="C81" s="6">
        <v>0</v>
      </c>
      <c r="D81" s="18">
        <v>0</v>
      </c>
      <c r="F81" s="6">
        <v>0</v>
      </c>
      <c r="G81" s="18">
        <v>0</v>
      </c>
    </row>
    <row r="82" spans="1:7" x14ac:dyDescent="0.25">
      <c r="A82" t="s">
        <v>15</v>
      </c>
      <c r="B82" s="6">
        <f t="shared" si="3"/>
        <v>57.5</v>
      </c>
      <c r="C82" s="6">
        <v>0</v>
      </c>
      <c r="D82" s="18">
        <v>0</v>
      </c>
      <c r="F82" s="6">
        <v>0</v>
      </c>
      <c r="G82" s="18">
        <v>0</v>
      </c>
    </row>
    <row r="83" spans="1:7" x14ac:dyDescent="0.25">
      <c r="A83" t="s">
        <v>16</v>
      </c>
      <c r="B83" s="6">
        <f t="shared" si="3"/>
        <v>62.5</v>
      </c>
      <c r="C83" s="6">
        <v>0</v>
      </c>
      <c r="D83" s="18">
        <v>0</v>
      </c>
      <c r="F83" s="6">
        <v>0</v>
      </c>
      <c r="G83" s="18">
        <v>0</v>
      </c>
    </row>
    <row r="84" spans="1:7" x14ac:dyDescent="0.25">
      <c r="A84" t="s">
        <v>17</v>
      </c>
      <c r="B84" s="6">
        <f t="shared" si="3"/>
        <v>67.5</v>
      </c>
      <c r="C84" s="6">
        <v>0</v>
      </c>
      <c r="D84" s="18">
        <v>0</v>
      </c>
      <c r="F84" s="6">
        <v>0</v>
      </c>
      <c r="G84" s="18">
        <v>0</v>
      </c>
    </row>
    <row r="85" spans="1:7" x14ac:dyDescent="0.25">
      <c r="A85" t="s">
        <v>18</v>
      </c>
      <c r="B85" s="6">
        <f t="shared" si="3"/>
        <v>72.5</v>
      </c>
      <c r="C85" s="6">
        <v>0</v>
      </c>
      <c r="D85" s="18">
        <v>0</v>
      </c>
      <c r="F85" s="6">
        <v>0</v>
      </c>
      <c r="G85" s="18">
        <v>0</v>
      </c>
    </row>
    <row r="86" spans="1:7" x14ac:dyDescent="0.25">
      <c r="A86" t="s">
        <v>19</v>
      </c>
      <c r="B86" s="6">
        <f t="shared" si="3"/>
        <v>77.5</v>
      </c>
      <c r="C86" s="6">
        <v>0</v>
      </c>
      <c r="D86" s="18">
        <v>0</v>
      </c>
      <c r="F86" s="6">
        <v>0</v>
      </c>
      <c r="G86" s="18">
        <v>0</v>
      </c>
    </row>
    <row r="87" spans="1:7" x14ac:dyDescent="0.25">
      <c r="A87" t="s">
        <v>20</v>
      </c>
      <c r="B87" s="6">
        <f t="shared" si="3"/>
        <v>82.5</v>
      </c>
      <c r="C87" s="6">
        <v>0</v>
      </c>
      <c r="D87" s="18">
        <v>0</v>
      </c>
      <c r="F87" s="6">
        <v>0</v>
      </c>
      <c r="G87" s="18">
        <v>0</v>
      </c>
    </row>
    <row r="88" spans="1:7" ht="15.75" thickBot="1" x14ac:dyDescent="0.3">
      <c r="A88" s="7" t="s">
        <v>21</v>
      </c>
      <c r="B88" s="7"/>
      <c r="C88" s="8">
        <f>SUM(C74:C87)</f>
        <v>274</v>
      </c>
      <c r="D88" s="9">
        <f>SUM(D74:D87)</f>
        <v>7.6060000000000008</v>
      </c>
      <c r="E88" s="7"/>
      <c r="F88" s="8">
        <f>SUM(F74:F87)</f>
        <v>274</v>
      </c>
      <c r="G88" s="9">
        <f>SUM(G74:G87)</f>
        <v>7.6059999999999999</v>
      </c>
    </row>
    <row r="89" spans="1:7" ht="15.75" thickTop="1" x14ac:dyDescent="0.25"/>
    <row r="90" spans="1:7" x14ac:dyDescent="0.25">
      <c r="A90" t="s">
        <v>22</v>
      </c>
      <c r="B90" t="s">
        <v>23</v>
      </c>
      <c r="C90" s="10">
        <v>36.1</v>
      </c>
      <c r="F90" s="6">
        <v>36.1</v>
      </c>
    </row>
    <row r="91" spans="1:7" x14ac:dyDescent="0.25">
      <c r="B91" t="s">
        <v>24</v>
      </c>
      <c r="C91" s="10">
        <v>15.4</v>
      </c>
      <c r="F91" s="6">
        <v>17.7</v>
      </c>
    </row>
    <row r="92" spans="1:7" x14ac:dyDescent="0.25">
      <c r="B92" t="s">
        <v>25</v>
      </c>
      <c r="C92" s="10">
        <v>119.2</v>
      </c>
      <c r="F92" s="6">
        <v>119.4</v>
      </c>
    </row>
    <row r="99" spans="2:8" x14ac:dyDescent="0.25">
      <c r="B99" s="6"/>
      <c r="C99" s="6"/>
      <c r="D99" s="6"/>
      <c r="E99" s="6"/>
      <c r="F99" s="6"/>
      <c r="G99" s="6"/>
      <c r="H99" s="6"/>
    </row>
    <row r="100" spans="2:8" x14ac:dyDescent="0.25">
      <c r="B100" s="6"/>
      <c r="C100" s="6"/>
      <c r="D100" s="6"/>
      <c r="E100" s="6"/>
      <c r="F100" s="6"/>
      <c r="G100" s="6"/>
      <c r="H100" s="6"/>
    </row>
    <row r="101" spans="2:8" x14ac:dyDescent="0.25">
      <c r="B101" s="6"/>
      <c r="C101" s="6"/>
      <c r="D101" s="6"/>
      <c r="E101" s="6"/>
      <c r="F101" s="6"/>
      <c r="G101" s="6"/>
      <c r="H101" s="6"/>
    </row>
    <row r="102" spans="2:8" x14ac:dyDescent="0.25">
      <c r="B102" s="6"/>
      <c r="C102" s="6"/>
      <c r="D102" s="6"/>
      <c r="E102" s="6"/>
      <c r="F102" s="6"/>
      <c r="G102" s="6"/>
      <c r="H102" s="6"/>
    </row>
    <row r="103" spans="2:8" x14ac:dyDescent="0.25">
      <c r="B103" s="6"/>
      <c r="C103" s="6"/>
      <c r="D103" s="6"/>
      <c r="E103" s="6"/>
      <c r="F103" s="6"/>
      <c r="G103" s="6"/>
      <c r="H103" s="6"/>
    </row>
    <row r="104" spans="2:8" x14ac:dyDescent="0.25">
      <c r="B104" s="6"/>
      <c r="C104" s="6"/>
      <c r="D104" s="6"/>
      <c r="E104" s="6"/>
      <c r="F104" s="6"/>
      <c r="G104" s="6"/>
      <c r="H104" s="6"/>
    </row>
    <row r="105" spans="2:8" x14ac:dyDescent="0.25">
      <c r="B105" s="6"/>
      <c r="C105" s="6"/>
      <c r="D105" s="6"/>
      <c r="E105" s="6"/>
      <c r="F105" s="6"/>
      <c r="G105" s="6"/>
      <c r="H105" s="6"/>
    </row>
    <row r="106" spans="2:8" x14ac:dyDescent="0.25">
      <c r="B106" s="6"/>
      <c r="C106" s="6"/>
      <c r="D106" s="6"/>
      <c r="E106" s="6"/>
      <c r="F106" s="6"/>
      <c r="G106" s="6"/>
      <c r="H106" s="6"/>
    </row>
    <row r="107" spans="2:8" x14ac:dyDescent="0.25">
      <c r="B107" s="6"/>
      <c r="C107" s="6"/>
      <c r="D107" s="6"/>
      <c r="E107" s="6"/>
      <c r="F107" s="6"/>
      <c r="G107" s="6"/>
    </row>
    <row r="108" spans="2:8" x14ac:dyDescent="0.25">
      <c r="B108" s="6"/>
      <c r="C108" s="6"/>
      <c r="D108" s="6"/>
      <c r="E108" s="6"/>
      <c r="F108" s="6"/>
      <c r="G108" s="6"/>
    </row>
    <row r="109" spans="2:8" x14ac:dyDescent="0.25">
      <c r="B109" s="6"/>
      <c r="C109" s="6"/>
      <c r="D109" s="6"/>
      <c r="E109" s="6"/>
      <c r="F109" s="6"/>
      <c r="G109" s="6"/>
    </row>
    <row r="110" spans="2:8" x14ac:dyDescent="0.25">
      <c r="B110" s="6"/>
      <c r="C110" s="6"/>
      <c r="D110" s="6"/>
      <c r="E110" s="6"/>
      <c r="F110" s="6"/>
      <c r="G110" s="6"/>
    </row>
    <row r="111" spans="2:8" x14ac:dyDescent="0.25">
      <c r="B111" s="6"/>
      <c r="C111" s="6"/>
      <c r="D111" s="6"/>
      <c r="E111" s="6"/>
      <c r="F111" s="6"/>
      <c r="G111" s="6"/>
    </row>
    <row r="112" spans="2:8" x14ac:dyDescent="0.25">
      <c r="B112" s="6"/>
      <c r="C112" s="6"/>
      <c r="D112" s="6"/>
      <c r="E112" s="6"/>
      <c r="F112" s="6"/>
      <c r="G112" s="6"/>
    </row>
    <row r="113" spans="2:7" x14ac:dyDescent="0.25">
      <c r="B113" s="6"/>
      <c r="C113" s="6"/>
      <c r="D113" s="6"/>
      <c r="E113" s="6"/>
      <c r="F113" s="6"/>
      <c r="G113" s="6"/>
    </row>
    <row r="114" spans="2:7" x14ac:dyDescent="0.25">
      <c r="B114" s="6"/>
      <c r="C114" s="6"/>
      <c r="D114" s="6"/>
      <c r="E114" s="6"/>
      <c r="F114" s="6"/>
      <c r="G114" s="6"/>
    </row>
    <row r="115" spans="2:7" x14ac:dyDescent="0.25">
      <c r="B115" s="6"/>
      <c r="C115" s="6"/>
      <c r="D115" s="6"/>
      <c r="E115" s="6"/>
      <c r="F115" s="6"/>
      <c r="G115" s="6"/>
    </row>
    <row r="116" spans="2:7" x14ac:dyDescent="0.25">
      <c r="B116" s="6"/>
      <c r="C116" s="6"/>
      <c r="D116" s="6"/>
      <c r="E116" s="6"/>
      <c r="F116" s="6"/>
      <c r="G116" s="6"/>
    </row>
    <row r="117" spans="2:7" x14ac:dyDescent="0.25">
      <c r="B117" s="6"/>
      <c r="C117" s="6"/>
      <c r="D117" s="6"/>
      <c r="E117" s="6"/>
      <c r="F117" s="6"/>
      <c r="G117" s="6"/>
    </row>
    <row r="118" spans="2:7" x14ac:dyDescent="0.25">
      <c r="B118" s="6"/>
      <c r="C118" s="6"/>
      <c r="D118" s="6"/>
      <c r="E118" s="6"/>
      <c r="F118" s="6"/>
      <c r="G118" s="6"/>
    </row>
    <row r="119" spans="2:7" x14ac:dyDescent="0.25">
      <c r="B119" s="6"/>
      <c r="C119" s="6"/>
      <c r="D119" s="6"/>
      <c r="E119" s="6"/>
      <c r="F119" s="6"/>
      <c r="G119" s="6"/>
    </row>
    <row r="120" spans="2:7" x14ac:dyDescent="0.25">
      <c r="B120" s="6"/>
      <c r="C120" s="6"/>
      <c r="D120" s="6"/>
      <c r="E120" s="6"/>
      <c r="F120" s="6"/>
      <c r="G120" s="6"/>
    </row>
    <row r="121" spans="2:7" x14ac:dyDescent="0.25">
      <c r="B121" s="6"/>
      <c r="C121" s="6"/>
      <c r="D121" s="6"/>
      <c r="E121" s="6"/>
      <c r="F121" s="6"/>
      <c r="G121" s="6"/>
    </row>
    <row r="122" spans="2:7" x14ac:dyDescent="0.25">
      <c r="B122" s="6"/>
      <c r="C122" s="6"/>
      <c r="D122" s="6"/>
      <c r="E122" s="6"/>
      <c r="F122" s="6"/>
      <c r="G122" s="6"/>
    </row>
    <row r="123" spans="2:7" x14ac:dyDescent="0.25">
      <c r="B123" s="6"/>
      <c r="C123" s="6"/>
      <c r="D123" s="6"/>
      <c r="E123" s="6"/>
      <c r="F123" s="6"/>
      <c r="G123" s="6"/>
    </row>
    <row r="124" spans="2:7" x14ac:dyDescent="0.25">
      <c r="B124" s="6"/>
      <c r="C124" s="6"/>
      <c r="D124" s="6"/>
      <c r="E124" s="6"/>
      <c r="F124" s="6"/>
      <c r="G124" s="6"/>
    </row>
    <row r="125" spans="2:7" x14ac:dyDescent="0.25">
      <c r="B125" s="6"/>
      <c r="C125" s="6"/>
      <c r="D125" s="6"/>
      <c r="E125" s="6"/>
      <c r="F125" s="6"/>
      <c r="G125" s="6"/>
    </row>
    <row r="126" spans="2:7" x14ac:dyDescent="0.25">
      <c r="B126" s="6"/>
      <c r="C126" s="6"/>
      <c r="D126" s="6"/>
      <c r="E126" s="6"/>
      <c r="F126" s="6"/>
      <c r="G126" s="6"/>
    </row>
    <row r="127" spans="2:7" x14ac:dyDescent="0.25">
      <c r="B127" s="6"/>
      <c r="C127" s="6"/>
      <c r="D127" s="6"/>
      <c r="E127" s="6"/>
      <c r="F127" s="6"/>
      <c r="G127" s="6"/>
    </row>
    <row r="128" spans="2:7" x14ac:dyDescent="0.25">
      <c r="B128" s="6"/>
      <c r="C128" s="6"/>
      <c r="D128" s="6"/>
      <c r="E128" s="6"/>
      <c r="F128" s="6"/>
      <c r="G128" s="6"/>
    </row>
    <row r="129" spans="2:7" x14ac:dyDescent="0.25">
      <c r="B129" s="6"/>
      <c r="C129" s="6"/>
      <c r="D129" s="6"/>
      <c r="E129" s="6"/>
      <c r="F129" s="6"/>
      <c r="G129" s="6"/>
    </row>
    <row r="130" spans="2:7" x14ac:dyDescent="0.25">
      <c r="B130" s="6"/>
      <c r="C130" s="6"/>
      <c r="D130" s="6"/>
      <c r="E130" s="6"/>
      <c r="F130" s="6"/>
      <c r="G130" s="6"/>
    </row>
    <row r="131" spans="2:7" x14ac:dyDescent="0.25">
      <c r="B131" s="6"/>
      <c r="C131" s="6"/>
      <c r="D131" s="6"/>
      <c r="E131" s="6"/>
      <c r="F131" s="6"/>
      <c r="G131" s="6"/>
    </row>
    <row r="132" spans="2:7" x14ac:dyDescent="0.25">
      <c r="B132" s="6"/>
      <c r="C132" s="6"/>
      <c r="D132" s="6"/>
      <c r="E132" s="6"/>
      <c r="F132" s="6"/>
      <c r="G132" s="6"/>
    </row>
    <row r="133" spans="2:7" x14ac:dyDescent="0.25">
      <c r="B133" s="6"/>
      <c r="C133" s="6"/>
      <c r="D133" s="6"/>
      <c r="E133" s="6"/>
      <c r="F133" s="6"/>
      <c r="G133" s="6"/>
    </row>
    <row r="134" spans="2:7" x14ac:dyDescent="0.25">
      <c r="B134" s="6"/>
      <c r="C134" s="6"/>
      <c r="D134" s="6"/>
      <c r="E134" s="6"/>
      <c r="F134" s="6"/>
      <c r="G134" s="6"/>
    </row>
    <row r="135" spans="2:7" x14ac:dyDescent="0.25">
      <c r="B135" s="6"/>
      <c r="C135" s="6"/>
      <c r="D135" s="6"/>
      <c r="E135" s="6"/>
      <c r="F135" s="6"/>
      <c r="G135" s="6"/>
    </row>
    <row r="136" spans="2:7" x14ac:dyDescent="0.25">
      <c r="B136" s="6"/>
      <c r="C136" s="6"/>
      <c r="D136" s="6"/>
      <c r="E136" s="6"/>
      <c r="F136" s="6"/>
      <c r="G136" s="6"/>
    </row>
    <row r="137" spans="2:7" x14ac:dyDescent="0.25">
      <c r="D137" s="6"/>
    </row>
    <row r="138" spans="2:7" x14ac:dyDescent="0.25">
      <c r="D138" s="6"/>
    </row>
    <row r="139" spans="2:7" x14ac:dyDescent="0.25">
      <c r="D139" s="6"/>
    </row>
    <row r="140" spans="2:7" x14ac:dyDescent="0.25">
      <c r="D140" s="6"/>
    </row>
    <row r="141" spans="2:7" x14ac:dyDescent="0.25">
      <c r="D141" s="6"/>
    </row>
    <row r="142" spans="2:7" x14ac:dyDescent="0.25">
      <c r="D142" s="6"/>
    </row>
    <row r="143" spans="2:7" x14ac:dyDescent="0.25">
      <c r="D143" s="6"/>
    </row>
    <row r="144" spans="2:7" x14ac:dyDescent="0.25">
      <c r="D144" s="6"/>
    </row>
    <row r="145" spans="4:4" x14ac:dyDescent="0.25">
      <c r="D145" s="6"/>
    </row>
    <row r="146" spans="4:4" x14ac:dyDescent="0.25">
      <c r="D146" s="6"/>
    </row>
    <row r="147" spans="4:4" x14ac:dyDescent="0.25">
      <c r="D147" s="6"/>
    </row>
    <row r="148" spans="4:4" x14ac:dyDescent="0.25">
      <c r="D148" s="6"/>
    </row>
    <row r="149" spans="4:4" x14ac:dyDescent="0.25">
      <c r="D149" s="6"/>
    </row>
    <row r="150" spans="4:4" x14ac:dyDescent="0.25">
      <c r="D150" s="6"/>
    </row>
    <row r="151" spans="4:4" x14ac:dyDescent="0.25">
      <c r="D151" s="6"/>
    </row>
    <row r="152" spans="4:4" x14ac:dyDescent="0.25">
      <c r="D152" s="6"/>
    </row>
    <row r="153" spans="4:4" x14ac:dyDescent="0.25">
      <c r="D153" s="6"/>
    </row>
    <row r="154" spans="4:4" x14ac:dyDescent="0.25">
      <c r="D154" s="6"/>
    </row>
    <row r="155" spans="4:4" x14ac:dyDescent="0.25">
      <c r="D155" s="6"/>
    </row>
    <row r="156" spans="4:4" x14ac:dyDescent="0.25">
      <c r="D156" s="6"/>
    </row>
    <row r="157" spans="4:4" x14ac:dyDescent="0.25">
      <c r="D157" s="6"/>
    </row>
    <row r="158" spans="4:4" x14ac:dyDescent="0.25">
      <c r="D158" s="6"/>
    </row>
    <row r="159" spans="4:4" x14ac:dyDescent="0.25">
      <c r="D159" s="6"/>
    </row>
    <row r="160" spans="4:4" x14ac:dyDescent="0.25">
      <c r="D160" s="6"/>
    </row>
    <row r="161" spans="4:4" x14ac:dyDescent="0.25">
      <c r="D161" s="6"/>
    </row>
    <row r="162" spans="4:4" x14ac:dyDescent="0.25">
      <c r="D162" s="6"/>
    </row>
    <row r="163" spans="4:4" x14ac:dyDescent="0.25">
      <c r="D163" s="6"/>
    </row>
    <row r="164" spans="4:4" x14ac:dyDescent="0.25">
      <c r="D164" s="6"/>
    </row>
  </sheetData>
  <mergeCells count="8">
    <mergeCell ref="C72:D72"/>
    <mergeCell ref="F72:G72"/>
    <mergeCell ref="C2:D2"/>
    <mergeCell ref="F2:G2"/>
    <mergeCell ref="C26:D26"/>
    <mergeCell ref="F26:G26"/>
    <mergeCell ref="C49:D49"/>
    <mergeCell ref="F49:G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7"/>
  <sheetViews>
    <sheetView topLeftCell="A94" workbookViewId="0">
      <selection activeCell="I112" activeCellId="4" sqref="I20:I21 I42:I43 I65:I66 I88:I89 I112:I113"/>
    </sheetView>
  </sheetViews>
  <sheetFormatPr defaultRowHeight="15" x14ac:dyDescent="0.25"/>
  <cols>
    <col min="1" max="1" width="11.140625" bestFit="1" customWidth="1"/>
  </cols>
  <sheetData>
    <row r="2" spans="1:7" x14ac:dyDescent="0.25">
      <c r="A2" s="1" t="s">
        <v>0</v>
      </c>
      <c r="B2" s="1" t="s">
        <v>29</v>
      </c>
    </row>
    <row r="4" spans="1:7" x14ac:dyDescent="0.25">
      <c r="A4" t="s">
        <v>7</v>
      </c>
      <c r="B4" s="6">
        <v>17.5</v>
      </c>
      <c r="C4" s="6">
        <v>11</v>
      </c>
      <c r="D4" s="18">
        <v>4.0800000000000003E-2</v>
      </c>
      <c r="F4" s="19">
        <v>9</v>
      </c>
      <c r="G4" s="20">
        <v>2.8299999999999999E-2</v>
      </c>
    </row>
    <row r="5" spans="1:7" x14ac:dyDescent="0.25">
      <c r="A5" t="s">
        <v>8</v>
      </c>
      <c r="B5" s="6">
        <f>B4+5</f>
        <v>22.5</v>
      </c>
      <c r="C5" s="6">
        <v>3</v>
      </c>
      <c r="D5" s="18">
        <v>2.3900000000000001E-2</v>
      </c>
      <c r="F5" s="19">
        <v>5</v>
      </c>
      <c r="G5" s="20">
        <v>3.6400000000000002E-2</v>
      </c>
    </row>
    <row r="6" spans="1:7" x14ac:dyDescent="0.25">
      <c r="A6" t="s">
        <v>9</v>
      </c>
      <c r="B6" s="6">
        <f t="shared" ref="B6:B17" si="0">B5+5</f>
        <v>27.5</v>
      </c>
      <c r="C6" s="6">
        <v>2</v>
      </c>
      <c r="D6" s="18">
        <v>2.8899999999999999E-2</v>
      </c>
      <c r="F6" s="19">
        <v>2</v>
      </c>
      <c r="G6" s="20">
        <v>2.8899999999999999E-2</v>
      </c>
    </row>
    <row r="7" spans="1:7" x14ac:dyDescent="0.25">
      <c r="A7" t="s">
        <v>10</v>
      </c>
      <c r="B7" s="6">
        <f t="shared" si="0"/>
        <v>32.5</v>
      </c>
      <c r="C7" s="6">
        <v>3</v>
      </c>
      <c r="D7" s="18">
        <v>7.5999999999999998E-2</v>
      </c>
      <c r="F7" s="19">
        <v>5</v>
      </c>
      <c r="G7" s="20">
        <v>0.12959999999999999</v>
      </c>
    </row>
    <row r="8" spans="1:7" x14ac:dyDescent="0.25">
      <c r="A8" t="s">
        <v>11</v>
      </c>
      <c r="B8" s="6">
        <f t="shared" si="0"/>
        <v>37.5</v>
      </c>
      <c r="C8" s="6">
        <v>13</v>
      </c>
      <c r="D8" s="18">
        <v>0.47210000000000002</v>
      </c>
      <c r="F8" s="19">
        <v>11</v>
      </c>
      <c r="G8" s="20">
        <v>0.41499999999999998</v>
      </c>
    </row>
    <row r="9" spans="1:7" x14ac:dyDescent="0.25">
      <c r="A9" t="s">
        <v>12</v>
      </c>
      <c r="B9" s="6">
        <f t="shared" si="0"/>
        <v>42.5</v>
      </c>
      <c r="C9" s="6">
        <v>16</v>
      </c>
      <c r="D9" s="18">
        <v>0.95340000000000003</v>
      </c>
      <c r="F9" s="19">
        <v>14</v>
      </c>
      <c r="G9" s="20">
        <v>0.81289999999999996</v>
      </c>
    </row>
    <row r="10" spans="1:7" x14ac:dyDescent="0.25">
      <c r="A10" t="s">
        <v>13</v>
      </c>
      <c r="B10" s="6">
        <f t="shared" si="0"/>
        <v>47.5</v>
      </c>
      <c r="C10" s="6">
        <v>37</v>
      </c>
      <c r="D10" s="18">
        <v>3.1252</v>
      </c>
      <c r="F10" s="19">
        <v>39</v>
      </c>
      <c r="G10" s="20">
        <v>3.2397</v>
      </c>
    </row>
    <row r="11" spans="1:7" x14ac:dyDescent="0.25">
      <c r="A11" t="s">
        <v>14</v>
      </c>
      <c r="B11" s="6">
        <f t="shared" si="0"/>
        <v>52.5</v>
      </c>
      <c r="C11" s="6">
        <v>46</v>
      </c>
      <c r="D11" s="18">
        <v>5.2694999999999999</v>
      </c>
      <c r="F11" s="19">
        <v>41</v>
      </c>
      <c r="G11" s="20">
        <v>4.5526999999999997</v>
      </c>
    </row>
    <row r="12" spans="1:7" x14ac:dyDescent="0.25">
      <c r="A12" t="s">
        <v>15</v>
      </c>
      <c r="B12" s="6">
        <f t="shared" si="0"/>
        <v>57.5</v>
      </c>
      <c r="C12" s="6">
        <v>22</v>
      </c>
      <c r="D12" s="18">
        <v>3.2833999999999999</v>
      </c>
      <c r="F12" s="19">
        <v>27</v>
      </c>
      <c r="G12" s="20">
        <v>3.9940000000000002</v>
      </c>
    </row>
    <row r="13" spans="1:7" x14ac:dyDescent="0.25">
      <c r="A13" t="s">
        <v>16</v>
      </c>
      <c r="B13" s="6">
        <f t="shared" si="0"/>
        <v>62.5</v>
      </c>
      <c r="C13" s="6">
        <v>11</v>
      </c>
      <c r="D13" s="18">
        <v>1.9823</v>
      </c>
      <c r="F13" s="19">
        <v>11</v>
      </c>
      <c r="G13" s="20">
        <v>2.0179999999999998</v>
      </c>
    </row>
    <row r="14" spans="1:7" x14ac:dyDescent="0.25">
      <c r="A14" t="s">
        <v>17</v>
      </c>
      <c r="B14" s="6">
        <f t="shared" si="0"/>
        <v>67.5</v>
      </c>
      <c r="C14" s="6">
        <v>1</v>
      </c>
      <c r="D14" s="18">
        <v>0.2243</v>
      </c>
      <c r="F14" s="19">
        <v>1</v>
      </c>
      <c r="G14" s="20">
        <v>0.2243</v>
      </c>
    </row>
    <row r="15" spans="1:7" x14ac:dyDescent="0.25">
      <c r="A15" t="s">
        <v>18</v>
      </c>
      <c r="B15" s="6">
        <f t="shared" si="0"/>
        <v>72.5</v>
      </c>
      <c r="C15" s="6">
        <v>0</v>
      </c>
      <c r="D15" s="18">
        <v>0</v>
      </c>
      <c r="F15" s="19">
        <v>0</v>
      </c>
      <c r="G15" s="20">
        <v>0</v>
      </c>
    </row>
    <row r="16" spans="1:7" x14ac:dyDescent="0.25">
      <c r="A16" t="s">
        <v>19</v>
      </c>
      <c r="B16" s="6">
        <f t="shared" si="0"/>
        <v>77.5</v>
      </c>
      <c r="C16" s="6">
        <v>0</v>
      </c>
      <c r="D16" s="18">
        <v>0</v>
      </c>
      <c r="F16" s="19">
        <v>0</v>
      </c>
      <c r="G16" s="20">
        <v>0</v>
      </c>
    </row>
    <row r="17" spans="1:9" x14ac:dyDescent="0.25">
      <c r="A17" t="s">
        <v>20</v>
      </c>
      <c r="B17" s="6">
        <f t="shared" si="0"/>
        <v>82.5</v>
      </c>
      <c r="C17" s="6">
        <v>0</v>
      </c>
      <c r="D17" s="18">
        <v>0</v>
      </c>
      <c r="F17" s="19">
        <v>0</v>
      </c>
      <c r="G17" s="20">
        <v>0</v>
      </c>
    </row>
    <row r="18" spans="1:9" ht="15.75" thickBot="1" x14ac:dyDescent="0.3">
      <c r="A18" s="7" t="s">
        <v>21</v>
      </c>
      <c r="B18" s="7"/>
      <c r="C18" s="8">
        <f>SUM(C4:C17)</f>
        <v>165</v>
      </c>
      <c r="D18" s="9">
        <f>SUM(D4:D17)</f>
        <v>15.479799999999999</v>
      </c>
      <c r="E18" s="7"/>
      <c r="F18" s="15">
        <f>SUM(F4:F17)</f>
        <v>165</v>
      </c>
      <c r="G18" s="9">
        <f>SUM(G4:G17)</f>
        <v>15.479799999999997</v>
      </c>
    </row>
    <row r="19" spans="1:9" ht="15.75" thickTop="1" x14ac:dyDescent="0.25"/>
    <row r="20" spans="1:9" x14ac:dyDescent="0.25">
      <c r="A20" t="s">
        <v>22</v>
      </c>
      <c r="B20" t="s">
        <v>23</v>
      </c>
      <c r="C20" s="10">
        <v>52.9</v>
      </c>
      <c r="F20" s="21">
        <v>53.4</v>
      </c>
      <c r="G20" s="20"/>
      <c r="H20" t="s">
        <v>30</v>
      </c>
      <c r="I20" s="16">
        <v>0.25</v>
      </c>
    </row>
    <row r="21" spans="1:9" x14ac:dyDescent="0.25">
      <c r="B21" t="s">
        <v>24</v>
      </c>
      <c r="C21" s="10">
        <v>11.76</v>
      </c>
      <c r="F21" s="21">
        <v>11.4</v>
      </c>
      <c r="H21" t="s">
        <v>31</v>
      </c>
      <c r="I21" s="16">
        <v>0.19</v>
      </c>
    </row>
    <row r="22" spans="1:9" x14ac:dyDescent="0.25">
      <c r="B22" t="s">
        <v>25</v>
      </c>
      <c r="C22" s="10">
        <v>116.3</v>
      </c>
      <c r="F22" s="21">
        <v>117.6</v>
      </c>
    </row>
    <row r="24" spans="1:9" x14ac:dyDescent="0.25">
      <c r="A24" s="1" t="s">
        <v>0</v>
      </c>
      <c r="B24" s="1" t="s">
        <v>32</v>
      </c>
    </row>
    <row r="26" spans="1:9" x14ac:dyDescent="0.25">
      <c r="A26" t="s">
        <v>7</v>
      </c>
      <c r="B26" s="6">
        <v>17.5</v>
      </c>
      <c r="C26" s="6">
        <v>2</v>
      </c>
      <c r="D26" s="18">
        <v>9.7999999999999997E-3</v>
      </c>
      <c r="F26" s="19">
        <v>3</v>
      </c>
      <c r="G26" s="18">
        <v>1.3299999999999999E-2</v>
      </c>
    </row>
    <row r="27" spans="1:9" x14ac:dyDescent="0.25">
      <c r="A27" t="s">
        <v>8</v>
      </c>
      <c r="B27" s="6">
        <f>B26+5</f>
        <v>22.5</v>
      </c>
      <c r="C27" s="6">
        <v>4</v>
      </c>
      <c r="D27" s="18">
        <v>2.5700000000000001E-2</v>
      </c>
      <c r="F27" s="19">
        <v>6</v>
      </c>
      <c r="G27" s="18">
        <v>4.7199999999999999E-2</v>
      </c>
    </row>
    <row r="28" spans="1:9" x14ac:dyDescent="0.25">
      <c r="A28" t="s">
        <v>9</v>
      </c>
      <c r="B28" s="6">
        <f t="shared" ref="B28:B39" si="1">B27+5</f>
        <v>27.5</v>
      </c>
      <c r="C28" s="6">
        <v>7</v>
      </c>
      <c r="D28" s="18">
        <v>9.2499999999999999E-2</v>
      </c>
      <c r="F28" s="19">
        <v>7</v>
      </c>
      <c r="G28" s="18">
        <v>0.1135</v>
      </c>
    </row>
    <row r="29" spans="1:9" x14ac:dyDescent="0.25">
      <c r="A29" t="s">
        <v>10</v>
      </c>
      <c r="B29" s="6">
        <f t="shared" si="1"/>
        <v>32.5</v>
      </c>
      <c r="C29" s="6">
        <v>4</v>
      </c>
      <c r="D29" s="18">
        <v>7.4300000000000005E-2</v>
      </c>
      <c r="F29" s="19">
        <v>8</v>
      </c>
      <c r="G29" s="18">
        <v>0.1976</v>
      </c>
    </row>
    <row r="30" spans="1:9" x14ac:dyDescent="0.25">
      <c r="A30" t="s">
        <v>11</v>
      </c>
      <c r="B30" s="6">
        <f t="shared" si="1"/>
        <v>37.5</v>
      </c>
      <c r="C30" s="6">
        <v>22</v>
      </c>
      <c r="D30" s="18">
        <v>0.74890000000000001</v>
      </c>
      <c r="F30" s="19">
        <v>15</v>
      </c>
      <c r="G30" s="18">
        <v>0.58050000000000002</v>
      </c>
    </row>
    <row r="31" spans="1:9" x14ac:dyDescent="0.25">
      <c r="A31" t="s">
        <v>12</v>
      </c>
      <c r="B31" s="6">
        <f t="shared" si="1"/>
        <v>42.5</v>
      </c>
      <c r="C31" s="6">
        <v>40</v>
      </c>
      <c r="D31" s="18">
        <v>2.2147000000000001</v>
      </c>
      <c r="F31" s="19">
        <v>53</v>
      </c>
      <c r="G31" s="18">
        <v>3.0575000000000001</v>
      </c>
    </row>
    <row r="32" spans="1:9" x14ac:dyDescent="0.25">
      <c r="A32" t="s">
        <v>13</v>
      </c>
      <c r="B32" s="6">
        <f t="shared" si="1"/>
        <v>47.5</v>
      </c>
      <c r="C32" s="6">
        <v>39</v>
      </c>
      <c r="D32" s="18">
        <v>3.0565000000000002</v>
      </c>
      <c r="F32" s="19">
        <v>26</v>
      </c>
      <c r="G32" s="18">
        <v>2.1278000000000001</v>
      </c>
    </row>
    <row r="33" spans="1:9" x14ac:dyDescent="0.25">
      <c r="A33" t="s">
        <v>14</v>
      </c>
      <c r="B33" s="6">
        <f t="shared" si="1"/>
        <v>52.5</v>
      </c>
      <c r="C33" s="6">
        <v>30</v>
      </c>
      <c r="D33" s="18">
        <v>3.2879</v>
      </c>
      <c r="F33" s="19">
        <v>36</v>
      </c>
      <c r="G33" s="18">
        <v>4.0533999999999999</v>
      </c>
    </row>
    <row r="34" spans="1:9" x14ac:dyDescent="0.25">
      <c r="A34" t="s">
        <v>15</v>
      </c>
      <c r="B34" s="6">
        <f t="shared" si="1"/>
        <v>57.5</v>
      </c>
      <c r="C34" s="6">
        <v>36</v>
      </c>
      <c r="D34" s="18">
        <v>5.0336999999999996</v>
      </c>
      <c r="F34" s="19">
        <v>30</v>
      </c>
      <c r="G34" s="18">
        <v>4.2375999999999996</v>
      </c>
    </row>
    <row r="35" spans="1:9" x14ac:dyDescent="0.25">
      <c r="A35" t="s">
        <v>16</v>
      </c>
      <c r="B35" s="6">
        <f t="shared" si="1"/>
        <v>62.5</v>
      </c>
      <c r="C35" s="6">
        <v>8</v>
      </c>
      <c r="D35" s="18">
        <v>1.5361</v>
      </c>
      <c r="F35" s="19">
        <v>6</v>
      </c>
      <c r="G35" s="18">
        <v>1.1609</v>
      </c>
    </row>
    <row r="36" spans="1:9" x14ac:dyDescent="0.25">
      <c r="A36" t="s">
        <v>17</v>
      </c>
      <c r="B36" s="6">
        <f t="shared" si="1"/>
        <v>67.5</v>
      </c>
      <c r="C36" s="6">
        <v>1</v>
      </c>
      <c r="D36" s="18">
        <v>0.24840000000000001</v>
      </c>
      <c r="F36" s="19">
        <v>3</v>
      </c>
      <c r="G36" s="18">
        <v>0.73919999999999997</v>
      </c>
    </row>
    <row r="37" spans="1:9" x14ac:dyDescent="0.25">
      <c r="A37" t="s">
        <v>18</v>
      </c>
      <c r="B37" s="6">
        <f t="shared" si="1"/>
        <v>72.5</v>
      </c>
      <c r="C37" s="6">
        <v>0</v>
      </c>
      <c r="D37" s="18">
        <v>0</v>
      </c>
      <c r="F37" s="19">
        <v>0</v>
      </c>
      <c r="G37" s="18">
        <v>0</v>
      </c>
    </row>
    <row r="38" spans="1:9" x14ac:dyDescent="0.25">
      <c r="A38" t="s">
        <v>19</v>
      </c>
      <c r="B38" s="6">
        <f t="shared" si="1"/>
        <v>77.5</v>
      </c>
      <c r="C38" s="6">
        <v>0</v>
      </c>
      <c r="D38" s="18">
        <v>0</v>
      </c>
      <c r="F38" s="19">
        <v>0</v>
      </c>
      <c r="G38" s="18">
        <v>0</v>
      </c>
    </row>
    <row r="39" spans="1:9" x14ac:dyDescent="0.25">
      <c r="A39" t="s">
        <v>20</v>
      </c>
      <c r="B39" s="6">
        <f t="shared" si="1"/>
        <v>82.5</v>
      </c>
      <c r="C39" s="6">
        <v>0</v>
      </c>
      <c r="D39" s="18">
        <v>0</v>
      </c>
      <c r="F39" s="19">
        <v>0</v>
      </c>
      <c r="G39" s="18">
        <v>0</v>
      </c>
    </row>
    <row r="40" spans="1:9" ht="15.75" thickBot="1" x14ac:dyDescent="0.3">
      <c r="A40" s="7" t="s">
        <v>21</v>
      </c>
      <c r="B40" s="7"/>
      <c r="C40" s="8">
        <f>SUM(C26:C39)</f>
        <v>193</v>
      </c>
      <c r="D40" s="9">
        <f>SUM(D26:D39)</f>
        <v>16.328500000000002</v>
      </c>
      <c r="E40" s="7"/>
      <c r="F40" s="15">
        <f>SUM(F26:F39)</f>
        <v>193</v>
      </c>
      <c r="G40" s="9">
        <f>SUM(G26:G39)</f>
        <v>16.328499999999998</v>
      </c>
    </row>
    <row r="41" spans="1:9" ht="15.75" thickTop="1" x14ac:dyDescent="0.25"/>
    <row r="42" spans="1:9" x14ac:dyDescent="0.25">
      <c r="A42" t="s">
        <v>22</v>
      </c>
      <c r="B42" t="s">
        <v>23</v>
      </c>
      <c r="C42" s="11">
        <v>52.23</v>
      </c>
      <c r="F42" s="21">
        <v>51.9</v>
      </c>
      <c r="H42" t="s">
        <v>30</v>
      </c>
      <c r="I42" s="16">
        <v>0.23</v>
      </c>
    </row>
    <row r="43" spans="1:9" x14ac:dyDescent="0.25">
      <c r="B43" t="s">
        <v>24</v>
      </c>
      <c r="C43" s="10">
        <v>13.2</v>
      </c>
      <c r="F43" s="21">
        <v>14.6</v>
      </c>
      <c r="H43" t="s">
        <v>31</v>
      </c>
      <c r="I43" s="16">
        <v>0.33</v>
      </c>
    </row>
    <row r="44" spans="1:9" x14ac:dyDescent="0.25">
      <c r="B44" t="s">
        <v>25</v>
      </c>
      <c r="C44" s="11">
        <v>119</v>
      </c>
      <c r="F44" s="21">
        <v>118.3</v>
      </c>
    </row>
    <row r="47" spans="1:9" x14ac:dyDescent="0.25">
      <c r="A47" s="1" t="s">
        <v>0</v>
      </c>
      <c r="B47" s="1" t="s">
        <v>33</v>
      </c>
    </row>
    <row r="49" spans="1:7" x14ac:dyDescent="0.25">
      <c r="A49" t="s">
        <v>7</v>
      </c>
      <c r="B49" s="6">
        <v>17.5</v>
      </c>
      <c r="C49" s="6">
        <v>9</v>
      </c>
      <c r="D49" s="18">
        <v>3.9399999999999998E-2</v>
      </c>
      <c r="F49" s="19">
        <v>8</v>
      </c>
      <c r="G49" s="18">
        <v>3.32E-2</v>
      </c>
    </row>
    <row r="50" spans="1:7" x14ac:dyDescent="0.25">
      <c r="A50" t="s">
        <v>8</v>
      </c>
      <c r="B50" s="6">
        <f>B49+5</f>
        <v>22.5</v>
      </c>
      <c r="C50" s="6">
        <v>11</v>
      </c>
      <c r="D50" s="18">
        <v>9.5500000000000002E-2</v>
      </c>
      <c r="F50" s="19">
        <v>11</v>
      </c>
      <c r="G50" s="18">
        <v>8.7900000000000006E-2</v>
      </c>
    </row>
    <row r="51" spans="1:7" x14ac:dyDescent="0.25">
      <c r="A51" t="s">
        <v>9</v>
      </c>
      <c r="B51" s="6">
        <f t="shared" ref="B51:B62" si="2">B50+5</f>
        <v>27.5</v>
      </c>
      <c r="C51" s="6">
        <v>20</v>
      </c>
      <c r="D51" s="18">
        <v>0.30299999999999999</v>
      </c>
      <c r="F51" s="19">
        <v>23</v>
      </c>
      <c r="G51" s="18">
        <v>0.3513</v>
      </c>
    </row>
    <row r="52" spans="1:7" x14ac:dyDescent="0.25">
      <c r="A52" t="s">
        <v>10</v>
      </c>
      <c r="B52" s="6">
        <f t="shared" si="2"/>
        <v>32.5</v>
      </c>
      <c r="C52" s="6">
        <v>40</v>
      </c>
      <c r="D52" s="18">
        <v>0.99339999999999995</v>
      </c>
      <c r="F52" s="19">
        <v>53</v>
      </c>
      <c r="G52" s="18">
        <v>1.407</v>
      </c>
    </row>
    <row r="53" spans="1:7" x14ac:dyDescent="0.25">
      <c r="A53" t="s">
        <v>11</v>
      </c>
      <c r="B53" s="6">
        <f t="shared" si="2"/>
        <v>37.5</v>
      </c>
      <c r="C53" s="6">
        <v>86</v>
      </c>
      <c r="D53" s="18">
        <v>3.1417999999999999</v>
      </c>
      <c r="F53" s="19">
        <v>92</v>
      </c>
      <c r="G53" s="18">
        <v>3.5958999999999999</v>
      </c>
    </row>
    <row r="54" spans="1:7" x14ac:dyDescent="0.25">
      <c r="A54" t="s">
        <v>12</v>
      </c>
      <c r="B54" s="6">
        <f t="shared" si="2"/>
        <v>42.5</v>
      </c>
      <c r="C54" s="6">
        <v>112</v>
      </c>
      <c r="D54" s="18">
        <v>5.9827000000000004</v>
      </c>
      <c r="F54" s="19">
        <v>100</v>
      </c>
      <c r="G54" s="18">
        <v>5.6230000000000002</v>
      </c>
    </row>
    <row r="55" spans="1:7" x14ac:dyDescent="0.25">
      <c r="A55" t="s">
        <v>13</v>
      </c>
      <c r="B55" s="6">
        <f t="shared" si="2"/>
        <v>47.5</v>
      </c>
      <c r="C55" s="6">
        <v>46</v>
      </c>
      <c r="D55" s="18">
        <v>3.4685000000000001</v>
      </c>
      <c r="F55" s="19">
        <v>38</v>
      </c>
      <c r="G55" s="18">
        <v>3.0167999999999999</v>
      </c>
    </row>
    <row r="56" spans="1:7" x14ac:dyDescent="0.25">
      <c r="A56" t="s">
        <v>14</v>
      </c>
      <c r="B56" s="6">
        <f t="shared" si="2"/>
        <v>52.5</v>
      </c>
      <c r="C56" s="6">
        <v>4</v>
      </c>
      <c r="D56" s="18">
        <v>0.41699999999999998</v>
      </c>
      <c r="F56" s="19">
        <v>7</v>
      </c>
      <c r="G56" s="18">
        <v>0.80430000000000001</v>
      </c>
    </row>
    <row r="57" spans="1:7" x14ac:dyDescent="0.25">
      <c r="A57" t="s">
        <v>15</v>
      </c>
      <c r="B57" s="6">
        <f t="shared" si="2"/>
        <v>57.5</v>
      </c>
      <c r="C57" s="6">
        <v>4</v>
      </c>
      <c r="D57" s="18">
        <v>0.4783</v>
      </c>
      <c r="F57" s="19">
        <v>0</v>
      </c>
      <c r="G57" s="18">
        <v>0</v>
      </c>
    </row>
    <row r="58" spans="1:7" x14ac:dyDescent="0.25">
      <c r="A58" t="s">
        <v>16</v>
      </c>
      <c r="B58" s="6">
        <f t="shared" si="2"/>
        <v>62.5</v>
      </c>
      <c r="C58" s="6">
        <v>0</v>
      </c>
      <c r="D58" s="18">
        <v>0</v>
      </c>
      <c r="F58" s="19">
        <v>0</v>
      </c>
      <c r="G58" s="18">
        <v>0</v>
      </c>
    </row>
    <row r="59" spans="1:7" x14ac:dyDescent="0.25">
      <c r="A59" t="s">
        <v>17</v>
      </c>
      <c r="B59" s="6">
        <f t="shared" si="2"/>
        <v>67.5</v>
      </c>
      <c r="C59" s="6">
        <v>0</v>
      </c>
      <c r="D59" s="18">
        <v>0</v>
      </c>
      <c r="F59" s="19">
        <v>0</v>
      </c>
      <c r="G59" s="18">
        <v>0</v>
      </c>
    </row>
    <row r="60" spans="1:7" x14ac:dyDescent="0.25">
      <c r="A60" t="s">
        <v>18</v>
      </c>
      <c r="B60" s="6">
        <f t="shared" si="2"/>
        <v>72.5</v>
      </c>
      <c r="C60" s="6">
        <v>0</v>
      </c>
      <c r="D60" s="18">
        <v>0</v>
      </c>
      <c r="F60" s="19">
        <v>0</v>
      </c>
      <c r="G60" s="18">
        <v>0</v>
      </c>
    </row>
    <row r="61" spans="1:7" x14ac:dyDescent="0.25">
      <c r="A61" t="s">
        <v>19</v>
      </c>
      <c r="B61" s="6">
        <f t="shared" si="2"/>
        <v>77.5</v>
      </c>
      <c r="C61" s="6">
        <v>0</v>
      </c>
      <c r="D61" s="18">
        <v>0</v>
      </c>
      <c r="F61" s="19">
        <v>0</v>
      </c>
      <c r="G61" s="18">
        <v>0</v>
      </c>
    </row>
    <row r="62" spans="1:7" x14ac:dyDescent="0.25">
      <c r="A62" t="s">
        <v>20</v>
      </c>
      <c r="B62" s="6">
        <f t="shared" si="2"/>
        <v>82.5</v>
      </c>
      <c r="C62" s="6">
        <v>0</v>
      </c>
      <c r="D62" s="18">
        <v>0</v>
      </c>
      <c r="F62" s="19">
        <v>0</v>
      </c>
      <c r="G62" s="18">
        <v>0</v>
      </c>
    </row>
    <row r="63" spans="1:7" ht="15.75" thickBot="1" x14ac:dyDescent="0.3">
      <c r="A63" s="7" t="s">
        <v>21</v>
      </c>
      <c r="B63" s="7"/>
      <c r="C63" s="8">
        <f>SUM(C49:C62)</f>
        <v>332</v>
      </c>
      <c r="D63" s="9">
        <f>SUM(D49:D62)</f>
        <v>14.919600000000003</v>
      </c>
      <c r="E63" s="7"/>
      <c r="F63" s="15">
        <f>SUM(F49:F62)</f>
        <v>332</v>
      </c>
      <c r="G63" s="9">
        <f>SUM(G49:G62)</f>
        <v>14.9194</v>
      </c>
    </row>
    <row r="64" spans="1:7" ht="15.75" thickTop="1" x14ac:dyDescent="0.25"/>
    <row r="65" spans="1:9" x14ac:dyDescent="0.25">
      <c r="A65" t="s">
        <v>22</v>
      </c>
      <c r="B65" t="s">
        <v>23</v>
      </c>
      <c r="C65" s="10">
        <v>42.3</v>
      </c>
      <c r="F65" s="21">
        <v>41.57</v>
      </c>
      <c r="H65" t="s">
        <v>30</v>
      </c>
      <c r="I65" s="16">
        <v>0.26700000000000002</v>
      </c>
    </row>
    <row r="66" spans="1:9" x14ac:dyDescent="0.25">
      <c r="B66" t="s">
        <v>24</v>
      </c>
      <c r="C66" s="10">
        <v>13.3</v>
      </c>
      <c r="F66" s="21">
        <v>13.14</v>
      </c>
      <c r="H66" t="s">
        <v>31</v>
      </c>
      <c r="I66" s="16">
        <v>0.17799999999999999</v>
      </c>
    </row>
    <row r="67" spans="1:9" x14ac:dyDescent="0.25">
      <c r="B67" t="s">
        <v>25</v>
      </c>
      <c r="C67" s="11">
        <v>119.1</v>
      </c>
      <c r="F67" s="21">
        <v>116.9</v>
      </c>
    </row>
    <row r="70" spans="1:9" x14ac:dyDescent="0.25">
      <c r="A70" s="1" t="s">
        <v>0</v>
      </c>
      <c r="B70" s="1" t="s">
        <v>29</v>
      </c>
    </row>
    <row r="72" spans="1:9" x14ac:dyDescent="0.25">
      <c r="A72" t="s">
        <v>7</v>
      </c>
      <c r="B72" s="6">
        <v>17.5</v>
      </c>
      <c r="C72" s="6">
        <v>0</v>
      </c>
      <c r="D72" s="18">
        <v>0</v>
      </c>
      <c r="F72" s="19">
        <v>0</v>
      </c>
      <c r="G72" s="18">
        <v>0</v>
      </c>
    </row>
    <row r="73" spans="1:9" x14ac:dyDescent="0.25">
      <c r="A73" t="s">
        <v>8</v>
      </c>
      <c r="B73" s="6">
        <f>B72+5</f>
        <v>22.5</v>
      </c>
      <c r="C73" s="6">
        <v>0</v>
      </c>
      <c r="D73" s="18">
        <v>0</v>
      </c>
      <c r="F73" s="19">
        <v>0</v>
      </c>
      <c r="G73" s="18">
        <v>0</v>
      </c>
    </row>
    <row r="74" spans="1:9" x14ac:dyDescent="0.25">
      <c r="A74" t="s">
        <v>9</v>
      </c>
      <c r="B74" s="6">
        <f t="shared" ref="B74:B85" si="3">B73+5</f>
        <v>27.5</v>
      </c>
      <c r="C74" s="6">
        <v>0</v>
      </c>
      <c r="D74" s="18">
        <v>0</v>
      </c>
      <c r="F74" s="19">
        <v>2</v>
      </c>
      <c r="G74" s="18">
        <v>3.6499999999999998E-2</v>
      </c>
    </row>
    <row r="75" spans="1:9" x14ac:dyDescent="0.25">
      <c r="A75" t="s">
        <v>10</v>
      </c>
      <c r="B75" s="6">
        <f t="shared" si="3"/>
        <v>32.5</v>
      </c>
      <c r="C75" s="6">
        <v>6</v>
      </c>
      <c r="D75" s="18">
        <v>0.14330000000000001</v>
      </c>
      <c r="F75" s="19">
        <v>10</v>
      </c>
      <c r="G75" s="18">
        <v>0.2311</v>
      </c>
    </row>
    <row r="76" spans="1:9" x14ac:dyDescent="0.25">
      <c r="A76" t="s">
        <v>11</v>
      </c>
      <c r="B76" s="6">
        <f t="shared" si="3"/>
        <v>37.5</v>
      </c>
      <c r="C76" s="6">
        <v>21</v>
      </c>
      <c r="D76" s="18">
        <v>0.68359999999999999</v>
      </c>
      <c r="F76" s="19">
        <v>15</v>
      </c>
      <c r="G76" s="18">
        <v>0.55010000000000003</v>
      </c>
    </row>
    <row r="77" spans="1:9" x14ac:dyDescent="0.25">
      <c r="A77" t="s">
        <v>12</v>
      </c>
      <c r="B77" s="6">
        <f t="shared" si="3"/>
        <v>42.5</v>
      </c>
      <c r="C77" s="6">
        <v>39</v>
      </c>
      <c r="D77" s="18">
        <v>2.2328000000000001</v>
      </c>
      <c r="F77" s="19">
        <v>39</v>
      </c>
      <c r="G77" s="18">
        <v>2.1861999999999999</v>
      </c>
    </row>
    <row r="78" spans="1:9" x14ac:dyDescent="0.25">
      <c r="A78" t="s">
        <v>13</v>
      </c>
      <c r="B78" s="6">
        <f t="shared" si="3"/>
        <v>47.5</v>
      </c>
      <c r="C78" s="6">
        <v>37</v>
      </c>
      <c r="D78" s="18">
        <v>2.8083</v>
      </c>
      <c r="F78" s="19">
        <v>38</v>
      </c>
      <c r="G78" s="18">
        <v>2.9521000000000002</v>
      </c>
    </row>
    <row r="79" spans="1:9" x14ac:dyDescent="0.25">
      <c r="A79" t="s">
        <v>14</v>
      </c>
      <c r="B79" s="6">
        <f t="shared" si="3"/>
        <v>52.5</v>
      </c>
      <c r="C79" s="6">
        <v>21</v>
      </c>
      <c r="D79" s="18">
        <v>2.3386999999999998</v>
      </c>
      <c r="F79" s="19">
        <v>19</v>
      </c>
      <c r="G79" s="18">
        <v>2.1149</v>
      </c>
    </row>
    <row r="80" spans="1:9" x14ac:dyDescent="0.25">
      <c r="A80" t="s">
        <v>15</v>
      </c>
      <c r="B80" s="6">
        <f t="shared" si="3"/>
        <v>57.5</v>
      </c>
      <c r="C80" s="6">
        <v>11</v>
      </c>
      <c r="D80" s="18">
        <v>1.5317000000000001</v>
      </c>
      <c r="F80" s="19">
        <v>12</v>
      </c>
      <c r="G80" s="18">
        <v>1.6675</v>
      </c>
    </row>
    <row r="81" spans="1:9" x14ac:dyDescent="0.25">
      <c r="A81" t="s">
        <v>16</v>
      </c>
      <c r="B81" s="6">
        <f t="shared" si="3"/>
        <v>62.5</v>
      </c>
      <c r="C81" s="6">
        <v>1</v>
      </c>
      <c r="D81" s="18">
        <v>0.17599999999999999</v>
      </c>
      <c r="F81" s="19">
        <v>1</v>
      </c>
      <c r="G81" s="18">
        <v>0.17599999999999999</v>
      </c>
    </row>
    <row r="82" spans="1:9" x14ac:dyDescent="0.25">
      <c r="A82" t="s">
        <v>17</v>
      </c>
      <c r="B82" s="6">
        <f t="shared" si="3"/>
        <v>67.5</v>
      </c>
      <c r="C82" s="6">
        <v>0</v>
      </c>
      <c r="D82" s="18">
        <v>0</v>
      </c>
      <c r="F82" s="19">
        <v>0</v>
      </c>
      <c r="G82" s="18">
        <v>0</v>
      </c>
    </row>
    <row r="83" spans="1:9" x14ac:dyDescent="0.25">
      <c r="A83" t="s">
        <v>18</v>
      </c>
      <c r="B83" s="6">
        <f t="shared" si="3"/>
        <v>72.5</v>
      </c>
      <c r="C83" s="6">
        <v>0</v>
      </c>
      <c r="D83" s="18">
        <v>0</v>
      </c>
      <c r="F83" s="19">
        <v>0</v>
      </c>
      <c r="G83" s="18">
        <v>0</v>
      </c>
    </row>
    <row r="84" spans="1:9" x14ac:dyDescent="0.25">
      <c r="A84" t="s">
        <v>19</v>
      </c>
      <c r="B84" s="6">
        <f t="shared" si="3"/>
        <v>77.5</v>
      </c>
      <c r="C84" s="6">
        <v>0</v>
      </c>
      <c r="D84" s="18">
        <v>0</v>
      </c>
      <c r="F84" s="19">
        <v>0</v>
      </c>
      <c r="G84" s="18">
        <v>0</v>
      </c>
    </row>
    <row r="85" spans="1:9" x14ac:dyDescent="0.25">
      <c r="A85" t="s">
        <v>20</v>
      </c>
      <c r="B85" s="6">
        <f t="shared" si="3"/>
        <v>82.5</v>
      </c>
      <c r="C85" s="6">
        <v>0</v>
      </c>
      <c r="D85" s="18">
        <v>0</v>
      </c>
      <c r="F85" s="19">
        <v>0</v>
      </c>
      <c r="G85" s="18">
        <v>0</v>
      </c>
    </row>
    <row r="86" spans="1:9" ht="15.75" thickBot="1" x14ac:dyDescent="0.3">
      <c r="A86" s="7" t="s">
        <v>21</v>
      </c>
      <c r="B86" s="7"/>
      <c r="C86" s="8">
        <f>SUM(C75:C85)</f>
        <v>136</v>
      </c>
      <c r="D86" s="9">
        <f>SUM(D72:D85)</f>
        <v>9.9144000000000005</v>
      </c>
      <c r="E86" s="7"/>
      <c r="F86" s="15">
        <f>SUM(F72:F85)</f>
        <v>136</v>
      </c>
      <c r="G86" s="9">
        <f>SUM(G74:G85)</f>
        <v>9.9144000000000005</v>
      </c>
    </row>
    <row r="87" spans="1:9" ht="15.75" thickTop="1" x14ac:dyDescent="0.25"/>
    <row r="88" spans="1:9" x14ac:dyDescent="0.25">
      <c r="A88" t="s">
        <v>22</v>
      </c>
      <c r="B88" t="s">
        <v>23</v>
      </c>
      <c r="C88" s="10">
        <v>48.5</v>
      </c>
      <c r="F88" s="21">
        <v>48.4</v>
      </c>
      <c r="H88" t="s">
        <v>30</v>
      </c>
      <c r="I88" s="16">
        <v>0.23</v>
      </c>
    </row>
    <row r="89" spans="1:9" x14ac:dyDescent="0.25">
      <c r="B89" t="s">
        <v>24</v>
      </c>
      <c r="C89" s="10">
        <v>12.7</v>
      </c>
      <c r="F89" s="21">
        <v>13</v>
      </c>
      <c r="H89" t="s">
        <v>31</v>
      </c>
      <c r="I89" s="16">
        <v>0.33</v>
      </c>
    </row>
    <row r="90" spans="1:9" x14ac:dyDescent="0.25">
      <c r="B90" t="s">
        <v>25</v>
      </c>
      <c r="C90" s="10">
        <v>116.1</v>
      </c>
      <c r="F90" s="21">
        <v>115.6</v>
      </c>
    </row>
    <row r="93" spans="1:9" x14ac:dyDescent="0.25">
      <c r="A93" s="1" t="s">
        <v>0</v>
      </c>
      <c r="B93" s="1" t="s">
        <v>34</v>
      </c>
    </row>
    <row r="95" spans="1:9" x14ac:dyDescent="0.25">
      <c r="A95" t="s">
        <v>7</v>
      </c>
      <c r="B95" s="6">
        <v>17.5</v>
      </c>
      <c r="C95" s="6">
        <v>0</v>
      </c>
      <c r="D95" s="6">
        <v>0</v>
      </c>
      <c r="E95" s="6"/>
      <c r="F95" s="6">
        <v>0</v>
      </c>
      <c r="G95" s="6">
        <v>0</v>
      </c>
    </row>
    <row r="96" spans="1:9" x14ac:dyDescent="0.25">
      <c r="A96" t="s">
        <v>8</v>
      </c>
      <c r="B96" s="6">
        <f>B95+5</f>
        <v>22.5</v>
      </c>
      <c r="C96" s="6">
        <v>0</v>
      </c>
      <c r="D96" s="6">
        <v>0</v>
      </c>
      <c r="E96" s="6"/>
      <c r="F96" s="6">
        <v>0</v>
      </c>
      <c r="G96" s="6">
        <v>0</v>
      </c>
    </row>
    <row r="97" spans="1:11" x14ac:dyDescent="0.25">
      <c r="A97" t="s">
        <v>9</v>
      </c>
      <c r="B97" s="6">
        <f t="shared" ref="B97:B108" si="4">B96+5</f>
        <v>27.5</v>
      </c>
      <c r="C97" s="6">
        <v>0</v>
      </c>
      <c r="D97" s="6">
        <v>0</v>
      </c>
      <c r="E97" s="6"/>
      <c r="F97" s="6">
        <v>0</v>
      </c>
      <c r="G97" s="6">
        <v>0</v>
      </c>
    </row>
    <row r="98" spans="1:11" x14ac:dyDescent="0.25">
      <c r="A98" t="s">
        <v>10</v>
      </c>
      <c r="B98" s="6">
        <f t="shared" si="4"/>
        <v>32.5</v>
      </c>
      <c r="C98" s="12">
        <v>1</v>
      </c>
      <c r="D98" s="12">
        <v>2.7E-2</v>
      </c>
      <c r="E98" s="12"/>
      <c r="F98" s="12">
        <v>1</v>
      </c>
      <c r="G98" s="12">
        <v>2.7E-2</v>
      </c>
      <c r="I98" s="12"/>
      <c r="K98" s="6">
        <v>1</v>
      </c>
    </row>
    <row r="99" spans="1:11" x14ac:dyDescent="0.25">
      <c r="A99" t="s">
        <v>11</v>
      </c>
      <c r="B99" s="6">
        <f t="shared" si="4"/>
        <v>37.5</v>
      </c>
      <c r="C99" s="12">
        <v>3</v>
      </c>
      <c r="D99" s="12">
        <v>0.12670000000000001</v>
      </c>
      <c r="E99" s="12"/>
      <c r="F99" s="12">
        <v>2</v>
      </c>
      <c r="G99" s="12">
        <v>7.7200000000000005E-2</v>
      </c>
      <c r="I99" s="12"/>
      <c r="K99" s="6">
        <v>2</v>
      </c>
    </row>
    <row r="100" spans="1:11" x14ac:dyDescent="0.25">
      <c r="A100" t="s">
        <v>12</v>
      </c>
      <c r="B100" s="6">
        <f t="shared" si="4"/>
        <v>42.5</v>
      </c>
      <c r="C100" s="12">
        <v>2</v>
      </c>
      <c r="D100" s="12">
        <v>0.1142</v>
      </c>
      <c r="E100" s="12"/>
      <c r="F100" s="12">
        <v>5</v>
      </c>
      <c r="G100" s="12">
        <v>0.2923</v>
      </c>
      <c r="I100" s="12"/>
      <c r="K100" s="6">
        <v>6</v>
      </c>
    </row>
    <row r="101" spans="1:11" x14ac:dyDescent="0.25">
      <c r="A101" t="s">
        <v>13</v>
      </c>
      <c r="B101" s="6">
        <f t="shared" si="4"/>
        <v>47.5</v>
      </c>
      <c r="C101" s="12">
        <v>8</v>
      </c>
      <c r="D101" s="12">
        <v>0.60499999999999998</v>
      </c>
      <c r="E101" s="12"/>
      <c r="F101" s="12">
        <v>10</v>
      </c>
      <c r="G101" s="12">
        <v>0.81899999999999995</v>
      </c>
      <c r="I101" s="12"/>
      <c r="K101" s="6">
        <v>9</v>
      </c>
    </row>
    <row r="102" spans="1:11" x14ac:dyDescent="0.25">
      <c r="A102" t="s">
        <v>14</v>
      </c>
      <c r="B102" s="6">
        <f t="shared" si="4"/>
        <v>52.5</v>
      </c>
      <c r="C102" s="12">
        <v>9</v>
      </c>
      <c r="D102" s="12">
        <v>0.93120000000000003</v>
      </c>
      <c r="E102" s="12"/>
      <c r="F102" s="12">
        <v>10</v>
      </c>
      <c r="G102" s="12">
        <v>1.1601999999999999</v>
      </c>
      <c r="I102" s="12"/>
      <c r="K102" s="6">
        <v>10</v>
      </c>
    </row>
    <row r="103" spans="1:11" x14ac:dyDescent="0.25">
      <c r="A103" t="s">
        <v>15</v>
      </c>
      <c r="B103" s="6">
        <f t="shared" si="4"/>
        <v>57.5</v>
      </c>
      <c r="C103" s="12">
        <v>21</v>
      </c>
      <c r="D103" s="12">
        <v>2.8369</v>
      </c>
      <c r="E103" s="12"/>
      <c r="F103" s="12">
        <v>18</v>
      </c>
      <c r="G103" s="12">
        <v>2.5840999999999998</v>
      </c>
      <c r="I103" s="12"/>
      <c r="K103" s="6">
        <v>19</v>
      </c>
    </row>
    <row r="104" spans="1:11" x14ac:dyDescent="0.25">
      <c r="A104" t="s">
        <v>16</v>
      </c>
      <c r="B104" s="6">
        <f t="shared" si="4"/>
        <v>62.5</v>
      </c>
      <c r="C104" s="12">
        <v>8</v>
      </c>
      <c r="D104" s="12">
        <v>1.3943000000000001</v>
      </c>
      <c r="E104" s="12"/>
      <c r="F104" s="12">
        <v>11</v>
      </c>
      <c r="G104" s="12">
        <v>2.0676999999999999</v>
      </c>
      <c r="I104" s="12"/>
      <c r="K104" s="6">
        <v>9</v>
      </c>
    </row>
    <row r="105" spans="1:11" x14ac:dyDescent="0.25">
      <c r="A105" t="s">
        <v>17</v>
      </c>
      <c r="B105" s="6">
        <f t="shared" si="4"/>
        <v>67.5</v>
      </c>
      <c r="C105" s="12">
        <v>7</v>
      </c>
      <c r="D105" s="12">
        <v>1.4610000000000001</v>
      </c>
      <c r="E105" s="12"/>
      <c r="F105" s="12">
        <v>2</v>
      </c>
      <c r="G105" s="12">
        <v>0.46879999999999999</v>
      </c>
      <c r="I105" s="12"/>
      <c r="K105" s="6">
        <v>3</v>
      </c>
    </row>
    <row r="106" spans="1:11" x14ac:dyDescent="0.25">
      <c r="A106" t="s">
        <v>18</v>
      </c>
      <c r="B106" s="6">
        <f t="shared" si="4"/>
        <v>72.5</v>
      </c>
      <c r="C106" s="12">
        <v>0</v>
      </c>
      <c r="D106" s="12">
        <v>0</v>
      </c>
      <c r="E106" s="12"/>
      <c r="F106" s="12">
        <v>0</v>
      </c>
      <c r="G106" s="12">
        <v>0</v>
      </c>
      <c r="I106" s="12"/>
      <c r="K106" s="6"/>
    </row>
    <row r="107" spans="1:11" x14ac:dyDescent="0.25">
      <c r="A107" t="s">
        <v>19</v>
      </c>
      <c r="B107" s="6">
        <f t="shared" si="4"/>
        <v>77.5</v>
      </c>
      <c r="C107" s="12">
        <v>1</v>
      </c>
      <c r="D107" s="12">
        <v>0.36370000000000002</v>
      </c>
      <c r="E107" s="12"/>
      <c r="F107" s="12">
        <v>1</v>
      </c>
      <c r="G107" s="12">
        <v>0.36370000000000002</v>
      </c>
      <c r="I107" s="12"/>
      <c r="K107" s="6">
        <v>1</v>
      </c>
    </row>
    <row r="108" spans="1:11" x14ac:dyDescent="0.25">
      <c r="A108" t="s">
        <v>20</v>
      </c>
      <c r="B108" s="6">
        <f t="shared" si="4"/>
        <v>82.5</v>
      </c>
      <c r="C108" s="12">
        <v>1</v>
      </c>
      <c r="D108" s="12">
        <v>0.56999999999999995</v>
      </c>
      <c r="E108" s="12"/>
      <c r="F108" s="12">
        <v>0</v>
      </c>
      <c r="G108" s="12">
        <v>0</v>
      </c>
      <c r="I108" s="12"/>
      <c r="K108" s="6">
        <v>1</v>
      </c>
    </row>
    <row r="109" spans="1:11" x14ac:dyDescent="0.25">
      <c r="A109" t="s">
        <v>35</v>
      </c>
      <c r="B109" s="6">
        <v>90</v>
      </c>
      <c r="C109" s="12">
        <v>0</v>
      </c>
      <c r="D109" s="12">
        <v>0</v>
      </c>
      <c r="E109" s="12"/>
      <c r="F109" s="12">
        <v>1</v>
      </c>
      <c r="G109" s="12">
        <v>0.56999999999999995</v>
      </c>
      <c r="I109" s="12"/>
    </row>
    <row r="110" spans="1:11" ht="15.75" thickBot="1" x14ac:dyDescent="0.3">
      <c r="A110" s="7" t="s">
        <v>21</v>
      </c>
      <c r="B110" s="7"/>
      <c r="C110" s="8">
        <f>SUM(C98:C108)</f>
        <v>61</v>
      </c>
      <c r="D110" s="9">
        <f>SUM(D95:D108)</f>
        <v>8.43</v>
      </c>
      <c r="E110" s="7"/>
      <c r="F110" s="15">
        <f>SUM(F95:F109)</f>
        <v>61</v>
      </c>
      <c r="G110" s="9">
        <f>SUM(G97:G109)</f>
        <v>8.43</v>
      </c>
    </row>
    <row r="111" spans="1:11" ht="15.75" thickTop="1" x14ac:dyDescent="0.25"/>
    <row r="112" spans="1:11" x14ac:dyDescent="0.25">
      <c r="A112" t="s">
        <v>22</v>
      </c>
      <c r="B112" t="s">
        <v>23</v>
      </c>
      <c r="C112" s="10">
        <v>60.8</v>
      </c>
      <c r="F112" s="21">
        <v>60.3</v>
      </c>
      <c r="H112" t="s">
        <v>30</v>
      </c>
      <c r="I112" s="16">
        <v>0.24</v>
      </c>
    </row>
    <row r="113" spans="2:9" x14ac:dyDescent="0.25">
      <c r="B113" t="s">
        <v>24</v>
      </c>
      <c r="C113" s="10">
        <v>15.1</v>
      </c>
      <c r="F113" s="21">
        <v>18.2</v>
      </c>
      <c r="H113" t="s">
        <v>31</v>
      </c>
      <c r="I113" s="16">
        <v>0.43</v>
      </c>
    </row>
    <row r="114" spans="2:9" x14ac:dyDescent="0.25">
      <c r="B114" t="s">
        <v>25</v>
      </c>
      <c r="C114" s="10">
        <v>117.7</v>
      </c>
      <c r="F114" s="21">
        <v>116.6</v>
      </c>
    </row>
    <row r="117" spans="2:9" x14ac:dyDescent="0.25">
      <c r="F117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7"/>
  <sheetViews>
    <sheetView topLeftCell="A121" workbookViewId="0">
      <selection activeCell="C135" activeCellId="5" sqref="C20:F22 C43:F45 C66:F68 C89:F91 C112:F114 C135:F137"/>
    </sheetView>
  </sheetViews>
  <sheetFormatPr defaultRowHeight="15" x14ac:dyDescent="0.25"/>
  <cols>
    <col min="1" max="1" width="11.140625" bestFit="1" customWidth="1"/>
    <col min="2" max="2" width="12.85546875" bestFit="1" customWidth="1"/>
  </cols>
  <sheetData>
    <row r="2" spans="1:7" x14ac:dyDescent="0.25">
      <c r="A2" s="1" t="s">
        <v>0</v>
      </c>
      <c r="B2" s="1" t="s">
        <v>32</v>
      </c>
    </row>
    <row r="4" spans="1:7" x14ac:dyDescent="0.25">
      <c r="A4" t="s">
        <v>7</v>
      </c>
      <c r="B4" s="6">
        <v>17.5</v>
      </c>
      <c r="C4" s="6">
        <v>7</v>
      </c>
      <c r="D4" s="18">
        <v>2.75E-2</v>
      </c>
      <c r="F4" s="19">
        <v>7</v>
      </c>
      <c r="G4" s="18">
        <v>2.75E-2</v>
      </c>
    </row>
    <row r="5" spans="1:7" x14ac:dyDescent="0.25">
      <c r="A5" t="s">
        <v>8</v>
      </c>
      <c r="B5" s="6">
        <f>B4+5</f>
        <v>22.5</v>
      </c>
      <c r="C5" s="6">
        <v>7</v>
      </c>
      <c r="D5" s="18">
        <v>6.59E-2</v>
      </c>
      <c r="F5" s="19">
        <v>5</v>
      </c>
      <c r="G5" s="18">
        <v>4.1000000000000002E-2</v>
      </c>
    </row>
    <row r="6" spans="1:7" x14ac:dyDescent="0.25">
      <c r="A6" t="s">
        <v>9</v>
      </c>
      <c r="B6" s="6">
        <f t="shared" ref="B6:B17" si="0">B5+5</f>
        <v>27.5</v>
      </c>
      <c r="C6" s="6">
        <v>6</v>
      </c>
      <c r="D6" s="18">
        <v>9.7799999999999998E-2</v>
      </c>
      <c r="F6" s="19">
        <v>7</v>
      </c>
      <c r="G6" s="18">
        <v>0.1036</v>
      </c>
    </row>
    <row r="7" spans="1:7" x14ac:dyDescent="0.25">
      <c r="A7" t="s">
        <v>10</v>
      </c>
      <c r="B7" s="6">
        <f t="shared" si="0"/>
        <v>32.5</v>
      </c>
      <c r="C7" s="6">
        <v>6</v>
      </c>
      <c r="D7" s="18">
        <v>0.14829999999999999</v>
      </c>
      <c r="F7" s="19">
        <v>9</v>
      </c>
      <c r="G7" s="18">
        <v>0.22009999999999999</v>
      </c>
    </row>
    <row r="8" spans="1:7" x14ac:dyDescent="0.25">
      <c r="A8" t="s">
        <v>11</v>
      </c>
      <c r="B8" s="6">
        <f t="shared" si="0"/>
        <v>37.5</v>
      </c>
      <c r="C8" s="6">
        <v>15</v>
      </c>
      <c r="D8" s="18">
        <v>0.60440000000000005</v>
      </c>
      <c r="F8" s="19">
        <v>13</v>
      </c>
      <c r="G8" s="18">
        <v>0.53129999999999999</v>
      </c>
    </row>
    <row r="9" spans="1:7" x14ac:dyDescent="0.25">
      <c r="A9" t="s">
        <v>12</v>
      </c>
      <c r="B9" s="6">
        <f t="shared" si="0"/>
        <v>42.5</v>
      </c>
      <c r="C9" s="6">
        <v>28</v>
      </c>
      <c r="D9" s="18">
        <v>1.6996</v>
      </c>
      <c r="F9" s="19">
        <v>29</v>
      </c>
      <c r="G9" s="18">
        <v>1.7261</v>
      </c>
    </row>
    <row r="10" spans="1:7" x14ac:dyDescent="0.25">
      <c r="A10" t="s">
        <v>13</v>
      </c>
      <c r="B10" s="6">
        <f t="shared" si="0"/>
        <v>47.5</v>
      </c>
      <c r="C10" s="6">
        <v>43</v>
      </c>
      <c r="D10" s="18">
        <v>3.5182000000000002</v>
      </c>
      <c r="F10" s="19">
        <v>40</v>
      </c>
      <c r="G10" s="18">
        <v>3.2309000000000001</v>
      </c>
    </row>
    <row r="11" spans="1:7" x14ac:dyDescent="0.25">
      <c r="A11" t="s">
        <v>14</v>
      </c>
      <c r="B11" s="6">
        <f t="shared" si="0"/>
        <v>52.5</v>
      </c>
      <c r="C11" s="6">
        <v>38</v>
      </c>
      <c r="D11" s="18">
        <v>4.3778199999999998</v>
      </c>
      <c r="F11" s="19">
        <v>44</v>
      </c>
      <c r="G11" s="18">
        <v>4.9931999999999999</v>
      </c>
    </row>
    <row r="12" spans="1:7" x14ac:dyDescent="0.25">
      <c r="A12" t="s">
        <v>15</v>
      </c>
      <c r="B12" s="6">
        <f t="shared" si="0"/>
        <v>57.5</v>
      </c>
      <c r="C12" s="6">
        <v>28</v>
      </c>
      <c r="D12" s="18">
        <v>3.8950999999999998</v>
      </c>
      <c r="F12" s="19">
        <v>25</v>
      </c>
      <c r="G12" s="18">
        <v>3.6775199999999999</v>
      </c>
    </row>
    <row r="13" spans="1:7" x14ac:dyDescent="0.25">
      <c r="A13" t="s">
        <v>16</v>
      </c>
      <c r="B13" s="6">
        <f t="shared" si="0"/>
        <v>62.5</v>
      </c>
      <c r="C13" s="6">
        <v>12</v>
      </c>
      <c r="D13" s="18">
        <v>2.1080999999999999</v>
      </c>
      <c r="F13" s="19">
        <v>10</v>
      </c>
      <c r="G13" s="18">
        <v>1.7623</v>
      </c>
    </row>
    <row r="14" spans="1:7" x14ac:dyDescent="0.25">
      <c r="A14" t="s">
        <v>17</v>
      </c>
      <c r="B14" s="6">
        <f t="shared" si="0"/>
        <v>67.5</v>
      </c>
      <c r="C14" s="6">
        <v>1</v>
      </c>
      <c r="D14" s="18">
        <v>0.23849999999999999</v>
      </c>
      <c r="F14" s="19">
        <v>2</v>
      </c>
      <c r="G14" s="18">
        <v>0.4677</v>
      </c>
    </row>
    <row r="15" spans="1:7" x14ac:dyDescent="0.25">
      <c r="A15" t="s">
        <v>18</v>
      </c>
      <c r="B15" s="6">
        <f t="shared" si="0"/>
        <v>72.5</v>
      </c>
      <c r="C15" s="6">
        <v>0</v>
      </c>
      <c r="D15" s="18">
        <v>0</v>
      </c>
      <c r="F15" s="19">
        <v>0</v>
      </c>
      <c r="G15" s="18">
        <v>0</v>
      </c>
    </row>
    <row r="16" spans="1:7" x14ac:dyDescent="0.25">
      <c r="A16" t="s">
        <v>19</v>
      </c>
      <c r="B16" s="6">
        <f t="shared" si="0"/>
        <v>77.5</v>
      </c>
      <c r="C16" s="6">
        <v>0</v>
      </c>
      <c r="D16" s="18">
        <v>0</v>
      </c>
      <c r="F16" s="19">
        <v>0</v>
      </c>
      <c r="G16" s="18">
        <v>0</v>
      </c>
    </row>
    <row r="17" spans="1:9" x14ac:dyDescent="0.25">
      <c r="A17" t="s">
        <v>20</v>
      </c>
      <c r="B17" s="6">
        <f t="shared" si="0"/>
        <v>82.5</v>
      </c>
      <c r="C17" s="6">
        <v>0</v>
      </c>
      <c r="D17" s="18">
        <v>0</v>
      </c>
      <c r="F17" s="19">
        <v>0</v>
      </c>
      <c r="G17" s="18">
        <v>0</v>
      </c>
    </row>
    <row r="18" spans="1:9" ht="15.75" thickBot="1" x14ac:dyDescent="0.3">
      <c r="A18" s="7" t="s">
        <v>21</v>
      </c>
      <c r="B18" s="7"/>
      <c r="C18" s="8">
        <f>SUM(C4:C17)</f>
        <v>191</v>
      </c>
      <c r="D18" s="9">
        <f>SUM(D4:D17)</f>
        <v>16.781219999999998</v>
      </c>
      <c r="E18" s="7"/>
      <c r="F18" s="15">
        <f>SUM(F4:F17)</f>
        <v>191</v>
      </c>
      <c r="G18" s="9">
        <f>SUM(G4:G17)</f>
        <v>16.781220000000001</v>
      </c>
    </row>
    <row r="19" spans="1:9" ht="15.75" thickTop="1" x14ac:dyDescent="0.25"/>
    <row r="20" spans="1:9" x14ac:dyDescent="0.25">
      <c r="A20" t="s">
        <v>22</v>
      </c>
      <c r="B20" t="s">
        <v>23</v>
      </c>
      <c r="C20" s="11">
        <v>52.6</v>
      </c>
      <c r="F20" s="21">
        <v>52.2</v>
      </c>
      <c r="H20" t="s">
        <v>30</v>
      </c>
      <c r="I20" s="16">
        <v>0.25</v>
      </c>
    </row>
    <row r="21" spans="1:9" x14ac:dyDescent="0.25">
      <c r="B21" t="s">
        <v>24</v>
      </c>
      <c r="C21" s="11">
        <v>12.68</v>
      </c>
      <c r="F21" s="21">
        <v>13.3</v>
      </c>
      <c r="H21" t="s">
        <v>31</v>
      </c>
      <c r="I21" s="16">
        <v>0.37</v>
      </c>
    </row>
    <row r="22" spans="1:9" x14ac:dyDescent="0.25">
      <c r="B22" t="s">
        <v>25</v>
      </c>
      <c r="C22" s="11">
        <v>118.2</v>
      </c>
      <c r="F22" s="21">
        <v>117.5</v>
      </c>
    </row>
    <row r="25" spans="1:9" x14ac:dyDescent="0.25">
      <c r="A25" s="1" t="s">
        <v>0</v>
      </c>
      <c r="B25" s="1" t="s">
        <v>36</v>
      </c>
    </row>
    <row r="27" spans="1:9" x14ac:dyDescent="0.25">
      <c r="A27" t="s">
        <v>7</v>
      </c>
      <c r="B27" s="6">
        <v>17.5</v>
      </c>
      <c r="C27" s="6">
        <v>9</v>
      </c>
      <c r="D27" s="18">
        <v>4.2099999999999999E-2</v>
      </c>
      <c r="F27" s="19">
        <v>8</v>
      </c>
      <c r="G27" s="20">
        <v>3.7199999999999997E-2</v>
      </c>
    </row>
    <row r="28" spans="1:9" x14ac:dyDescent="0.25">
      <c r="A28" t="s">
        <v>8</v>
      </c>
      <c r="B28" s="6">
        <f>B27+5</f>
        <v>22.5</v>
      </c>
      <c r="C28" s="6">
        <v>17</v>
      </c>
      <c r="D28" s="18">
        <v>0.15479999999999999</v>
      </c>
      <c r="F28" s="19">
        <v>15</v>
      </c>
      <c r="G28" s="20">
        <v>0.13</v>
      </c>
    </row>
    <row r="29" spans="1:9" x14ac:dyDescent="0.25">
      <c r="A29" t="s">
        <v>9</v>
      </c>
      <c r="B29" s="6">
        <f t="shared" ref="B29:B40" si="1">B28+5</f>
        <v>27.5</v>
      </c>
      <c r="C29" s="6">
        <v>23</v>
      </c>
      <c r="D29" s="18">
        <v>0.37330000000000002</v>
      </c>
      <c r="F29" s="19">
        <v>26</v>
      </c>
      <c r="G29" s="20">
        <v>0.3977</v>
      </c>
    </row>
    <row r="30" spans="1:9" x14ac:dyDescent="0.25">
      <c r="A30" t="s">
        <v>10</v>
      </c>
      <c r="B30" s="6">
        <f t="shared" si="1"/>
        <v>32.5</v>
      </c>
      <c r="C30" s="6">
        <v>46</v>
      </c>
      <c r="D30" s="18">
        <v>1.1359999999999999</v>
      </c>
      <c r="F30" s="19">
        <v>47</v>
      </c>
      <c r="G30" s="20">
        <v>1.1641999999999999</v>
      </c>
    </row>
    <row r="31" spans="1:9" x14ac:dyDescent="0.25">
      <c r="A31" t="s">
        <v>11</v>
      </c>
      <c r="B31" s="6">
        <f t="shared" si="1"/>
        <v>37.5</v>
      </c>
      <c r="C31" s="6">
        <v>57</v>
      </c>
      <c r="D31" s="18">
        <v>2.1516000000000002</v>
      </c>
      <c r="F31" s="19">
        <v>62</v>
      </c>
      <c r="G31" s="20">
        <v>2.3866999999999998</v>
      </c>
    </row>
    <row r="32" spans="1:9" x14ac:dyDescent="0.25">
      <c r="A32" t="s">
        <v>12</v>
      </c>
      <c r="B32" s="6">
        <f t="shared" si="1"/>
        <v>42.5</v>
      </c>
      <c r="C32" s="6">
        <v>79</v>
      </c>
      <c r="D32" s="18">
        <v>4.5079000000000002</v>
      </c>
      <c r="F32" s="19">
        <v>79</v>
      </c>
      <c r="G32" s="20">
        <v>4.5827999999999998</v>
      </c>
    </row>
    <row r="33" spans="1:9" x14ac:dyDescent="0.25">
      <c r="A33" t="s">
        <v>13</v>
      </c>
      <c r="B33" s="6">
        <f t="shared" si="1"/>
        <v>47.5</v>
      </c>
      <c r="C33" s="6">
        <v>51</v>
      </c>
      <c r="D33" s="18">
        <v>4.1204999999999998</v>
      </c>
      <c r="F33" s="19">
        <v>41</v>
      </c>
      <c r="G33" s="20">
        <v>3.2881</v>
      </c>
    </row>
    <row r="34" spans="1:9" x14ac:dyDescent="0.25">
      <c r="A34" t="s">
        <v>14</v>
      </c>
      <c r="B34" s="6">
        <f t="shared" si="1"/>
        <v>52.5</v>
      </c>
      <c r="C34" s="6">
        <v>23</v>
      </c>
      <c r="D34" s="18">
        <v>2.3675999999999999</v>
      </c>
      <c r="F34" s="19">
        <v>28</v>
      </c>
      <c r="G34" s="20">
        <v>2.867</v>
      </c>
    </row>
    <row r="35" spans="1:9" x14ac:dyDescent="0.25">
      <c r="A35" t="s">
        <v>15</v>
      </c>
      <c r="B35" s="6">
        <f t="shared" si="1"/>
        <v>57.5</v>
      </c>
      <c r="C35" s="6">
        <v>5</v>
      </c>
      <c r="D35" s="18">
        <v>0.7077</v>
      </c>
      <c r="F35" s="19">
        <v>5</v>
      </c>
      <c r="G35" s="20">
        <v>0.70779999999999998</v>
      </c>
    </row>
    <row r="36" spans="1:9" x14ac:dyDescent="0.25">
      <c r="A36" t="s">
        <v>16</v>
      </c>
      <c r="B36" s="6">
        <f t="shared" si="1"/>
        <v>62.5</v>
      </c>
      <c r="C36" s="6">
        <v>1</v>
      </c>
      <c r="D36" s="18">
        <v>0.23400000000000001</v>
      </c>
      <c r="F36" s="19">
        <v>1</v>
      </c>
      <c r="G36" s="20">
        <v>0.23400000000000001</v>
      </c>
    </row>
    <row r="37" spans="1:9" x14ac:dyDescent="0.25">
      <c r="A37" t="s">
        <v>17</v>
      </c>
      <c r="B37" s="6">
        <f t="shared" si="1"/>
        <v>67.5</v>
      </c>
      <c r="C37" s="6">
        <v>0</v>
      </c>
      <c r="D37" s="18">
        <v>0</v>
      </c>
      <c r="F37" s="19">
        <v>0</v>
      </c>
      <c r="G37" s="20">
        <v>0</v>
      </c>
    </row>
    <row r="38" spans="1:9" x14ac:dyDescent="0.25">
      <c r="A38" t="s">
        <v>18</v>
      </c>
      <c r="B38" s="6">
        <f t="shared" si="1"/>
        <v>72.5</v>
      </c>
      <c r="C38" s="6">
        <v>0</v>
      </c>
      <c r="D38" s="18">
        <v>0</v>
      </c>
      <c r="F38" s="19">
        <v>0</v>
      </c>
      <c r="G38" s="20">
        <v>0</v>
      </c>
    </row>
    <row r="39" spans="1:9" x14ac:dyDescent="0.25">
      <c r="A39" t="s">
        <v>19</v>
      </c>
      <c r="B39" s="6">
        <f t="shared" si="1"/>
        <v>77.5</v>
      </c>
      <c r="C39" s="6">
        <v>0</v>
      </c>
      <c r="D39" s="18">
        <v>0</v>
      </c>
      <c r="F39" s="19">
        <v>0</v>
      </c>
      <c r="G39" s="20">
        <v>0</v>
      </c>
    </row>
    <row r="40" spans="1:9" x14ac:dyDescent="0.25">
      <c r="A40" t="s">
        <v>20</v>
      </c>
      <c r="B40" s="6">
        <f t="shared" si="1"/>
        <v>82.5</v>
      </c>
      <c r="C40" s="6">
        <v>0</v>
      </c>
      <c r="D40" s="18">
        <v>0</v>
      </c>
      <c r="F40" s="19">
        <v>0</v>
      </c>
      <c r="G40" s="20">
        <v>0</v>
      </c>
    </row>
    <row r="41" spans="1:9" ht="15.75" thickBot="1" x14ac:dyDescent="0.3">
      <c r="A41" s="7" t="s">
        <v>21</v>
      </c>
      <c r="B41" s="7"/>
      <c r="C41" s="8">
        <f>SUM(C27:C40)</f>
        <v>311</v>
      </c>
      <c r="D41" s="9">
        <f>SUM(D27:D40)</f>
        <v>15.795499999999999</v>
      </c>
      <c r="E41" s="7"/>
      <c r="F41" s="15">
        <f>SUM(F27:F40)</f>
        <v>312</v>
      </c>
      <c r="G41" s="9">
        <f>SUM(G27:G40)</f>
        <v>15.795500000000001</v>
      </c>
    </row>
    <row r="42" spans="1:9" ht="15.75" thickTop="1" x14ac:dyDescent="0.25"/>
    <row r="43" spans="1:9" x14ac:dyDescent="0.25">
      <c r="A43" t="s">
        <v>22</v>
      </c>
      <c r="B43" t="s">
        <v>23</v>
      </c>
      <c r="C43" s="11">
        <v>44.4</v>
      </c>
      <c r="F43" s="21">
        <v>44.5</v>
      </c>
      <c r="H43" t="s">
        <v>30</v>
      </c>
      <c r="I43" s="16">
        <v>0.26</v>
      </c>
    </row>
    <row r="44" spans="1:9" x14ac:dyDescent="0.25">
      <c r="B44" t="s">
        <v>24</v>
      </c>
      <c r="C44" s="11">
        <v>15.5</v>
      </c>
      <c r="F44" s="21">
        <v>16.3</v>
      </c>
      <c r="H44" t="s">
        <v>31</v>
      </c>
      <c r="I44" s="16">
        <v>0.18</v>
      </c>
    </row>
    <row r="45" spans="1:9" x14ac:dyDescent="0.25">
      <c r="B45" t="s">
        <v>25</v>
      </c>
      <c r="C45" s="11">
        <v>120</v>
      </c>
      <c r="F45" s="21">
        <v>120.1</v>
      </c>
    </row>
    <row r="48" spans="1:9" x14ac:dyDescent="0.25">
      <c r="A48" s="1" t="s">
        <v>0</v>
      </c>
      <c r="B48" s="1" t="s">
        <v>37</v>
      </c>
    </row>
    <row r="50" spans="1:7" x14ac:dyDescent="0.25">
      <c r="A50" t="s">
        <v>7</v>
      </c>
      <c r="B50" s="6">
        <v>17.5</v>
      </c>
      <c r="C50" s="6">
        <v>0</v>
      </c>
      <c r="D50" s="18">
        <v>0</v>
      </c>
      <c r="F50" s="19">
        <v>0</v>
      </c>
      <c r="G50" s="18">
        <v>0</v>
      </c>
    </row>
    <row r="51" spans="1:7" x14ac:dyDescent="0.25">
      <c r="A51" t="s">
        <v>8</v>
      </c>
      <c r="B51" s="6">
        <f>B50+5</f>
        <v>22.5</v>
      </c>
      <c r="C51" s="6">
        <v>0</v>
      </c>
      <c r="D51" s="18">
        <v>0</v>
      </c>
      <c r="F51" s="19">
        <v>0</v>
      </c>
      <c r="G51" s="18">
        <v>0</v>
      </c>
    </row>
    <row r="52" spans="1:7" x14ac:dyDescent="0.25">
      <c r="A52" t="s">
        <v>9</v>
      </c>
      <c r="B52" s="6">
        <f t="shared" ref="B52:B63" si="2">B51+5</f>
        <v>27.5</v>
      </c>
      <c r="C52" s="6">
        <v>0</v>
      </c>
      <c r="D52" s="18">
        <v>0</v>
      </c>
      <c r="F52" s="19">
        <v>1</v>
      </c>
      <c r="G52" s="18">
        <v>1.7500000000000002E-2</v>
      </c>
    </row>
    <row r="53" spans="1:7" x14ac:dyDescent="0.25">
      <c r="A53" t="s">
        <v>10</v>
      </c>
      <c r="B53" s="6">
        <f t="shared" si="2"/>
        <v>32.5</v>
      </c>
      <c r="C53" s="6">
        <v>9</v>
      </c>
      <c r="D53" s="18">
        <v>0.2432</v>
      </c>
      <c r="F53" s="19">
        <v>6</v>
      </c>
      <c r="G53" s="18">
        <v>0.16259999999999999</v>
      </c>
    </row>
    <row r="54" spans="1:7" x14ac:dyDescent="0.25">
      <c r="A54" t="s">
        <v>11</v>
      </c>
      <c r="B54" s="6">
        <f t="shared" si="2"/>
        <v>37.5</v>
      </c>
      <c r="C54" s="6">
        <v>9</v>
      </c>
      <c r="D54" s="18">
        <v>0.3508</v>
      </c>
      <c r="F54" s="19">
        <v>11</v>
      </c>
      <c r="G54" s="18">
        <v>0.40450000000000003</v>
      </c>
    </row>
    <row r="55" spans="1:7" x14ac:dyDescent="0.25">
      <c r="A55" t="s">
        <v>12</v>
      </c>
      <c r="B55" s="6">
        <f t="shared" si="2"/>
        <v>42.5</v>
      </c>
      <c r="C55" s="6">
        <v>13</v>
      </c>
      <c r="D55" s="18">
        <v>0.79500000000000004</v>
      </c>
      <c r="F55" s="19">
        <v>13</v>
      </c>
      <c r="G55" s="18">
        <v>0.78039999999999998</v>
      </c>
    </row>
    <row r="56" spans="1:7" x14ac:dyDescent="0.25">
      <c r="A56" t="s">
        <v>13</v>
      </c>
      <c r="B56" s="6">
        <f t="shared" si="2"/>
        <v>47.5</v>
      </c>
      <c r="C56" s="6">
        <v>28</v>
      </c>
      <c r="D56" s="18">
        <v>2.3496000000000001</v>
      </c>
      <c r="F56" s="19">
        <v>36</v>
      </c>
      <c r="G56" s="18">
        <v>3.0785</v>
      </c>
    </row>
    <row r="57" spans="1:7" x14ac:dyDescent="0.25">
      <c r="A57" t="s">
        <v>14</v>
      </c>
      <c r="B57" s="6">
        <f t="shared" si="2"/>
        <v>52.5</v>
      </c>
      <c r="C57" s="6">
        <v>60</v>
      </c>
      <c r="D57" s="18">
        <v>6.7526999999999999</v>
      </c>
      <c r="F57" s="19">
        <v>51</v>
      </c>
      <c r="G57" s="18">
        <v>5.8189000000000002</v>
      </c>
    </row>
    <row r="58" spans="1:7" x14ac:dyDescent="0.25">
      <c r="A58" t="s">
        <v>15</v>
      </c>
      <c r="B58" s="6">
        <f t="shared" si="2"/>
        <v>57.5</v>
      </c>
      <c r="C58" s="6">
        <v>51</v>
      </c>
      <c r="D58" s="18">
        <v>8.2873000000000001</v>
      </c>
      <c r="F58" s="19">
        <v>37</v>
      </c>
      <c r="G58" s="18">
        <v>5.5620000000000003</v>
      </c>
    </row>
    <row r="59" spans="1:7" x14ac:dyDescent="0.25">
      <c r="A59" t="s">
        <v>16</v>
      </c>
      <c r="B59" s="6">
        <f t="shared" si="2"/>
        <v>62.5</v>
      </c>
      <c r="C59" s="6">
        <v>33</v>
      </c>
      <c r="D59" s="18">
        <v>7.0030000000000001</v>
      </c>
      <c r="F59" s="19">
        <v>36</v>
      </c>
      <c r="G59" s="18">
        <v>7.1254</v>
      </c>
    </row>
    <row r="60" spans="1:7" x14ac:dyDescent="0.25">
      <c r="A60" t="s">
        <v>17</v>
      </c>
      <c r="B60" s="6">
        <f t="shared" si="2"/>
        <v>67.5</v>
      </c>
      <c r="C60" s="6">
        <v>11</v>
      </c>
      <c r="D60" s="18">
        <v>2.9611999999999998</v>
      </c>
      <c r="F60" s="19">
        <v>19</v>
      </c>
      <c r="G60" s="18">
        <v>4.5312000000000001</v>
      </c>
    </row>
    <row r="61" spans="1:7" x14ac:dyDescent="0.25">
      <c r="A61" t="s">
        <v>38</v>
      </c>
      <c r="B61" s="6">
        <f t="shared" si="2"/>
        <v>72.5</v>
      </c>
      <c r="C61" s="6">
        <v>6</v>
      </c>
      <c r="D61" s="18">
        <v>2.1238999999999999</v>
      </c>
      <c r="F61" s="19">
        <v>7</v>
      </c>
      <c r="G61" s="18">
        <v>2.2467000000000001</v>
      </c>
    </row>
    <row r="62" spans="1:7" x14ac:dyDescent="0.25">
      <c r="A62" t="s">
        <v>19</v>
      </c>
      <c r="B62" s="6">
        <f t="shared" si="2"/>
        <v>77.5</v>
      </c>
      <c r="C62" s="6">
        <v>1</v>
      </c>
      <c r="D62" s="18">
        <v>0.41660000000000003</v>
      </c>
      <c r="F62" s="19">
        <v>2</v>
      </c>
      <c r="G62" s="18">
        <v>0.7117</v>
      </c>
    </row>
    <row r="63" spans="1:7" x14ac:dyDescent="0.25">
      <c r="A63" t="s">
        <v>20</v>
      </c>
      <c r="B63" s="6">
        <f t="shared" si="2"/>
        <v>82.5</v>
      </c>
      <c r="C63" s="6">
        <v>1</v>
      </c>
      <c r="D63" s="18">
        <v>0.50109999999999999</v>
      </c>
      <c r="F63" s="19">
        <v>3</v>
      </c>
      <c r="G63" s="18">
        <v>1.345</v>
      </c>
    </row>
    <row r="64" spans="1:7" ht="15.75" thickBot="1" x14ac:dyDescent="0.3">
      <c r="A64" s="7" t="s">
        <v>21</v>
      </c>
      <c r="B64" s="7"/>
      <c r="C64" s="8">
        <f>SUM(C50:C63)</f>
        <v>222</v>
      </c>
      <c r="D64" s="9">
        <f>SUM(D50:D63)</f>
        <v>31.784399999999994</v>
      </c>
      <c r="E64" s="7"/>
      <c r="F64" s="15">
        <f>SUM(F50:F63)</f>
        <v>222</v>
      </c>
      <c r="G64" s="9">
        <f>SUM(G50:G63)</f>
        <v>31.784400000000002</v>
      </c>
    </row>
    <row r="65" spans="1:9" ht="15.75" thickTop="1" x14ac:dyDescent="0.25"/>
    <row r="66" spans="1:9" x14ac:dyDescent="0.25">
      <c r="A66" t="s">
        <v>22</v>
      </c>
      <c r="B66" t="s">
        <v>23</v>
      </c>
      <c r="C66" s="11">
        <v>58.6</v>
      </c>
      <c r="F66" s="21">
        <v>60.3</v>
      </c>
      <c r="H66" t="s">
        <v>30</v>
      </c>
      <c r="I66" s="16">
        <v>0.25</v>
      </c>
    </row>
    <row r="67" spans="1:9" x14ac:dyDescent="0.25">
      <c r="B67" t="s">
        <v>24</v>
      </c>
      <c r="C67" s="11">
        <v>13.3</v>
      </c>
      <c r="F67" s="21">
        <v>15.5</v>
      </c>
      <c r="H67" t="s">
        <v>31</v>
      </c>
      <c r="I67" s="16">
        <v>0.36</v>
      </c>
    </row>
    <row r="68" spans="1:9" x14ac:dyDescent="0.25">
      <c r="B68" t="s">
        <v>25</v>
      </c>
      <c r="C68" s="11">
        <v>112.1</v>
      </c>
      <c r="F68" s="21">
        <v>115.2</v>
      </c>
    </row>
    <row r="71" spans="1:9" x14ac:dyDescent="0.25">
      <c r="A71" s="1" t="s">
        <v>0</v>
      </c>
      <c r="B71" s="1" t="s">
        <v>39</v>
      </c>
    </row>
    <row r="73" spans="1:9" x14ac:dyDescent="0.25">
      <c r="A73" t="s">
        <v>7</v>
      </c>
      <c r="B73" s="6">
        <v>17.5</v>
      </c>
      <c r="C73" s="12">
        <v>15</v>
      </c>
      <c r="D73" s="12">
        <v>6.7500000000000004E-2</v>
      </c>
      <c r="E73" s="12"/>
      <c r="F73" s="12">
        <v>11</v>
      </c>
      <c r="G73" s="12">
        <v>4.53E-2</v>
      </c>
      <c r="H73" s="22"/>
    </row>
    <row r="74" spans="1:9" x14ac:dyDescent="0.25">
      <c r="A74" t="s">
        <v>8</v>
      </c>
      <c r="B74" s="6">
        <f>B73+5</f>
        <v>22.5</v>
      </c>
      <c r="C74" s="12">
        <v>17</v>
      </c>
      <c r="D74" s="12">
        <v>0.15490000000000001</v>
      </c>
      <c r="E74" s="12"/>
      <c r="F74" s="12">
        <v>16</v>
      </c>
      <c r="G74" s="12">
        <v>0.1192</v>
      </c>
      <c r="H74" s="22"/>
    </row>
    <row r="75" spans="1:9" x14ac:dyDescent="0.25">
      <c r="A75" t="s">
        <v>9</v>
      </c>
      <c r="B75" s="6">
        <f t="shared" ref="B75:B86" si="3">B74+5</f>
        <v>27.5</v>
      </c>
      <c r="C75" s="12">
        <v>27</v>
      </c>
      <c r="D75" s="12">
        <v>0.40770000000000001</v>
      </c>
      <c r="E75" s="12"/>
      <c r="F75" s="12">
        <v>32</v>
      </c>
      <c r="G75" s="12">
        <v>0.4642</v>
      </c>
      <c r="H75" s="22"/>
    </row>
    <row r="76" spans="1:9" x14ac:dyDescent="0.25">
      <c r="A76" t="s">
        <v>10</v>
      </c>
      <c r="B76" s="6">
        <f t="shared" si="3"/>
        <v>32.5</v>
      </c>
      <c r="C76" s="12">
        <v>42</v>
      </c>
      <c r="D76" s="12">
        <v>1.0705</v>
      </c>
      <c r="E76" s="12"/>
      <c r="F76" s="12">
        <v>38</v>
      </c>
      <c r="G76" s="12">
        <v>0.93220000000000003</v>
      </c>
      <c r="H76" s="22"/>
    </row>
    <row r="77" spans="1:9" x14ac:dyDescent="0.25">
      <c r="A77" t="s">
        <v>11</v>
      </c>
      <c r="B77" s="6">
        <f t="shared" si="3"/>
        <v>37.5</v>
      </c>
      <c r="C77" s="12">
        <v>47</v>
      </c>
      <c r="D77" s="12">
        <v>1.8359000000000001</v>
      </c>
      <c r="E77" s="12"/>
      <c r="F77" s="12">
        <v>54</v>
      </c>
      <c r="G77" s="12">
        <v>2.0931999999999999</v>
      </c>
      <c r="H77" s="22"/>
    </row>
    <row r="78" spans="1:9" x14ac:dyDescent="0.25">
      <c r="A78" t="s">
        <v>12</v>
      </c>
      <c r="B78" s="6">
        <f t="shared" si="3"/>
        <v>42.5</v>
      </c>
      <c r="C78" s="12">
        <v>44</v>
      </c>
      <c r="D78" s="12">
        <v>2.4455</v>
      </c>
      <c r="E78" s="12"/>
      <c r="F78" s="12">
        <v>43</v>
      </c>
      <c r="G78" s="12">
        <v>2.4586999999999999</v>
      </c>
      <c r="H78" s="22"/>
    </row>
    <row r="79" spans="1:9" x14ac:dyDescent="0.25">
      <c r="A79" t="s">
        <v>13</v>
      </c>
      <c r="B79" s="6">
        <f t="shared" si="3"/>
        <v>47.5</v>
      </c>
      <c r="C79" s="12">
        <v>29</v>
      </c>
      <c r="D79" s="12">
        <v>2.3248000000000002</v>
      </c>
      <c r="E79" s="12"/>
      <c r="F79" s="12">
        <v>27</v>
      </c>
      <c r="G79" s="12">
        <v>2.1781999999999999</v>
      </c>
      <c r="H79" s="22"/>
    </row>
    <row r="80" spans="1:9" x14ac:dyDescent="0.25">
      <c r="A80" t="s">
        <v>14</v>
      </c>
      <c r="B80" s="6">
        <f t="shared" si="3"/>
        <v>52.5</v>
      </c>
      <c r="C80" s="12">
        <v>3</v>
      </c>
      <c r="D80" s="12">
        <v>0.28050000000000003</v>
      </c>
      <c r="E80" s="12"/>
      <c r="F80" s="12">
        <v>3</v>
      </c>
      <c r="G80" s="12">
        <v>0.29630000000000001</v>
      </c>
      <c r="H80" s="22"/>
    </row>
    <row r="81" spans="1:14" x14ac:dyDescent="0.25">
      <c r="A81" t="s">
        <v>15</v>
      </c>
      <c r="B81" s="6">
        <f t="shared" si="3"/>
        <v>57.5</v>
      </c>
      <c r="C81" s="6">
        <v>0</v>
      </c>
      <c r="D81" s="18">
        <v>0</v>
      </c>
      <c r="F81" s="6">
        <v>0</v>
      </c>
      <c r="G81" s="18">
        <v>0</v>
      </c>
    </row>
    <row r="82" spans="1:14" x14ac:dyDescent="0.25">
      <c r="A82" t="s">
        <v>16</v>
      </c>
      <c r="B82" s="6">
        <f t="shared" si="3"/>
        <v>62.5</v>
      </c>
      <c r="C82" s="6">
        <v>0</v>
      </c>
      <c r="D82" s="18">
        <v>0</v>
      </c>
      <c r="F82" s="6">
        <v>0</v>
      </c>
      <c r="G82" s="18">
        <v>0</v>
      </c>
    </row>
    <row r="83" spans="1:14" x14ac:dyDescent="0.25">
      <c r="A83" t="s">
        <v>17</v>
      </c>
      <c r="B83" s="6">
        <f t="shared" si="3"/>
        <v>67.5</v>
      </c>
      <c r="C83" s="6">
        <v>0</v>
      </c>
      <c r="D83" s="18">
        <v>0</v>
      </c>
      <c r="F83" s="6">
        <v>0</v>
      </c>
      <c r="G83" s="18">
        <v>0</v>
      </c>
    </row>
    <row r="84" spans="1:14" x14ac:dyDescent="0.25">
      <c r="A84" t="s">
        <v>38</v>
      </c>
      <c r="B84" s="6">
        <f t="shared" si="3"/>
        <v>72.5</v>
      </c>
      <c r="C84" s="6">
        <v>0</v>
      </c>
      <c r="D84" s="18">
        <v>0</v>
      </c>
      <c r="F84" s="6">
        <v>0</v>
      </c>
      <c r="G84" s="18">
        <v>0</v>
      </c>
    </row>
    <row r="85" spans="1:14" x14ac:dyDescent="0.25">
      <c r="A85" t="s">
        <v>19</v>
      </c>
      <c r="B85" s="6">
        <f t="shared" si="3"/>
        <v>77.5</v>
      </c>
      <c r="C85" s="6">
        <v>0</v>
      </c>
      <c r="D85" s="18">
        <v>0</v>
      </c>
      <c r="F85" s="6">
        <v>0</v>
      </c>
      <c r="G85" s="18">
        <v>0</v>
      </c>
    </row>
    <row r="86" spans="1:14" x14ac:dyDescent="0.25">
      <c r="A86" t="s">
        <v>20</v>
      </c>
      <c r="B86" s="6">
        <f t="shared" si="3"/>
        <v>82.5</v>
      </c>
      <c r="C86" s="6">
        <v>0</v>
      </c>
      <c r="D86" s="18">
        <v>0</v>
      </c>
      <c r="F86" s="6">
        <v>0</v>
      </c>
      <c r="G86" s="18">
        <v>0</v>
      </c>
    </row>
    <row r="87" spans="1:14" ht="15.75" thickBot="1" x14ac:dyDescent="0.3">
      <c r="A87" s="7" t="s">
        <v>21</v>
      </c>
      <c r="B87" s="7"/>
      <c r="C87" s="8">
        <f>SUM(C73:C86)</f>
        <v>224</v>
      </c>
      <c r="D87" s="9">
        <f>SUM(D73:D86)</f>
        <v>8.5873000000000008</v>
      </c>
      <c r="E87" s="7"/>
      <c r="F87" s="15">
        <f>SUM(F73:F86)</f>
        <v>224</v>
      </c>
      <c r="G87" s="9">
        <f>SUM(G73:G86)</f>
        <v>8.5873000000000008</v>
      </c>
    </row>
    <row r="88" spans="1:14" ht="15.75" thickTop="1" x14ac:dyDescent="0.25"/>
    <row r="89" spans="1:14" x14ac:dyDescent="0.25">
      <c r="A89" t="s">
        <v>22</v>
      </c>
      <c r="B89" t="s">
        <v>23</v>
      </c>
      <c r="C89" s="11">
        <v>41</v>
      </c>
      <c r="F89" s="21">
        <v>40.799999999999997</v>
      </c>
      <c r="H89" t="s">
        <v>30</v>
      </c>
      <c r="I89" s="16">
        <v>0.25</v>
      </c>
    </row>
    <row r="90" spans="1:14" x14ac:dyDescent="0.25">
      <c r="B90" t="s">
        <v>24</v>
      </c>
      <c r="C90" s="11">
        <v>15.4</v>
      </c>
      <c r="F90" s="21">
        <v>15.5</v>
      </c>
      <c r="H90" t="s">
        <v>31</v>
      </c>
      <c r="I90" s="16">
        <v>0.17</v>
      </c>
    </row>
    <row r="91" spans="1:14" x14ac:dyDescent="0.25">
      <c r="B91" t="s">
        <v>25</v>
      </c>
      <c r="C91" s="11">
        <v>121.7</v>
      </c>
      <c r="F91" s="21">
        <v>121.1</v>
      </c>
    </row>
    <row r="94" spans="1:14" x14ac:dyDescent="0.25">
      <c r="A94" s="1" t="s">
        <v>0</v>
      </c>
      <c r="B94" s="1" t="s">
        <v>40</v>
      </c>
    </row>
    <row r="96" spans="1:14" x14ac:dyDescent="0.25">
      <c r="A96" t="s">
        <v>7</v>
      </c>
      <c r="B96" s="6">
        <v>17.5</v>
      </c>
      <c r="C96" s="12">
        <v>13</v>
      </c>
      <c r="D96" s="12">
        <v>6.2799999999999995E-2</v>
      </c>
      <c r="E96" s="12"/>
      <c r="F96" s="12">
        <v>8</v>
      </c>
      <c r="G96" s="12">
        <v>3.0800000000000001E-2</v>
      </c>
      <c r="H96" s="22"/>
      <c r="I96" s="23"/>
      <c r="J96" s="14"/>
      <c r="K96" s="14"/>
      <c r="L96" s="14"/>
      <c r="M96" s="14"/>
      <c r="N96" s="14"/>
    </row>
    <row r="97" spans="1:14" x14ac:dyDescent="0.25">
      <c r="A97" t="s">
        <v>8</v>
      </c>
      <c r="B97" s="6">
        <f>B96+5</f>
        <v>22.5</v>
      </c>
      <c r="C97" s="12">
        <v>10</v>
      </c>
      <c r="D97" s="12">
        <v>8.8400000000000006E-2</v>
      </c>
      <c r="E97" s="12"/>
      <c r="F97" s="12">
        <v>15</v>
      </c>
      <c r="G97" s="12">
        <v>0.11890000000000001</v>
      </c>
      <c r="H97" s="22"/>
      <c r="I97" s="23"/>
      <c r="J97" s="14"/>
      <c r="K97" s="14"/>
      <c r="L97" s="14"/>
      <c r="M97" s="14"/>
      <c r="N97" s="14"/>
    </row>
    <row r="98" spans="1:14" x14ac:dyDescent="0.25">
      <c r="A98" t="s">
        <v>9</v>
      </c>
      <c r="B98" s="6">
        <f t="shared" ref="B98:B109" si="4">B97+5</f>
        <v>27.5</v>
      </c>
      <c r="C98" s="12">
        <v>17</v>
      </c>
      <c r="D98" s="12">
        <v>0.24809999999999999</v>
      </c>
      <c r="E98" s="12"/>
      <c r="F98" s="12">
        <v>20</v>
      </c>
      <c r="G98" s="12">
        <v>0.30309999999999998</v>
      </c>
      <c r="H98" s="22"/>
      <c r="I98" s="23"/>
      <c r="J98" s="14"/>
      <c r="K98" s="14"/>
      <c r="L98" s="14"/>
      <c r="M98" s="14"/>
      <c r="N98" s="14"/>
    </row>
    <row r="99" spans="1:14" x14ac:dyDescent="0.25">
      <c r="A99" t="s">
        <v>10</v>
      </c>
      <c r="B99" s="6">
        <f t="shared" si="4"/>
        <v>32.5</v>
      </c>
      <c r="C99" s="12">
        <v>31</v>
      </c>
      <c r="D99" s="12">
        <v>0.79979999999999996</v>
      </c>
      <c r="E99" s="12"/>
      <c r="F99" s="12">
        <v>27</v>
      </c>
      <c r="G99" s="12">
        <v>0.69550000000000001</v>
      </c>
      <c r="H99" s="22"/>
      <c r="I99" s="23"/>
      <c r="J99" s="14"/>
      <c r="K99" s="14"/>
      <c r="L99" s="14"/>
      <c r="M99" s="14"/>
      <c r="N99" s="14"/>
    </row>
    <row r="100" spans="1:14" x14ac:dyDescent="0.25">
      <c r="A100" t="s">
        <v>11</v>
      </c>
      <c r="B100" s="6">
        <f t="shared" si="4"/>
        <v>37.5</v>
      </c>
      <c r="C100" s="12">
        <v>44</v>
      </c>
      <c r="D100" s="12">
        <v>1.7498</v>
      </c>
      <c r="E100" s="12"/>
      <c r="F100" s="12">
        <v>43</v>
      </c>
      <c r="G100" s="12">
        <v>1.6768000000000001</v>
      </c>
      <c r="H100" s="22"/>
      <c r="I100" s="23"/>
      <c r="J100" s="14"/>
      <c r="K100" s="14"/>
      <c r="L100" s="14"/>
      <c r="M100" s="14"/>
      <c r="N100" s="14"/>
    </row>
    <row r="101" spans="1:14" x14ac:dyDescent="0.25">
      <c r="A101" t="s">
        <v>12</v>
      </c>
      <c r="B101" s="6">
        <f t="shared" si="4"/>
        <v>42.5</v>
      </c>
      <c r="C101" s="12">
        <v>60</v>
      </c>
      <c r="D101" s="12">
        <v>3.5651999999999999</v>
      </c>
      <c r="E101" s="12"/>
      <c r="F101" s="12">
        <v>51</v>
      </c>
      <c r="G101" s="12">
        <v>2.8664999999999998</v>
      </c>
      <c r="H101" s="22"/>
      <c r="I101" s="23"/>
      <c r="J101" s="14"/>
      <c r="K101" s="14"/>
      <c r="L101" s="14"/>
      <c r="M101" s="14"/>
      <c r="N101" s="14"/>
    </row>
    <row r="102" spans="1:14" x14ac:dyDescent="0.25">
      <c r="A102" t="s">
        <v>13</v>
      </c>
      <c r="B102" s="6">
        <f t="shared" si="4"/>
        <v>47.5</v>
      </c>
      <c r="C102" s="12">
        <v>39</v>
      </c>
      <c r="D102" s="12">
        <v>3.3675000000000002</v>
      </c>
      <c r="E102" s="12"/>
      <c r="F102" s="12">
        <v>41</v>
      </c>
      <c r="G102" s="12">
        <v>3.2475000000000001</v>
      </c>
      <c r="H102" s="22"/>
      <c r="I102" s="23"/>
      <c r="J102" s="14"/>
      <c r="K102" s="14"/>
      <c r="L102" s="14"/>
      <c r="M102" s="14"/>
      <c r="N102" s="14"/>
    </row>
    <row r="103" spans="1:14" x14ac:dyDescent="0.25">
      <c r="A103" t="s">
        <v>14</v>
      </c>
      <c r="B103" s="6">
        <f t="shared" si="4"/>
        <v>52.5</v>
      </c>
      <c r="C103" s="12">
        <v>21</v>
      </c>
      <c r="D103" s="12">
        <v>2.4365999999999999</v>
      </c>
      <c r="E103" s="12"/>
      <c r="F103" s="12">
        <v>27</v>
      </c>
      <c r="G103" s="12">
        <v>2.9416000000000002</v>
      </c>
      <c r="H103" s="22"/>
      <c r="I103" s="23"/>
      <c r="J103" s="14"/>
      <c r="K103" s="14"/>
      <c r="L103" s="14"/>
      <c r="M103" s="14"/>
      <c r="N103" s="14"/>
    </row>
    <row r="104" spans="1:14" x14ac:dyDescent="0.25">
      <c r="A104" t="s">
        <v>15</v>
      </c>
      <c r="B104" s="6">
        <f t="shared" si="4"/>
        <v>57.5</v>
      </c>
      <c r="C104" s="12">
        <v>1</v>
      </c>
      <c r="D104" s="12">
        <v>0.20660000000000001</v>
      </c>
      <c r="E104" s="24"/>
      <c r="F104" s="12">
        <v>3</v>
      </c>
      <c r="G104" s="12">
        <v>0.4375</v>
      </c>
      <c r="I104" s="23"/>
      <c r="J104" s="14"/>
      <c r="K104" s="14"/>
      <c r="L104" s="14"/>
      <c r="M104" s="14"/>
      <c r="N104" s="14"/>
    </row>
    <row r="105" spans="1:14" x14ac:dyDescent="0.25">
      <c r="A105" t="s">
        <v>16</v>
      </c>
      <c r="B105" s="6">
        <f t="shared" si="4"/>
        <v>62.5</v>
      </c>
      <c r="C105" s="12">
        <v>0</v>
      </c>
      <c r="D105" s="12">
        <v>0</v>
      </c>
      <c r="E105" s="24"/>
      <c r="F105" s="12">
        <v>1</v>
      </c>
      <c r="G105" s="12">
        <v>0.20660000000000001</v>
      </c>
      <c r="I105" s="23"/>
      <c r="J105" s="14"/>
      <c r="K105" s="14"/>
      <c r="L105" s="14"/>
      <c r="M105" s="14"/>
      <c r="N105" s="14"/>
    </row>
    <row r="106" spans="1:14" x14ac:dyDescent="0.25">
      <c r="A106" t="s">
        <v>17</v>
      </c>
      <c r="B106" s="6">
        <f t="shared" si="4"/>
        <v>67.5</v>
      </c>
      <c r="C106" s="6">
        <v>0</v>
      </c>
      <c r="D106" s="18">
        <v>0</v>
      </c>
      <c r="E106" s="24"/>
      <c r="F106" s="6">
        <v>0</v>
      </c>
      <c r="G106" s="18">
        <v>0</v>
      </c>
    </row>
    <row r="107" spans="1:14" x14ac:dyDescent="0.25">
      <c r="A107" t="s">
        <v>38</v>
      </c>
      <c r="B107" s="6">
        <f t="shared" si="4"/>
        <v>72.5</v>
      </c>
      <c r="C107" s="6">
        <v>0</v>
      </c>
      <c r="D107" s="18">
        <v>0</v>
      </c>
      <c r="E107" s="24"/>
      <c r="F107" s="6">
        <v>0</v>
      </c>
      <c r="G107" s="18">
        <v>0</v>
      </c>
    </row>
    <row r="108" spans="1:14" x14ac:dyDescent="0.25">
      <c r="A108" t="s">
        <v>19</v>
      </c>
      <c r="B108" s="6">
        <f t="shared" si="4"/>
        <v>77.5</v>
      </c>
      <c r="C108" s="6">
        <v>0</v>
      </c>
      <c r="D108" s="18">
        <v>0</v>
      </c>
      <c r="E108" s="24"/>
      <c r="F108" s="6">
        <v>0</v>
      </c>
      <c r="G108" s="18">
        <v>0</v>
      </c>
    </row>
    <row r="109" spans="1:14" x14ac:dyDescent="0.25">
      <c r="A109" t="s">
        <v>20</v>
      </c>
      <c r="B109" s="6">
        <f t="shared" si="4"/>
        <v>82.5</v>
      </c>
      <c r="C109" s="6">
        <v>0</v>
      </c>
      <c r="D109" s="18">
        <v>0</v>
      </c>
      <c r="E109" s="24"/>
      <c r="F109" s="6">
        <v>0</v>
      </c>
      <c r="G109" s="18">
        <v>0</v>
      </c>
    </row>
    <row r="110" spans="1:14" ht="15.75" thickBot="1" x14ac:dyDescent="0.3">
      <c r="A110" s="7" t="s">
        <v>21</v>
      </c>
      <c r="B110" s="7"/>
      <c r="C110" s="8">
        <f>SUM(C96:C109)</f>
        <v>236</v>
      </c>
      <c r="D110" s="9">
        <f>SUM(D96:D109)</f>
        <v>12.524800000000001</v>
      </c>
      <c r="E110" s="7"/>
      <c r="F110" s="15">
        <f>SUM(F96:F109)</f>
        <v>236</v>
      </c>
      <c r="G110" s="9">
        <f>SUM(G96:G109)</f>
        <v>12.524800000000001</v>
      </c>
    </row>
    <row r="111" spans="1:14" ht="15.75" thickTop="1" x14ac:dyDescent="0.25"/>
    <row r="112" spans="1:14" x14ac:dyDescent="0.25">
      <c r="A112" t="s">
        <v>22</v>
      </c>
      <c r="B112" t="s">
        <v>23</v>
      </c>
      <c r="C112" s="11">
        <v>44.6</v>
      </c>
      <c r="F112" s="21">
        <v>45.4</v>
      </c>
      <c r="H112" t="s">
        <v>30</v>
      </c>
      <c r="I112" s="16">
        <v>0.26</v>
      </c>
    </row>
    <row r="113" spans="1:14" x14ac:dyDescent="0.25">
      <c r="B113" t="s">
        <v>24</v>
      </c>
      <c r="C113" s="11">
        <v>13.8</v>
      </c>
      <c r="F113" s="21">
        <v>15.3</v>
      </c>
      <c r="H113" t="s">
        <v>31</v>
      </c>
      <c r="I113" s="16">
        <v>0.26</v>
      </c>
    </row>
    <row r="114" spans="1:14" x14ac:dyDescent="0.25">
      <c r="B114" t="s">
        <v>25</v>
      </c>
      <c r="C114" s="11">
        <v>118.6</v>
      </c>
      <c r="F114" s="21">
        <v>120.8</v>
      </c>
    </row>
    <row r="117" spans="1:14" x14ac:dyDescent="0.25">
      <c r="A117" s="1" t="s">
        <v>0</v>
      </c>
      <c r="B117" s="1" t="s">
        <v>40</v>
      </c>
    </row>
    <row r="119" spans="1:14" x14ac:dyDescent="0.25">
      <c r="A119" t="s">
        <v>7</v>
      </c>
      <c r="B119" s="6">
        <v>17.5</v>
      </c>
      <c r="C119" s="12">
        <v>7</v>
      </c>
      <c r="D119" s="12">
        <v>2.75E-2</v>
      </c>
      <c r="E119" s="12"/>
      <c r="F119" s="12">
        <v>7</v>
      </c>
      <c r="G119" s="12">
        <v>2.75E-2</v>
      </c>
      <c r="H119" s="22"/>
      <c r="I119" s="25"/>
      <c r="J119" s="12"/>
      <c r="K119" s="12"/>
      <c r="L119" s="12"/>
      <c r="M119" s="12"/>
      <c r="N119" s="12"/>
    </row>
    <row r="120" spans="1:14" x14ac:dyDescent="0.25">
      <c r="A120" t="s">
        <v>8</v>
      </c>
      <c r="B120" s="6">
        <f>B119+5</f>
        <v>22.5</v>
      </c>
      <c r="C120" s="12">
        <v>7</v>
      </c>
      <c r="D120" s="12">
        <v>6.59E-2</v>
      </c>
      <c r="E120" s="12"/>
      <c r="F120" s="12">
        <v>5</v>
      </c>
      <c r="G120" s="12">
        <v>4.1000000000000002E-2</v>
      </c>
      <c r="H120" s="22"/>
      <c r="I120" s="25"/>
      <c r="J120" s="12"/>
      <c r="K120" s="12"/>
      <c r="L120" s="12"/>
      <c r="M120" s="12"/>
      <c r="N120" s="12"/>
    </row>
    <row r="121" spans="1:14" x14ac:dyDescent="0.25">
      <c r="A121" t="s">
        <v>9</v>
      </c>
      <c r="B121" s="6">
        <f t="shared" ref="B121:B132" si="5">B120+5</f>
        <v>27.5</v>
      </c>
      <c r="C121" s="12">
        <v>6</v>
      </c>
      <c r="D121" s="12">
        <v>9.7799999999999998E-2</v>
      </c>
      <c r="E121" s="12"/>
      <c r="F121" s="12">
        <v>7</v>
      </c>
      <c r="G121" s="12">
        <v>0.1036</v>
      </c>
      <c r="H121" s="22"/>
      <c r="I121" s="25"/>
      <c r="J121" s="12"/>
      <c r="K121" s="12"/>
      <c r="L121" s="12"/>
      <c r="M121" s="12"/>
      <c r="N121" s="12"/>
    </row>
    <row r="122" spans="1:14" x14ac:dyDescent="0.25">
      <c r="A122" t="s">
        <v>10</v>
      </c>
      <c r="B122" s="6">
        <f t="shared" si="5"/>
        <v>32.5</v>
      </c>
      <c r="C122" s="12">
        <v>6</v>
      </c>
      <c r="D122" s="12">
        <v>0.14829999999999999</v>
      </c>
      <c r="E122" s="12"/>
      <c r="F122" s="12">
        <v>9</v>
      </c>
      <c r="G122" s="12">
        <v>0.22009999999999999</v>
      </c>
      <c r="H122" s="22"/>
      <c r="I122" s="25"/>
      <c r="J122" s="12"/>
      <c r="K122" s="12"/>
      <c r="L122" s="12"/>
      <c r="M122" s="12"/>
      <c r="N122" s="12"/>
    </row>
    <row r="123" spans="1:14" x14ac:dyDescent="0.25">
      <c r="A123" t="s">
        <v>11</v>
      </c>
      <c r="B123" s="6">
        <f t="shared" si="5"/>
        <v>37.5</v>
      </c>
      <c r="C123" s="12">
        <v>15</v>
      </c>
      <c r="D123" s="12">
        <v>0.60440000000000005</v>
      </c>
      <c r="E123" s="12"/>
      <c r="F123" s="12">
        <v>13</v>
      </c>
      <c r="G123" s="12">
        <v>0.53129999999999999</v>
      </c>
      <c r="H123" s="22"/>
      <c r="I123" s="25"/>
      <c r="J123" s="12"/>
      <c r="K123" s="12"/>
      <c r="L123" s="12"/>
      <c r="M123" s="12"/>
      <c r="N123" s="12"/>
    </row>
    <row r="124" spans="1:14" x14ac:dyDescent="0.25">
      <c r="A124" t="s">
        <v>12</v>
      </c>
      <c r="B124" s="6">
        <f t="shared" si="5"/>
        <v>42.5</v>
      </c>
      <c r="C124" s="12">
        <v>28</v>
      </c>
      <c r="D124" s="12">
        <v>1.6996</v>
      </c>
      <c r="E124" s="12"/>
      <c r="F124" s="12">
        <v>30</v>
      </c>
      <c r="G124" s="12">
        <v>1.7967</v>
      </c>
      <c r="H124" s="22"/>
      <c r="I124" s="25"/>
      <c r="J124" s="12"/>
      <c r="K124" s="12"/>
      <c r="L124" s="12"/>
      <c r="M124" s="12"/>
      <c r="N124" s="12"/>
    </row>
    <row r="125" spans="1:14" x14ac:dyDescent="0.25">
      <c r="A125" t="s">
        <v>13</v>
      </c>
      <c r="B125" s="6">
        <f t="shared" si="5"/>
        <v>47.5</v>
      </c>
      <c r="C125" s="12">
        <v>43</v>
      </c>
      <c r="D125" s="12">
        <v>3.5182000000000002</v>
      </c>
      <c r="E125" s="12"/>
      <c r="F125" s="12">
        <v>39</v>
      </c>
      <c r="G125" s="12">
        <v>3.1602999999999999</v>
      </c>
      <c r="H125" s="22"/>
      <c r="I125" s="25"/>
      <c r="J125" s="12"/>
      <c r="K125" s="12"/>
      <c r="L125" s="12"/>
      <c r="M125" s="12"/>
      <c r="N125" s="12"/>
    </row>
    <row r="126" spans="1:14" x14ac:dyDescent="0.25">
      <c r="A126" t="s">
        <v>14</v>
      </c>
      <c r="B126" s="6">
        <f t="shared" si="5"/>
        <v>52.5</v>
      </c>
      <c r="C126" s="12">
        <v>38</v>
      </c>
      <c r="D126" s="12">
        <v>4.3778199999999998</v>
      </c>
      <c r="E126" s="12"/>
      <c r="F126" s="12">
        <v>44</v>
      </c>
      <c r="G126" s="12">
        <v>4.9931999999999999</v>
      </c>
      <c r="H126" s="22"/>
      <c r="I126" s="25"/>
      <c r="J126" s="12"/>
      <c r="K126" s="12"/>
      <c r="L126" s="12"/>
      <c r="M126" s="12"/>
      <c r="N126" s="12"/>
    </row>
    <row r="127" spans="1:14" x14ac:dyDescent="0.25">
      <c r="A127" t="s">
        <v>15</v>
      </c>
      <c r="B127" s="6">
        <f t="shared" si="5"/>
        <v>57.5</v>
      </c>
      <c r="C127" s="12">
        <v>28</v>
      </c>
      <c r="D127" s="12">
        <v>3.8950999999999998</v>
      </c>
      <c r="E127" s="24"/>
      <c r="F127" s="12">
        <v>25</v>
      </c>
      <c r="G127" s="12">
        <v>3.6775199999999999</v>
      </c>
      <c r="I127" s="25"/>
      <c r="J127" s="12"/>
      <c r="K127" s="12"/>
      <c r="L127" s="12"/>
      <c r="M127" s="12"/>
      <c r="N127" s="12"/>
    </row>
    <row r="128" spans="1:14" x14ac:dyDescent="0.25">
      <c r="A128" t="s">
        <v>16</v>
      </c>
      <c r="B128" s="6">
        <f t="shared" si="5"/>
        <v>62.5</v>
      </c>
      <c r="C128" s="12">
        <v>12</v>
      </c>
      <c r="D128" s="12">
        <v>2.1080999999999999</v>
      </c>
      <c r="E128" s="24"/>
      <c r="F128" s="12">
        <v>11</v>
      </c>
      <c r="G128" s="12">
        <v>1.9915</v>
      </c>
      <c r="I128" s="25"/>
      <c r="J128" s="12"/>
      <c r="K128" s="12"/>
      <c r="L128" s="12"/>
      <c r="M128" s="12"/>
      <c r="N128" s="12"/>
    </row>
    <row r="129" spans="1:14" x14ac:dyDescent="0.25">
      <c r="A129" t="s">
        <v>17</v>
      </c>
      <c r="B129" s="6">
        <f t="shared" si="5"/>
        <v>67.5</v>
      </c>
      <c r="C129" s="12">
        <v>1</v>
      </c>
      <c r="D129" s="12">
        <v>0.23849999999999999</v>
      </c>
      <c r="E129" s="24"/>
      <c r="F129" s="12">
        <v>1</v>
      </c>
      <c r="G129" s="12">
        <v>0.23849999999999999</v>
      </c>
      <c r="I129" s="25"/>
      <c r="J129" s="12"/>
      <c r="K129" s="12"/>
      <c r="L129" s="12"/>
      <c r="M129" s="12"/>
      <c r="N129" s="12"/>
    </row>
    <row r="130" spans="1:14" x14ac:dyDescent="0.25">
      <c r="A130" t="s">
        <v>38</v>
      </c>
      <c r="B130" s="6">
        <f t="shared" si="5"/>
        <v>72.5</v>
      </c>
      <c r="C130" s="6">
        <v>0</v>
      </c>
      <c r="D130" s="18">
        <v>0</v>
      </c>
      <c r="E130" s="24"/>
      <c r="F130" s="6">
        <v>0</v>
      </c>
      <c r="G130" s="18">
        <v>0</v>
      </c>
    </row>
    <row r="131" spans="1:14" x14ac:dyDescent="0.25">
      <c r="A131" t="s">
        <v>19</v>
      </c>
      <c r="B131" s="6">
        <f t="shared" si="5"/>
        <v>77.5</v>
      </c>
      <c r="C131" s="6">
        <v>0</v>
      </c>
      <c r="D131" s="18">
        <v>0</v>
      </c>
      <c r="E131" s="24"/>
      <c r="F131" s="6">
        <v>0</v>
      </c>
      <c r="G131" s="18">
        <v>0</v>
      </c>
    </row>
    <row r="132" spans="1:14" x14ac:dyDescent="0.25">
      <c r="A132" t="s">
        <v>20</v>
      </c>
      <c r="B132" s="6">
        <f t="shared" si="5"/>
        <v>82.5</v>
      </c>
      <c r="C132" s="6">
        <v>0</v>
      </c>
      <c r="D132" s="18">
        <v>0</v>
      </c>
      <c r="E132" s="24"/>
      <c r="F132" s="6">
        <v>0</v>
      </c>
      <c r="G132" s="18">
        <v>0</v>
      </c>
    </row>
    <row r="133" spans="1:14" ht="15.75" thickBot="1" x14ac:dyDescent="0.3">
      <c r="A133" s="7" t="s">
        <v>21</v>
      </c>
      <c r="B133" s="7"/>
      <c r="C133" s="8">
        <f>SUM(C119:C132)</f>
        <v>191</v>
      </c>
      <c r="D133" s="9">
        <f>SUM(D119:D132)</f>
        <v>16.781219999999998</v>
      </c>
      <c r="E133" s="7"/>
      <c r="F133" s="15">
        <f>SUM(F119:F132)</f>
        <v>191</v>
      </c>
      <c r="G133" s="9">
        <f>SUM(G119:G132)</f>
        <v>16.781219999999998</v>
      </c>
    </row>
    <row r="134" spans="1:14" ht="15.75" thickTop="1" x14ac:dyDescent="0.25"/>
    <row r="135" spans="1:14" x14ac:dyDescent="0.25">
      <c r="A135" t="s">
        <v>22</v>
      </c>
      <c r="B135" t="s">
        <v>23</v>
      </c>
      <c r="C135" s="11">
        <v>52.6</v>
      </c>
      <c r="F135" s="21">
        <v>52.2</v>
      </c>
      <c r="H135" t="s">
        <v>30</v>
      </c>
      <c r="I135" s="16">
        <v>0.25</v>
      </c>
    </row>
    <row r="136" spans="1:14" x14ac:dyDescent="0.25">
      <c r="B136" t="s">
        <v>24</v>
      </c>
      <c r="C136" s="11">
        <v>12.7</v>
      </c>
      <c r="F136" s="21">
        <v>13.1</v>
      </c>
      <c r="H136" t="s">
        <v>31</v>
      </c>
      <c r="I136" s="16">
        <v>0.37</v>
      </c>
    </row>
    <row r="137" spans="1:14" x14ac:dyDescent="0.25">
      <c r="B137" t="s">
        <v>25</v>
      </c>
      <c r="C137" s="11">
        <v>118.2</v>
      </c>
      <c r="F137" s="21">
        <v>117.5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8"/>
  <sheetViews>
    <sheetView topLeftCell="A202" workbookViewId="0">
      <selection activeCell="C226" activeCellId="8" sqref="C19:F21 C42:F44 C88:F90 C111:F113 C134:F136 C157:F159 C180:F182 C203:F205 C226:F228"/>
    </sheetView>
  </sheetViews>
  <sheetFormatPr defaultRowHeight="15" x14ac:dyDescent="0.25"/>
  <cols>
    <col min="1" max="1" width="11.140625" bestFit="1" customWidth="1"/>
  </cols>
  <sheetData>
    <row r="1" spans="1:7" x14ac:dyDescent="0.25">
      <c r="A1" s="1" t="s">
        <v>0</v>
      </c>
      <c r="B1" s="1" t="s">
        <v>41</v>
      </c>
    </row>
    <row r="3" spans="1:7" x14ac:dyDescent="0.25">
      <c r="A3" t="s">
        <v>7</v>
      </c>
      <c r="B3" s="6">
        <v>17.5</v>
      </c>
      <c r="C3" s="6">
        <v>23</v>
      </c>
      <c r="D3" s="18">
        <v>0.1137</v>
      </c>
      <c r="F3" s="19">
        <v>28</v>
      </c>
      <c r="G3" s="18">
        <v>0.1472</v>
      </c>
    </row>
    <row r="4" spans="1:7" x14ac:dyDescent="0.25">
      <c r="A4" t="s">
        <v>8</v>
      </c>
      <c r="B4" s="6">
        <f>B3+5</f>
        <v>22.5</v>
      </c>
      <c r="C4" s="6">
        <v>61</v>
      </c>
      <c r="D4" s="18">
        <v>0.69910000000000005</v>
      </c>
      <c r="F4" s="19">
        <v>49</v>
      </c>
      <c r="G4" s="18">
        <v>0.54020000000000001</v>
      </c>
    </row>
    <row r="5" spans="1:7" x14ac:dyDescent="0.25">
      <c r="A5" t="s">
        <v>9</v>
      </c>
      <c r="B5" s="6">
        <f t="shared" ref="B5:B16" si="0">B4+5</f>
        <v>27.5</v>
      </c>
      <c r="C5" s="6">
        <v>99</v>
      </c>
      <c r="D5" s="18">
        <v>2.0411999999999999</v>
      </c>
      <c r="F5" s="19">
        <v>97</v>
      </c>
      <c r="G5" s="18">
        <v>1.8920999999999999</v>
      </c>
    </row>
    <row r="6" spans="1:7" x14ac:dyDescent="0.25">
      <c r="A6" t="s">
        <v>10</v>
      </c>
      <c r="B6" s="6">
        <f t="shared" si="0"/>
        <v>32.5</v>
      </c>
      <c r="C6" s="6">
        <v>112</v>
      </c>
      <c r="D6" s="18">
        <v>3.6105999999999998</v>
      </c>
      <c r="F6" s="19">
        <v>106</v>
      </c>
      <c r="G6" s="18">
        <v>3.2317</v>
      </c>
    </row>
    <row r="7" spans="1:7" x14ac:dyDescent="0.25">
      <c r="A7" t="s">
        <v>11</v>
      </c>
      <c r="B7" s="6">
        <f t="shared" si="0"/>
        <v>37.5</v>
      </c>
      <c r="C7" s="6">
        <v>63</v>
      </c>
      <c r="D7" s="18">
        <v>3.0642</v>
      </c>
      <c r="F7" s="19">
        <v>69</v>
      </c>
      <c r="G7" s="18">
        <v>3.1787999999999998</v>
      </c>
    </row>
    <row r="8" spans="1:7" x14ac:dyDescent="0.25">
      <c r="A8" t="s">
        <v>12</v>
      </c>
      <c r="B8" s="6">
        <f t="shared" si="0"/>
        <v>42.5</v>
      </c>
      <c r="C8" s="6">
        <v>15</v>
      </c>
      <c r="D8" s="18">
        <v>1.0946</v>
      </c>
      <c r="F8" s="19">
        <v>21</v>
      </c>
      <c r="G8" s="18">
        <v>1.3297000000000001</v>
      </c>
    </row>
    <row r="9" spans="1:7" x14ac:dyDescent="0.25">
      <c r="A9" t="s">
        <v>13</v>
      </c>
      <c r="B9" s="6">
        <f t="shared" si="0"/>
        <v>47.5</v>
      </c>
      <c r="C9" s="6">
        <v>0</v>
      </c>
      <c r="D9" s="6">
        <v>0</v>
      </c>
      <c r="F9" s="19">
        <v>3</v>
      </c>
      <c r="G9" s="18">
        <v>0.30370000000000003</v>
      </c>
    </row>
    <row r="10" spans="1:7" x14ac:dyDescent="0.25">
      <c r="A10" t="s">
        <v>14</v>
      </c>
      <c r="B10" s="6">
        <f t="shared" si="0"/>
        <v>52.5</v>
      </c>
      <c r="C10" s="6">
        <v>0</v>
      </c>
      <c r="D10" s="6">
        <v>0</v>
      </c>
      <c r="F10" s="19">
        <v>0</v>
      </c>
      <c r="G10" s="19">
        <v>0</v>
      </c>
    </row>
    <row r="11" spans="1:7" x14ac:dyDescent="0.25">
      <c r="A11" t="s">
        <v>15</v>
      </c>
      <c r="B11" s="6">
        <f t="shared" si="0"/>
        <v>57.5</v>
      </c>
      <c r="C11" s="6">
        <v>0</v>
      </c>
      <c r="D11" s="6">
        <v>0</v>
      </c>
      <c r="F11" s="19">
        <v>0</v>
      </c>
      <c r="G11" s="19">
        <v>0</v>
      </c>
    </row>
    <row r="12" spans="1:7" x14ac:dyDescent="0.25">
      <c r="A12" t="s">
        <v>16</v>
      </c>
      <c r="B12" s="6">
        <f t="shared" si="0"/>
        <v>62.5</v>
      </c>
      <c r="C12" s="6">
        <v>0</v>
      </c>
      <c r="D12" s="6">
        <v>0</v>
      </c>
      <c r="F12" s="19">
        <v>0</v>
      </c>
      <c r="G12" s="19">
        <v>0</v>
      </c>
    </row>
    <row r="13" spans="1:7" x14ac:dyDescent="0.25">
      <c r="A13" t="s">
        <v>17</v>
      </c>
      <c r="B13" s="6">
        <f t="shared" si="0"/>
        <v>67.5</v>
      </c>
      <c r="C13" s="6">
        <v>0</v>
      </c>
      <c r="D13" s="6">
        <v>0</v>
      </c>
      <c r="F13" s="19">
        <v>0</v>
      </c>
      <c r="G13" s="19">
        <v>0</v>
      </c>
    </row>
    <row r="14" spans="1:7" x14ac:dyDescent="0.25">
      <c r="A14" t="s">
        <v>18</v>
      </c>
      <c r="B14" s="6">
        <f t="shared" si="0"/>
        <v>72.5</v>
      </c>
      <c r="C14" s="6">
        <v>0</v>
      </c>
      <c r="D14" s="6">
        <v>0</v>
      </c>
      <c r="F14" s="19">
        <v>0</v>
      </c>
      <c r="G14" s="19">
        <v>0</v>
      </c>
    </row>
    <row r="15" spans="1:7" x14ac:dyDescent="0.25">
      <c r="A15" t="s">
        <v>19</v>
      </c>
      <c r="B15" s="6">
        <f t="shared" si="0"/>
        <v>77.5</v>
      </c>
      <c r="C15" s="6">
        <v>0</v>
      </c>
      <c r="D15" s="6">
        <v>0</v>
      </c>
      <c r="F15" s="19">
        <v>0</v>
      </c>
      <c r="G15" s="19">
        <v>0</v>
      </c>
    </row>
    <row r="16" spans="1:7" x14ac:dyDescent="0.25">
      <c r="A16" t="s">
        <v>20</v>
      </c>
      <c r="B16" s="6">
        <f t="shared" si="0"/>
        <v>82.5</v>
      </c>
      <c r="C16" s="6">
        <v>0</v>
      </c>
      <c r="D16" s="6">
        <v>0</v>
      </c>
      <c r="F16" s="19">
        <v>0</v>
      </c>
      <c r="G16" s="19">
        <v>0</v>
      </c>
    </row>
    <row r="17" spans="1:14" ht="15.75" thickBot="1" x14ac:dyDescent="0.3">
      <c r="A17" s="7" t="s">
        <v>21</v>
      </c>
      <c r="B17" s="7"/>
      <c r="C17" s="8">
        <f>SUM(C3:C16)</f>
        <v>373</v>
      </c>
      <c r="D17" s="9">
        <f>SUM(D3:D16)</f>
        <v>10.6234</v>
      </c>
      <c r="E17" s="7"/>
      <c r="F17" s="15">
        <f>SUM(F3:F16)</f>
        <v>373</v>
      </c>
      <c r="G17" s="9">
        <f>SUM(G3:G16)</f>
        <v>10.623399999999998</v>
      </c>
    </row>
    <row r="18" spans="1:14" ht="15.75" thickTop="1" x14ac:dyDescent="0.25"/>
    <row r="19" spans="1:14" x14ac:dyDescent="0.25">
      <c r="A19" t="s">
        <v>22</v>
      </c>
      <c r="B19" t="s">
        <v>23</v>
      </c>
      <c r="C19" s="11">
        <v>33.200000000000003</v>
      </c>
      <c r="F19" s="21">
        <v>34</v>
      </c>
      <c r="H19" t="s">
        <v>30</v>
      </c>
      <c r="I19" s="16">
        <v>0.17</v>
      </c>
    </row>
    <row r="20" spans="1:14" x14ac:dyDescent="0.25">
      <c r="B20" t="s">
        <v>24</v>
      </c>
      <c r="C20" s="11">
        <v>16.7</v>
      </c>
      <c r="F20" s="21">
        <v>17.3</v>
      </c>
      <c r="H20" t="s">
        <v>31</v>
      </c>
      <c r="I20" s="16">
        <v>0.22</v>
      </c>
    </row>
    <row r="21" spans="1:14" x14ac:dyDescent="0.25">
      <c r="B21" t="s">
        <v>25</v>
      </c>
      <c r="C21" s="11">
        <v>108.8</v>
      </c>
      <c r="F21" s="21">
        <v>111.4</v>
      </c>
    </row>
    <row r="24" spans="1:14" x14ac:dyDescent="0.25">
      <c r="A24" s="1" t="s">
        <v>0</v>
      </c>
      <c r="B24" s="1" t="s">
        <v>42</v>
      </c>
    </row>
    <row r="26" spans="1:14" x14ac:dyDescent="0.25">
      <c r="A26" t="s">
        <v>7</v>
      </c>
      <c r="B26" s="6">
        <v>17.5</v>
      </c>
      <c r="C26" s="12">
        <v>1</v>
      </c>
      <c r="D26" s="12">
        <v>5.3E-3</v>
      </c>
      <c r="E26" s="13"/>
      <c r="F26" s="12">
        <v>1</v>
      </c>
      <c r="G26" s="12">
        <v>5.3E-3</v>
      </c>
      <c r="I26" s="26"/>
      <c r="J26" s="27"/>
      <c r="K26" s="27"/>
      <c r="L26" s="27"/>
      <c r="M26" s="27"/>
      <c r="N26" s="27"/>
    </row>
    <row r="27" spans="1:14" x14ac:dyDescent="0.25">
      <c r="A27" t="s">
        <v>8</v>
      </c>
      <c r="B27" s="6">
        <f>B26+5</f>
        <v>22.5</v>
      </c>
      <c r="C27" s="12">
        <v>9</v>
      </c>
      <c r="D27" s="12">
        <v>0.127</v>
      </c>
      <c r="E27" s="13"/>
      <c r="F27" s="12">
        <v>6</v>
      </c>
      <c r="G27" s="12">
        <v>7.6899999999999996E-2</v>
      </c>
      <c r="I27" s="26"/>
      <c r="J27" s="27"/>
      <c r="K27" s="27"/>
      <c r="L27" s="27"/>
      <c r="M27" s="27"/>
      <c r="N27" s="27"/>
    </row>
    <row r="28" spans="1:14" x14ac:dyDescent="0.25">
      <c r="A28" t="s">
        <v>9</v>
      </c>
      <c r="B28" s="6">
        <f t="shared" ref="B28:B39" si="1">B27+5</f>
        <v>27.5</v>
      </c>
      <c r="C28" s="12">
        <v>44</v>
      </c>
      <c r="D28" s="12">
        <v>0.96499999999999997</v>
      </c>
      <c r="E28" s="13"/>
      <c r="F28" s="12">
        <v>40</v>
      </c>
      <c r="G28" s="12">
        <v>0.82199999999999995</v>
      </c>
      <c r="I28" s="26"/>
      <c r="J28" s="27"/>
      <c r="K28" s="27"/>
      <c r="L28" s="27"/>
      <c r="M28" s="27"/>
      <c r="N28" s="27"/>
    </row>
    <row r="29" spans="1:14" x14ac:dyDescent="0.25">
      <c r="A29" t="s">
        <v>10</v>
      </c>
      <c r="B29" s="6">
        <f t="shared" si="1"/>
        <v>32.5</v>
      </c>
      <c r="C29" s="12">
        <v>124</v>
      </c>
      <c r="D29" s="12">
        <v>4.0152000000000001</v>
      </c>
      <c r="E29" s="13"/>
      <c r="F29" s="12">
        <v>117</v>
      </c>
      <c r="G29" s="12">
        <v>3.6246999999999998</v>
      </c>
      <c r="I29" s="26"/>
      <c r="J29" s="27"/>
      <c r="K29" s="27"/>
      <c r="L29" s="27"/>
      <c r="M29" s="27"/>
      <c r="N29" s="27"/>
    </row>
    <row r="30" spans="1:14" x14ac:dyDescent="0.25">
      <c r="A30" t="s">
        <v>11</v>
      </c>
      <c r="B30" s="6">
        <f t="shared" si="1"/>
        <v>37.5</v>
      </c>
      <c r="C30" s="12">
        <v>71</v>
      </c>
      <c r="D30" s="12">
        <v>3.3595999999999999</v>
      </c>
      <c r="E30" s="13"/>
      <c r="F30" s="12">
        <v>80</v>
      </c>
      <c r="G30" s="12">
        <v>3.6255000000000002</v>
      </c>
      <c r="I30" s="26"/>
      <c r="J30" s="27"/>
      <c r="K30" s="27"/>
      <c r="L30" s="27"/>
      <c r="M30" s="27"/>
      <c r="N30" s="27"/>
    </row>
    <row r="31" spans="1:14" x14ac:dyDescent="0.25">
      <c r="A31" t="s">
        <v>12</v>
      </c>
      <c r="B31" s="6">
        <f t="shared" si="1"/>
        <v>42.5</v>
      </c>
      <c r="C31" s="12">
        <v>14</v>
      </c>
      <c r="D31" s="12">
        <v>0.86819999999999997</v>
      </c>
      <c r="E31" s="13"/>
      <c r="F31" s="12">
        <v>19</v>
      </c>
      <c r="G31" s="12">
        <v>1.1859</v>
      </c>
      <c r="I31" s="26"/>
      <c r="J31" s="27"/>
      <c r="K31" s="27"/>
      <c r="L31" s="27"/>
      <c r="M31" s="27"/>
      <c r="N31" s="27"/>
    </row>
    <row r="32" spans="1:14" x14ac:dyDescent="0.25">
      <c r="A32" t="s">
        <v>13</v>
      </c>
      <c r="B32" s="6">
        <f t="shared" si="1"/>
        <v>47.5</v>
      </c>
      <c r="C32" s="13">
        <v>0</v>
      </c>
      <c r="D32" s="13">
        <v>0</v>
      </c>
      <c r="E32" s="24"/>
      <c r="F32" s="28">
        <v>0</v>
      </c>
      <c r="G32" s="29">
        <v>0</v>
      </c>
    </row>
    <row r="33" spans="1:9" x14ac:dyDescent="0.25">
      <c r="A33" t="s">
        <v>14</v>
      </c>
      <c r="B33" s="6">
        <f t="shared" si="1"/>
        <v>52.5</v>
      </c>
      <c r="C33" s="13">
        <v>0</v>
      </c>
      <c r="D33" s="13">
        <v>0</v>
      </c>
      <c r="E33" s="24"/>
      <c r="F33" s="28">
        <v>0</v>
      </c>
      <c r="G33" s="28">
        <v>0</v>
      </c>
    </row>
    <row r="34" spans="1:9" x14ac:dyDescent="0.25">
      <c r="A34" t="s">
        <v>15</v>
      </c>
      <c r="B34" s="6">
        <f t="shared" si="1"/>
        <v>57.5</v>
      </c>
      <c r="C34" s="13">
        <v>0</v>
      </c>
      <c r="D34" s="13">
        <v>0</v>
      </c>
      <c r="E34" s="24"/>
      <c r="F34" s="28">
        <v>0</v>
      </c>
      <c r="G34" s="28">
        <v>0</v>
      </c>
    </row>
    <row r="35" spans="1:9" x14ac:dyDescent="0.25">
      <c r="A35" t="s">
        <v>16</v>
      </c>
      <c r="B35" s="6">
        <f t="shared" si="1"/>
        <v>62.5</v>
      </c>
      <c r="C35" s="6">
        <v>0</v>
      </c>
      <c r="D35" s="6">
        <v>0</v>
      </c>
      <c r="F35" s="19">
        <v>0</v>
      </c>
      <c r="G35" s="19">
        <v>0</v>
      </c>
    </row>
    <row r="36" spans="1:9" x14ac:dyDescent="0.25">
      <c r="A36" t="s">
        <v>17</v>
      </c>
      <c r="B36" s="6">
        <f t="shared" si="1"/>
        <v>67.5</v>
      </c>
      <c r="C36" s="6">
        <v>0</v>
      </c>
      <c r="D36" s="6">
        <v>0</v>
      </c>
      <c r="F36" s="19">
        <v>0</v>
      </c>
      <c r="G36" s="19">
        <v>0</v>
      </c>
    </row>
    <row r="37" spans="1:9" x14ac:dyDescent="0.25">
      <c r="A37" t="s">
        <v>18</v>
      </c>
      <c r="B37" s="6">
        <f t="shared" si="1"/>
        <v>72.5</v>
      </c>
      <c r="C37" s="6">
        <v>0</v>
      </c>
      <c r="D37" s="6">
        <v>0</v>
      </c>
      <c r="F37" s="19">
        <v>0</v>
      </c>
      <c r="G37" s="19">
        <v>0</v>
      </c>
    </row>
    <row r="38" spans="1:9" x14ac:dyDescent="0.25">
      <c r="A38" t="s">
        <v>19</v>
      </c>
      <c r="B38" s="6">
        <f t="shared" si="1"/>
        <v>77.5</v>
      </c>
      <c r="C38" s="6">
        <v>0</v>
      </c>
      <c r="D38" s="6">
        <v>0</v>
      </c>
      <c r="F38" s="19">
        <v>0</v>
      </c>
      <c r="G38" s="19">
        <v>0</v>
      </c>
    </row>
    <row r="39" spans="1:9" x14ac:dyDescent="0.25">
      <c r="A39" t="s">
        <v>20</v>
      </c>
      <c r="B39" s="6">
        <f t="shared" si="1"/>
        <v>82.5</v>
      </c>
      <c r="C39" s="6">
        <v>0</v>
      </c>
      <c r="D39" s="6">
        <v>0</v>
      </c>
      <c r="F39" s="19">
        <v>0</v>
      </c>
      <c r="G39" s="19">
        <v>0</v>
      </c>
    </row>
    <row r="40" spans="1:9" ht="15.75" thickBot="1" x14ac:dyDescent="0.3">
      <c r="A40" s="7" t="s">
        <v>21</v>
      </c>
      <c r="B40" s="7"/>
      <c r="C40" s="8">
        <f>SUM(C26:C39)</f>
        <v>263</v>
      </c>
      <c r="D40" s="9">
        <f>SUM(D26:D39)</f>
        <v>9.3402999999999992</v>
      </c>
      <c r="E40" s="7"/>
      <c r="F40" s="15">
        <f>SUM(F26:F39)</f>
        <v>263</v>
      </c>
      <c r="G40" s="9">
        <f>SUM(G26:G39)</f>
        <v>9.3403000000000009</v>
      </c>
    </row>
    <row r="41" spans="1:9" ht="15.75" thickTop="1" x14ac:dyDescent="0.25"/>
    <row r="42" spans="1:9" x14ac:dyDescent="0.25">
      <c r="A42" t="s">
        <v>22</v>
      </c>
      <c r="B42" t="s">
        <v>23</v>
      </c>
      <c r="C42" s="11">
        <v>34.6</v>
      </c>
      <c r="F42" s="21">
        <v>35.299999999999997</v>
      </c>
      <c r="H42" t="s">
        <v>30</v>
      </c>
      <c r="I42" s="16">
        <v>0.17</v>
      </c>
    </row>
    <row r="43" spans="1:9" x14ac:dyDescent="0.25">
      <c r="B43" t="s">
        <v>24</v>
      </c>
      <c r="C43" s="11">
        <v>12.1</v>
      </c>
      <c r="F43" s="21">
        <v>11.6</v>
      </c>
      <c r="H43" t="s">
        <v>31</v>
      </c>
      <c r="I43" s="16">
        <v>0.19</v>
      </c>
    </row>
    <row r="44" spans="1:9" x14ac:dyDescent="0.25">
      <c r="B44" t="s">
        <v>25</v>
      </c>
      <c r="C44" s="11">
        <v>105.3</v>
      </c>
      <c r="F44" s="21">
        <v>107.4</v>
      </c>
    </row>
    <row r="47" spans="1:9" x14ac:dyDescent="0.25">
      <c r="A47" s="1" t="s">
        <v>0</v>
      </c>
      <c r="B47" s="1" t="s">
        <v>42</v>
      </c>
    </row>
    <row r="49" spans="1:15" x14ac:dyDescent="0.25">
      <c r="A49" t="s">
        <v>7</v>
      </c>
      <c r="B49" s="6">
        <v>17.5</v>
      </c>
      <c r="C49" s="12">
        <v>1</v>
      </c>
      <c r="D49" s="12">
        <v>5.3E-3</v>
      </c>
      <c r="E49" s="13"/>
      <c r="F49" s="12">
        <v>1</v>
      </c>
      <c r="G49" s="12">
        <v>5.3E-3</v>
      </c>
      <c r="I49" s="26"/>
      <c r="J49" s="23"/>
      <c r="K49" s="14"/>
      <c r="L49" s="14"/>
      <c r="M49" s="14"/>
      <c r="N49" s="14"/>
      <c r="O49" s="14"/>
    </row>
    <row r="50" spans="1:15" x14ac:dyDescent="0.25">
      <c r="A50" t="s">
        <v>8</v>
      </c>
      <c r="B50" s="6">
        <f>B49+5</f>
        <v>22.5</v>
      </c>
      <c r="C50" s="12">
        <v>9</v>
      </c>
      <c r="D50" s="12">
        <v>0.127</v>
      </c>
      <c r="E50" s="13"/>
      <c r="F50" s="12">
        <v>6</v>
      </c>
      <c r="G50" s="12">
        <v>7.6899999999999996E-2</v>
      </c>
      <c r="I50" s="26"/>
      <c r="J50" s="23"/>
      <c r="K50" s="14"/>
      <c r="L50" s="14"/>
      <c r="M50" s="14"/>
      <c r="N50" s="14"/>
      <c r="O50" s="14"/>
    </row>
    <row r="51" spans="1:15" x14ac:dyDescent="0.25">
      <c r="A51" t="s">
        <v>9</v>
      </c>
      <c r="B51" s="6">
        <f t="shared" ref="B51:B62" si="2">B50+5</f>
        <v>27.5</v>
      </c>
      <c r="C51" s="12">
        <v>44</v>
      </c>
      <c r="D51" s="12">
        <v>0.96499999999999997</v>
      </c>
      <c r="E51" s="13"/>
      <c r="F51" s="12">
        <v>40</v>
      </c>
      <c r="G51" s="12">
        <v>0.82199999999999995</v>
      </c>
      <c r="I51" s="26"/>
      <c r="J51" s="23"/>
      <c r="K51" s="14"/>
      <c r="L51" s="14"/>
      <c r="M51" s="14"/>
      <c r="N51" s="14"/>
      <c r="O51" s="14"/>
    </row>
    <row r="52" spans="1:15" x14ac:dyDescent="0.25">
      <c r="A52" t="s">
        <v>10</v>
      </c>
      <c r="B52" s="6">
        <f t="shared" si="2"/>
        <v>32.5</v>
      </c>
      <c r="C52" s="12">
        <v>124</v>
      </c>
      <c r="D52" s="12">
        <v>4.0152000000000001</v>
      </c>
      <c r="E52" s="13"/>
      <c r="F52" s="12">
        <v>117</v>
      </c>
      <c r="G52" s="12">
        <v>3.6246999999999998</v>
      </c>
      <c r="I52" s="26"/>
      <c r="J52" s="23"/>
      <c r="K52" s="14"/>
      <c r="L52" s="14"/>
      <c r="M52" s="14"/>
      <c r="N52" s="14"/>
      <c r="O52" s="14"/>
    </row>
    <row r="53" spans="1:15" x14ac:dyDescent="0.25">
      <c r="A53" t="s">
        <v>11</v>
      </c>
      <c r="B53" s="6">
        <f t="shared" si="2"/>
        <v>37.5</v>
      </c>
      <c r="C53" s="12">
        <v>71</v>
      </c>
      <c r="D53" s="12">
        <v>3.3595999999999999</v>
      </c>
      <c r="E53" s="13"/>
      <c r="F53" s="12">
        <v>80</v>
      </c>
      <c r="G53" s="12">
        <v>3.6255000000000002</v>
      </c>
      <c r="I53" s="26"/>
      <c r="J53" s="23"/>
      <c r="K53" s="14"/>
      <c r="L53" s="14"/>
      <c r="M53" s="14"/>
      <c r="N53" s="14"/>
      <c r="O53" s="14"/>
    </row>
    <row r="54" spans="1:15" x14ac:dyDescent="0.25">
      <c r="A54" t="s">
        <v>12</v>
      </c>
      <c r="B54" s="6">
        <f t="shared" si="2"/>
        <v>42.5</v>
      </c>
      <c r="C54" s="12">
        <v>14</v>
      </c>
      <c r="D54" s="12">
        <v>0.86819999999999997</v>
      </c>
      <c r="E54" s="13"/>
      <c r="F54" s="12">
        <v>19</v>
      </c>
      <c r="G54" s="12">
        <v>1.1859</v>
      </c>
      <c r="I54" s="26"/>
      <c r="J54" s="23"/>
      <c r="K54" s="14"/>
      <c r="L54" s="14"/>
      <c r="M54" s="14"/>
      <c r="N54" s="14"/>
      <c r="O54" s="14"/>
    </row>
    <row r="55" spans="1:15" x14ac:dyDescent="0.25">
      <c r="A55" t="s">
        <v>13</v>
      </c>
      <c r="B55" s="6">
        <f t="shared" si="2"/>
        <v>47.5</v>
      </c>
      <c r="C55" s="12">
        <v>0</v>
      </c>
      <c r="D55" s="12">
        <v>0</v>
      </c>
      <c r="E55" s="13"/>
      <c r="F55" s="12">
        <v>0</v>
      </c>
      <c r="G55" s="12">
        <v>0</v>
      </c>
      <c r="J55" s="26"/>
      <c r="K55" s="27"/>
      <c r="L55" s="27"/>
      <c r="M55" s="27"/>
      <c r="N55" s="27"/>
      <c r="O55" s="27"/>
    </row>
    <row r="56" spans="1:15" x14ac:dyDescent="0.25">
      <c r="A56" t="s">
        <v>14</v>
      </c>
      <c r="B56" s="6">
        <f t="shared" si="2"/>
        <v>52.5</v>
      </c>
      <c r="C56" s="12">
        <v>0</v>
      </c>
      <c r="D56" s="12">
        <v>0</v>
      </c>
      <c r="E56" s="13"/>
      <c r="F56" s="12">
        <v>0</v>
      </c>
      <c r="G56" s="12">
        <v>0</v>
      </c>
      <c r="J56" s="26"/>
      <c r="K56" s="27"/>
      <c r="L56" s="27"/>
      <c r="M56" s="27"/>
      <c r="N56" s="27"/>
      <c r="O56" s="27"/>
    </row>
    <row r="57" spans="1:15" x14ac:dyDescent="0.25">
      <c r="A57" t="s">
        <v>15</v>
      </c>
      <c r="B57" s="6">
        <f t="shared" si="2"/>
        <v>57.5</v>
      </c>
      <c r="C57" s="13">
        <v>0</v>
      </c>
      <c r="D57" s="13">
        <v>0</v>
      </c>
      <c r="E57" s="24"/>
      <c r="F57" s="28">
        <v>0</v>
      </c>
      <c r="G57" s="28">
        <v>0</v>
      </c>
    </row>
    <row r="58" spans="1:15" x14ac:dyDescent="0.25">
      <c r="A58" t="s">
        <v>16</v>
      </c>
      <c r="B58" s="6">
        <f t="shared" si="2"/>
        <v>62.5</v>
      </c>
      <c r="C58" s="6">
        <v>0</v>
      </c>
      <c r="D58" s="6">
        <v>0</v>
      </c>
      <c r="F58" s="19">
        <v>0</v>
      </c>
      <c r="G58" s="19">
        <v>0</v>
      </c>
    </row>
    <row r="59" spans="1:15" x14ac:dyDescent="0.25">
      <c r="A59" t="s">
        <v>17</v>
      </c>
      <c r="B59" s="6">
        <f t="shared" si="2"/>
        <v>67.5</v>
      </c>
      <c r="C59" s="6">
        <v>0</v>
      </c>
      <c r="D59" s="6">
        <v>0</v>
      </c>
      <c r="F59" s="19">
        <v>0</v>
      </c>
      <c r="G59" s="19">
        <v>0</v>
      </c>
    </row>
    <row r="60" spans="1:15" x14ac:dyDescent="0.25">
      <c r="A60" t="s">
        <v>18</v>
      </c>
      <c r="B60" s="6">
        <f t="shared" si="2"/>
        <v>72.5</v>
      </c>
      <c r="C60" s="6">
        <v>0</v>
      </c>
      <c r="D60" s="6">
        <v>0</v>
      </c>
      <c r="F60" s="19">
        <v>0</v>
      </c>
      <c r="G60" s="19">
        <v>0</v>
      </c>
    </row>
    <row r="61" spans="1:15" x14ac:dyDescent="0.25">
      <c r="A61" t="s">
        <v>19</v>
      </c>
      <c r="B61" s="6">
        <f t="shared" si="2"/>
        <v>77.5</v>
      </c>
      <c r="C61" s="6">
        <v>0</v>
      </c>
      <c r="D61" s="6">
        <v>0</v>
      </c>
      <c r="F61" s="19">
        <v>0</v>
      </c>
      <c r="G61" s="19">
        <v>0</v>
      </c>
    </row>
    <row r="62" spans="1:15" x14ac:dyDescent="0.25">
      <c r="A62" t="s">
        <v>20</v>
      </c>
      <c r="B62" s="6">
        <f t="shared" si="2"/>
        <v>82.5</v>
      </c>
      <c r="C62" s="6">
        <v>0</v>
      </c>
      <c r="D62" s="6">
        <v>0</v>
      </c>
      <c r="F62" s="19">
        <v>0</v>
      </c>
      <c r="G62" s="19">
        <v>0</v>
      </c>
    </row>
    <row r="63" spans="1:15" ht="15.75" thickBot="1" x14ac:dyDescent="0.3">
      <c r="A63" s="7" t="s">
        <v>21</v>
      </c>
      <c r="B63" s="7"/>
      <c r="C63" s="8">
        <f>SUM(C49:C62)</f>
        <v>263</v>
      </c>
      <c r="D63" s="9">
        <f>SUM(D49:D62)</f>
        <v>9.3402999999999992</v>
      </c>
      <c r="E63" s="7"/>
      <c r="F63" s="15">
        <f>SUM(F49:F62)</f>
        <v>263</v>
      </c>
      <c r="G63" s="9">
        <f>SUM(G49:G62)</f>
        <v>9.3403000000000009</v>
      </c>
    </row>
    <row r="64" spans="1:15" ht="15.75" thickTop="1" x14ac:dyDescent="0.25"/>
    <row r="65" spans="1:15" x14ac:dyDescent="0.25">
      <c r="A65" t="s">
        <v>22</v>
      </c>
      <c r="B65" t="s">
        <v>23</v>
      </c>
      <c r="C65" s="11">
        <v>34.6</v>
      </c>
      <c r="F65" s="21">
        <v>35.299999999999997</v>
      </c>
      <c r="H65" t="s">
        <v>30</v>
      </c>
      <c r="I65" s="16">
        <v>0.17</v>
      </c>
    </row>
    <row r="66" spans="1:15" x14ac:dyDescent="0.25">
      <c r="B66" t="s">
        <v>24</v>
      </c>
      <c r="C66" s="11">
        <v>12.1</v>
      </c>
      <c r="F66" s="21">
        <v>11.6</v>
      </c>
      <c r="H66" t="s">
        <v>31</v>
      </c>
      <c r="I66" s="16">
        <v>0.19</v>
      </c>
    </row>
    <row r="67" spans="1:15" x14ac:dyDescent="0.25">
      <c r="B67" t="s">
        <v>25</v>
      </c>
      <c r="C67" s="11">
        <v>105.3</v>
      </c>
      <c r="F67" s="21">
        <v>107.4</v>
      </c>
    </row>
    <row r="70" spans="1:15" x14ac:dyDescent="0.25">
      <c r="A70" s="1" t="s">
        <v>0</v>
      </c>
      <c r="B70" s="1" t="s">
        <v>43</v>
      </c>
    </row>
    <row r="72" spans="1:15" x14ac:dyDescent="0.25">
      <c r="A72" t="s">
        <v>7</v>
      </c>
      <c r="B72" s="6">
        <v>17.5</v>
      </c>
      <c r="C72" s="12">
        <v>3</v>
      </c>
      <c r="D72" s="12">
        <v>1.4999999999999999E-2</v>
      </c>
      <c r="E72" s="13"/>
      <c r="F72" s="12">
        <v>3</v>
      </c>
      <c r="G72" s="12">
        <v>1.4999999999999999E-2</v>
      </c>
      <c r="I72" s="17"/>
      <c r="J72" s="30"/>
      <c r="O72" s="31"/>
    </row>
    <row r="73" spans="1:15" x14ac:dyDescent="0.25">
      <c r="A73" t="s">
        <v>8</v>
      </c>
      <c r="B73" s="6">
        <f>B72+5</f>
        <v>22.5</v>
      </c>
      <c r="C73" s="12">
        <v>0</v>
      </c>
      <c r="D73" s="12">
        <v>0</v>
      </c>
      <c r="E73" s="13"/>
      <c r="F73" s="12">
        <v>5</v>
      </c>
      <c r="G73" s="12">
        <v>5.5500000000000001E-2</v>
      </c>
      <c r="I73" s="17"/>
      <c r="J73" s="27"/>
      <c r="K73" s="27"/>
      <c r="L73" s="27"/>
      <c r="M73" s="27"/>
      <c r="N73" s="27"/>
      <c r="O73" s="31"/>
    </row>
    <row r="74" spans="1:15" x14ac:dyDescent="0.25">
      <c r="A74" t="s">
        <v>9</v>
      </c>
      <c r="B74" s="6">
        <f t="shared" ref="B74:B85" si="3">B73+5</f>
        <v>27.5</v>
      </c>
      <c r="C74" s="12">
        <v>27</v>
      </c>
      <c r="D74" s="12">
        <v>0.48520000000000002</v>
      </c>
      <c r="E74" s="13"/>
      <c r="F74" s="12">
        <v>23</v>
      </c>
      <c r="G74" s="12">
        <v>0.4456</v>
      </c>
      <c r="I74" s="26"/>
      <c r="J74" s="27"/>
      <c r="K74" s="27"/>
      <c r="L74" s="27"/>
      <c r="M74" s="27"/>
      <c r="N74" s="27"/>
    </row>
    <row r="75" spans="1:15" x14ac:dyDescent="0.25">
      <c r="A75" t="s">
        <v>10</v>
      </c>
      <c r="B75" s="6">
        <f t="shared" si="3"/>
        <v>32.5</v>
      </c>
      <c r="C75" s="12">
        <v>41</v>
      </c>
      <c r="D75" s="12">
        <v>1.3412999999999999</v>
      </c>
      <c r="E75" s="13"/>
      <c r="F75" s="12">
        <v>41</v>
      </c>
      <c r="G75" s="12">
        <v>1.3396999999999999</v>
      </c>
      <c r="I75" s="26"/>
      <c r="J75" s="27"/>
      <c r="K75" s="27"/>
      <c r="L75" s="27"/>
      <c r="M75" s="27"/>
      <c r="N75" s="27"/>
    </row>
    <row r="76" spans="1:15" x14ac:dyDescent="0.25">
      <c r="A76" t="s">
        <v>11</v>
      </c>
      <c r="B76" s="6">
        <f t="shared" si="3"/>
        <v>37.5</v>
      </c>
      <c r="C76" s="12">
        <v>55</v>
      </c>
      <c r="D76" s="12">
        <v>2.5872999999999999</v>
      </c>
      <c r="E76" s="13"/>
      <c r="F76" s="12">
        <v>57</v>
      </c>
      <c r="G76" s="12">
        <v>2.6924000000000001</v>
      </c>
      <c r="I76" s="26"/>
      <c r="J76" s="27"/>
      <c r="K76" s="27"/>
      <c r="L76" s="27"/>
      <c r="M76" s="27"/>
      <c r="N76" s="27"/>
    </row>
    <row r="77" spans="1:15" x14ac:dyDescent="0.25">
      <c r="A77" t="s">
        <v>12</v>
      </c>
      <c r="B77" s="6">
        <f t="shared" si="3"/>
        <v>42.5</v>
      </c>
      <c r="C77" s="12">
        <v>47</v>
      </c>
      <c r="D77" s="12">
        <v>3.1255000000000002</v>
      </c>
      <c r="E77" s="13"/>
      <c r="F77" s="12">
        <v>40</v>
      </c>
      <c r="G77" s="12">
        <v>2.669</v>
      </c>
      <c r="I77" s="26"/>
      <c r="J77" s="27"/>
      <c r="K77" s="27"/>
      <c r="L77" s="27"/>
      <c r="M77" s="27"/>
      <c r="N77" s="27"/>
    </row>
    <row r="78" spans="1:15" x14ac:dyDescent="0.25">
      <c r="A78" t="s">
        <v>13</v>
      </c>
      <c r="B78" s="6">
        <f t="shared" si="3"/>
        <v>47.5</v>
      </c>
      <c r="C78" s="12">
        <v>3</v>
      </c>
      <c r="D78" s="12">
        <v>0.2999</v>
      </c>
      <c r="E78" s="13"/>
      <c r="F78" s="12">
        <v>10</v>
      </c>
      <c r="G78" s="12">
        <v>0.90380000000000005</v>
      </c>
      <c r="I78" s="26"/>
      <c r="J78" s="27"/>
      <c r="K78" s="27"/>
      <c r="L78" s="27"/>
      <c r="M78" s="27"/>
      <c r="N78" s="27"/>
    </row>
    <row r="79" spans="1:15" x14ac:dyDescent="0.25">
      <c r="A79" t="s">
        <v>14</v>
      </c>
      <c r="B79" s="6">
        <f t="shared" si="3"/>
        <v>52.5</v>
      </c>
      <c r="C79" s="12">
        <v>3</v>
      </c>
      <c r="D79" s="12">
        <v>0.26679999999999998</v>
      </c>
      <c r="E79" s="13"/>
      <c r="F79" s="12">
        <v>0</v>
      </c>
      <c r="G79" s="12">
        <v>0</v>
      </c>
      <c r="I79" s="26"/>
      <c r="J79" s="27"/>
      <c r="K79" s="27"/>
      <c r="L79" s="27"/>
      <c r="M79" s="27"/>
      <c r="N79" s="27"/>
    </row>
    <row r="80" spans="1:15" x14ac:dyDescent="0.25">
      <c r="A80" t="s">
        <v>15</v>
      </c>
      <c r="B80" s="6">
        <f t="shared" si="3"/>
        <v>57.5</v>
      </c>
      <c r="C80" s="13">
        <v>0</v>
      </c>
      <c r="D80" s="13">
        <v>0</v>
      </c>
      <c r="E80" s="24"/>
      <c r="F80" s="28">
        <v>0</v>
      </c>
      <c r="G80" s="28">
        <v>0</v>
      </c>
      <c r="I80" s="26"/>
      <c r="J80" s="27"/>
      <c r="K80" s="27"/>
      <c r="L80" s="27"/>
      <c r="M80" s="27"/>
      <c r="N80" s="27"/>
    </row>
    <row r="81" spans="1:17" x14ac:dyDescent="0.25">
      <c r="A81" t="s">
        <v>16</v>
      </c>
      <c r="B81" s="6">
        <f t="shared" si="3"/>
        <v>62.5</v>
      </c>
      <c r="C81" s="6">
        <v>0</v>
      </c>
      <c r="D81" s="6">
        <v>0</v>
      </c>
      <c r="F81" s="19">
        <v>0</v>
      </c>
      <c r="G81" s="19">
        <v>0</v>
      </c>
    </row>
    <row r="82" spans="1:17" x14ac:dyDescent="0.25">
      <c r="A82" t="s">
        <v>17</v>
      </c>
      <c r="B82" s="6">
        <f t="shared" si="3"/>
        <v>67.5</v>
      </c>
      <c r="C82" s="6">
        <v>0</v>
      </c>
      <c r="D82" s="6">
        <v>0</v>
      </c>
      <c r="F82" s="19">
        <v>0</v>
      </c>
      <c r="G82" s="19">
        <v>0</v>
      </c>
    </row>
    <row r="83" spans="1:17" x14ac:dyDescent="0.25">
      <c r="A83" t="s">
        <v>18</v>
      </c>
      <c r="B83" s="6">
        <f t="shared" si="3"/>
        <v>72.5</v>
      </c>
      <c r="C83" s="6">
        <v>0</v>
      </c>
      <c r="D83" s="6">
        <v>0</v>
      </c>
      <c r="F83" s="19">
        <v>0</v>
      </c>
      <c r="G83" s="19">
        <v>0</v>
      </c>
    </row>
    <row r="84" spans="1:17" x14ac:dyDescent="0.25">
      <c r="A84" t="s">
        <v>19</v>
      </c>
      <c r="B84" s="6">
        <f t="shared" si="3"/>
        <v>77.5</v>
      </c>
      <c r="C84" s="6">
        <v>0</v>
      </c>
      <c r="D84" s="6">
        <v>0</v>
      </c>
      <c r="F84" s="19">
        <v>0</v>
      </c>
      <c r="G84" s="19">
        <v>0</v>
      </c>
    </row>
    <row r="85" spans="1:17" x14ac:dyDescent="0.25">
      <c r="A85" t="s">
        <v>20</v>
      </c>
      <c r="B85" s="6">
        <f t="shared" si="3"/>
        <v>82.5</v>
      </c>
      <c r="C85" s="6">
        <v>0</v>
      </c>
      <c r="D85" s="6">
        <v>0</v>
      </c>
      <c r="F85" s="19">
        <v>0</v>
      </c>
      <c r="G85" s="19">
        <v>0</v>
      </c>
    </row>
    <row r="86" spans="1:17" ht="15.75" thickBot="1" x14ac:dyDescent="0.3">
      <c r="A86" s="7" t="s">
        <v>21</v>
      </c>
      <c r="B86" s="7"/>
      <c r="C86" s="8">
        <f>SUM(C72:C85)</f>
        <v>179</v>
      </c>
      <c r="D86" s="9">
        <f>SUM(D72:D85)</f>
        <v>8.1210000000000004</v>
      </c>
      <c r="E86" s="7"/>
      <c r="F86" s="15">
        <f>SUM(F72:F85)</f>
        <v>179</v>
      </c>
      <c r="G86" s="9">
        <f>SUM(G72:G85)</f>
        <v>8.1210000000000004</v>
      </c>
    </row>
    <row r="87" spans="1:17" ht="15.75" thickTop="1" x14ac:dyDescent="0.25"/>
    <row r="88" spans="1:17" x14ac:dyDescent="0.25">
      <c r="A88" t="s">
        <v>22</v>
      </c>
      <c r="B88" t="s">
        <v>23</v>
      </c>
      <c r="C88" s="11">
        <v>38.9</v>
      </c>
      <c r="F88" s="21">
        <v>39</v>
      </c>
      <c r="H88" t="s">
        <v>30</v>
      </c>
      <c r="I88" s="16">
        <v>0.17</v>
      </c>
    </row>
    <row r="89" spans="1:17" x14ac:dyDescent="0.25">
      <c r="B89" t="s">
        <v>24</v>
      </c>
      <c r="C89" s="11">
        <v>13.5</v>
      </c>
      <c r="F89" s="21">
        <v>13.4</v>
      </c>
      <c r="H89" t="s">
        <v>31</v>
      </c>
      <c r="I89" s="16">
        <v>0.24</v>
      </c>
    </row>
    <row r="90" spans="1:17" x14ac:dyDescent="0.25">
      <c r="B90" t="s">
        <v>25</v>
      </c>
      <c r="C90" s="11">
        <v>109.1</v>
      </c>
      <c r="F90" s="21">
        <v>109.2</v>
      </c>
    </row>
    <row r="92" spans="1:17" x14ac:dyDescent="0.25">
      <c r="L92" s="17"/>
      <c r="M92" s="27"/>
      <c r="N92" s="27"/>
      <c r="O92" s="27"/>
      <c r="P92" s="27"/>
      <c r="Q92" s="27"/>
    </row>
    <row r="93" spans="1:17" x14ac:dyDescent="0.25">
      <c r="A93" s="1" t="s">
        <v>0</v>
      </c>
      <c r="B93" s="1" t="s">
        <v>44</v>
      </c>
      <c r="L93" s="26"/>
      <c r="M93" s="27"/>
      <c r="N93" s="27"/>
      <c r="O93" s="27"/>
      <c r="P93" s="27"/>
      <c r="Q93" s="27"/>
    </row>
    <row r="94" spans="1:17" x14ac:dyDescent="0.25">
      <c r="L94" s="26"/>
      <c r="M94" s="27"/>
      <c r="N94" s="27"/>
      <c r="O94" s="27"/>
      <c r="P94" s="27"/>
      <c r="Q94" s="27"/>
    </row>
    <row r="95" spans="1:17" x14ac:dyDescent="0.25">
      <c r="A95" t="s">
        <v>7</v>
      </c>
      <c r="B95" s="6">
        <v>17.5</v>
      </c>
      <c r="C95" s="12">
        <v>0</v>
      </c>
      <c r="D95" s="12">
        <v>0</v>
      </c>
      <c r="E95" s="13"/>
      <c r="F95" s="12">
        <v>0</v>
      </c>
      <c r="G95" s="12">
        <v>0</v>
      </c>
      <c r="I95" s="26"/>
      <c r="L95" s="26"/>
      <c r="M95" s="27"/>
      <c r="N95" s="27"/>
      <c r="O95" s="27"/>
      <c r="P95" s="27"/>
      <c r="Q95" s="27"/>
    </row>
    <row r="96" spans="1:17" x14ac:dyDescent="0.25">
      <c r="A96" t="s">
        <v>8</v>
      </c>
      <c r="B96" s="6">
        <f>B95+5</f>
        <v>22.5</v>
      </c>
      <c r="C96" s="12">
        <v>0</v>
      </c>
      <c r="D96" s="12">
        <v>0</v>
      </c>
      <c r="E96" s="13"/>
      <c r="F96" s="12">
        <v>8</v>
      </c>
      <c r="G96" s="12">
        <v>0.187</v>
      </c>
      <c r="I96" s="26"/>
    </row>
    <row r="97" spans="1:9" x14ac:dyDescent="0.25">
      <c r="A97" t="s">
        <v>9</v>
      </c>
      <c r="B97" s="6">
        <f t="shared" ref="B97:B108" si="4">B96+5</f>
        <v>27.5</v>
      </c>
      <c r="C97" s="12">
        <v>72</v>
      </c>
      <c r="D97" s="12">
        <v>2.1728000000000001</v>
      </c>
      <c r="E97" s="13"/>
      <c r="F97" s="12">
        <v>66</v>
      </c>
      <c r="G97" s="12">
        <v>2.0415999999999999</v>
      </c>
      <c r="I97" s="26"/>
    </row>
    <row r="98" spans="1:9" x14ac:dyDescent="0.25">
      <c r="A98" t="s">
        <v>10</v>
      </c>
      <c r="B98" s="6">
        <f t="shared" si="4"/>
        <v>32.5</v>
      </c>
      <c r="C98" s="12">
        <v>43</v>
      </c>
      <c r="D98" s="12">
        <v>1.9045000000000001</v>
      </c>
      <c r="E98" s="13"/>
      <c r="F98" s="12">
        <v>41</v>
      </c>
      <c r="G98" s="12">
        <v>1.8431999999999999</v>
      </c>
      <c r="I98" s="26"/>
    </row>
    <row r="99" spans="1:9" x14ac:dyDescent="0.25">
      <c r="A99" t="s">
        <v>11</v>
      </c>
      <c r="B99" s="6">
        <f t="shared" si="4"/>
        <v>37.5</v>
      </c>
      <c r="C99" s="12">
        <v>4</v>
      </c>
      <c r="D99" s="12">
        <v>0.23069999999999999</v>
      </c>
      <c r="E99" s="13"/>
      <c r="F99" s="12">
        <v>4</v>
      </c>
      <c r="G99" s="12">
        <v>0.23619999999999999</v>
      </c>
      <c r="I99" s="26"/>
    </row>
    <row r="100" spans="1:9" x14ac:dyDescent="0.25">
      <c r="A100" t="s">
        <v>12</v>
      </c>
      <c r="B100" s="6">
        <f t="shared" si="4"/>
        <v>42.5</v>
      </c>
      <c r="C100" s="13">
        <v>0</v>
      </c>
      <c r="D100" s="13">
        <v>0</v>
      </c>
      <c r="E100" s="13"/>
      <c r="F100" s="28">
        <v>0</v>
      </c>
      <c r="G100" s="28">
        <v>0</v>
      </c>
      <c r="I100" s="26"/>
    </row>
    <row r="101" spans="1:9" x14ac:dyDescent="0.25">
      <c r="A101" t="s">
        <v>13</v>
      </c>
      <c r="B101" s="6">
        <f t="shared" si="4"/>
        <v>47.5</v>
      </c>
      <c r="C101" s="6">
        <v>0</v>
      </c>
      <c r="D101" s="6">
        <v>0</v>
      </c>
      <c r="E101" s="6"/>
      <c r="F101" s="19">
        <v>0</v>
      </c>
      <c r="G101" s="19">
        <v>0</v>
      </c>
    </row>
    <row r="102" spans="1:9" x14ac:dyDescent="0.25">
      <c r="A102" t="s">
        <v>14</v>
      </c>
      <c r="B102" s="6">
        <f t="shared" si="4"/>
        <v>52.5</v>
      </c>
      <c r="C102" s="6">
        <v>0</v>
      </c>
      <c r="D102" s="6">
        <v>0</v>
      </c>
      <c r="E102" s="6"/>
      <c r="F102" s="19">
        <v>0</v>
      </c>
      <c r="G102" s="19">
        <v>0</v>
      </c>
    </row>
    <row r="103" spans="1:9" x14ac:dyDescent="0.25">
      <c r="A103" t="s">
        <v>15</v>
      </c>
      <c r="B103" s="6">
        <f t="shared" si="4"/>
        <v>57.5</v>
      </c>
      <c r="C103" s="13">
        <v>0</v>
      </c>
      <c r="D103" s="13">
        <v>0</v>
      </c>
      <c r="E103" s="13"/>
      <c r="F103" s="28">
        <v>0</v>
      </c>
      <c r="G103" s="28">
        <v>0</v>
      </c>
    </row>
    <row r="104" spans="1:9" x14ac:dyDescent="0.25">
      <c r="A104" t="s">
        <v>16</v>
      </c>
      <c r="B104" s="6">
        <f t="shared" si="4"/>
        <v>62.5</v>
      </c>
      <c r="C104" s="6">
        <v>0</v>
      </c>
      <c r="D104" s="6">
        <v>0</v>
      </c>
      <c r="E104" s="6"/>
      <c r="F104" s="19">
        <v>0</v>
      </c>
      <c r="G104" s="19">
        <v>0</v>
      </c>
    </row>
    <row r="105" spans="1:9" x14ac:dyDescent="0.25">
      <c r="A105" t="s">
        <v>17</v>
      </c>
      <c r="B105" s="6">
        <f t="shared" si="4"/>
        <v>67.5</v>
      </c>
      <c r="C105" s="6">
        <v>0</v>
      </c>
      <c r="D105" s="6">
        <v>0</v>
      </c>
      <c r="E105" s="6"/>
      <c r="F105" s="19">
        <v>0</v>
      </c>
      <c r="G105" s="19">
        <v>0</v>
      </c>
    </row>
    <row r="106" spans="1:9" x14ac:dyDescent="0.25">
      <c r="A106" t="s">
        <v>18</v>
      </c>
      <c r="B106" s="6">
        <f t="shared" si="4"/>
        <v>72.5</v>
      </c>
      <c r="C106" s="6">
        <v>0</v>
      </c>
      <c r="D106" s="6">
        <v>0</v>
      </c>
      <c r="E106" s="6"/>
      <c r="F106" s="19">
        <v>0</v>
      </c>
      <c r="G106" s="19">
        <v>0</v>
      </c>
    </row>
    <row r="107" spans="1:9" x14ac:dyDescent="0.25">
      <c r="A107" t="s">
        <v>19</v>
      </c>
      <c r="B107" s="6">
        <f t="shared" si="4"/>
        <v>77.5</v>
      </c>
      <c r="C107" s="6">
        <v>0</v>
      </c>
      <c r="D107" s="6">
        <v>0</v>
      </c>
      <c r="E107" s="6"/>
      <c r="F107" s="19">
        <v>0</v>
      </c>
      <c r="G107" s="19">
        <v>0</v>
      </c>
    </row>
    <row r="108" spans="1:9" x14ac:dyDescent="0.25">
      <c r="A108" t="s">
        <v>20</v>
      </c>
      <c r="B108" s="6">
        <f t="shared" si="4"/>
        <v>82.5</v>
      </c>
      <c r="C108" s="6">
        <v>0</v>
      </c>
      <c r="D108" s="6">
        <v>0</v>
      </c>
      <c r="E108" s="6"/>
      <c r="F108" s="19">
        <v>0</v>
      </c>
      <c r="G108" s="19">
        <v>0</v>
      </c>
    </row>
    <row r="109" spans="1:9" ht="15.75" thickBot="1" x14ac:dyDescent="0.3">
      <c r="A109" s="7" t="s">
        <v>21</v>
      </c>
      <c r="B109" s="7"/>
      <c r="C109" s="8">
        <f>SUM(C95:C108)</f>
        <v>119</v>
      </c>
      <c r="D109" s="9">
        <f>SUM(D95:D108)</f>
        <v>4.3079999999999998</v>
      </c>
      <c r="E109" s="7"/>
      <c r="F109" s="15">
        <f>SUM(F96:F108)</f>
        <v>119</v>
      </c>
      <c r="G109" s="9">
        <f>SUM(G96:G108)</f>
        <v>4.3079999999999998</v>
      </c>
    </row>
    <row r="110" spans="1:9" ht="15.75" thickTop="1" x14ac:dyDescent="0.25"/>
    <row r="111" spans="1:9" x14ac:dyDescent="0.25">
      <c r="A111" t="s">
        <v>22</v>
      </c>
      <c r="B111" t="s">
        <v>23</v>
      </c>
      <c r="C111" s="11">
        <v>35.200000000000003</v>
      </c>
      <c r="F111" s="21">
        <v>34.9</v>
      </c>
      <c r="H111" t="s">
        <v>30</v>
      </c>
      <c r="I111" s="16">
        <v>0.17</v>
      </c>
    </row>
    <row r="112" spans="1:9" x14ac:dyDescent="0.25">
      <c r="B112" t="s">
        <v>24</v>
      </c>
      <c r="C112" s="11">
        <v>8.4</v>
      </c>
      <c r="F112" s="21">
        <v>9.5</v>
      </c>
      <c r="H112" t="s">
        <v>31</v>
      </c>
      <c r="I112" s="16">
        <v>0.18</v>
      </c>
    </row>
    <row r="113" spans="1:9" x14ac:dyDescent="0.25">
      <c r="B113" t="s">
        <v>25</v>
      </c>
      <c r="C113" s="11">
        <v>106.5</v>
      </c>
      <c r="F113" s="21">
        <v>105.6</v>
      </c>
    </row>
    <row r="116" spans="1:9" x14ac:dyDescent="0.25">
      <c r="A116" s="1" t="s">
        <v>0</v>
      </c>
      <c r="B116" s="1" t="s">
        <v>44</v>
      </c>
    </row>
    <row r="118" spans="1:9" x14ac:dyDescent="0.25">
      <c r="A118" t="s">
        <v>7</v>
      </c>
      <c r="B118" s="6">
        <v>17.5</v>
      </c>
      <c r="C118" s="12">
        <v>0</v>
      </c>
      <c r="D118" s="12">
        <v>0</v>
      </c>
      <c r="E118" s="13"/>
      <c r="F118" s="12">
        <v>0</v>
      </c>
      <c r="G118" s="12">
        <v>0</v>
      </c>
      <c r="I118" s="26"/>
    </row>
    <row r="119" spans="1:9" x14ac:dyDescent="0.25">
      <c r="A119" t="s">
        <v>8</v>
      </c>
      <c r="B119" s="6">
        <f>B118+5</f>
        <v>22.5</v>
      </c>
      <c r="C119" s="12">
        <v>0</v>
      </c>
      <c r="D119" s="12">
        <v>0</v>
      </c>
      <c r="E119" s="13"/>
      <c r="F119" s="12">
        <v>8</v>
      </c>
      <c r="G119" s="12">
        <v>0.187</v>
      </c>
      <c r="I119" s="26"/>
    </row>
    <row r="120" spans="1:9" x14ac:dyDescent="0.25">
      <c r="A120" t="s">
        <v>9</v>
      </c>
      <c r="B120" s="6">
        <f t="shared" ref="B120:B131" si="5">B119+5</f>
        <v>27.5</v>
      </c>
      <c r="C120" s="12">
        <v>72</v>
      </c>
      <c r="D120" s="12">
        <v>2.1728000000000001</v>
      </c>
      <c r="E120" s="13"/>
      <c r="F120" s="12">
        <v>66</v>
      </c>
      <c r="G120" s="12">
        <v>2.0415999999999999</v>
      </c>
      <c r="I120" s="26"/>
    </row>
    <row r="121" spans="1:9" x14ac:dyDescent="0.25">
      <c r="A121" t="s">
        <v>10</v>
      </c>
      <c r="B121" s="6">
        <f t="shared" si="5"/>
        <v>32.5</v>
      </c>
      <c r="C121" s="12">
        <v>43</v>
      </c>
      <c r="D121" s="12">
        <v>1.9045000000000001</v>
      </c>
      <c r="E121" s="13"/>
      <c r="F121" s="12">
        <v>41</v>
      </c>
      <c r="G121" s="12">
        <v>1.8431999999999999</v>
      </c>
      <c r="I121" s="26"/>
    </row>
    <row r="122" spans="1:9" x14ac:dyDescent="0.25">
      <c r="A122" t="s">
        <v>11</v>
      </c>
      <c r="B122" s="6">
        <f t="shared" si="5"/>
        <v>37.5</v>
      </c>
      <c r="C122" s="12">
        <v>4</v>
      </c>
      <c r="D122" s="12">
        <v>0.23069999999999999</v>
      </c>
      <c r="E122" s="13"/>
      <c r="F122" s="12">
        <v>4</v>
      </c>
      <c r="G122" s="12">
        <v>0.23619999999999999</v>
      </c>
      <c r="I122" s="26"/>
    </row>
    <row r="123" spans="1:9" x14ac:dyDescent="0.25">
      <c r="A123" t="s">
        <v>12</v>
      </c>
      <c r="B123" s="6">
        <f t="shared" si="5"/>
        <v>42.5</v>
      </c>
      <c r="C123" s="13">
        <v>0</v>
      </c>
      <c r="D123" s="13">
        <v>0</v>
      </c>
      <c r="E123" s="13"/>
      <c r="F123" s="28">
        <v>0</v>
      </c>
      <c r="G123" s="28">
        <v>0</v>
      </c>
      <c r="I123" s="26"/>
    </row>
    <row r="124" spans="1:9" x14ac:dyDescent="0.25">
      <c r="A124" t="s">
        <v>13</v>
      </c>
      <c r="B124" s="6">
        <f t="shared" si="5"/>
        <v>47.5</v>
      </c>
      <c r="C124" s="6">
        <v>0</v>
      </c>
      <c r="D124" s="6">
        <v>0</v>
      </c>
      <c r="E124" s="6"/>
      <c r="F124" s="19">
        <v>0</v>
      </c>
      <c r="G124" s="19">
        <v>0</v>
      </c>
    </row>
    <row r="125" spans="1:9" x14ac:dyDescent="0.25">
      <c r="A125" t="s">
        <v>14</v>
      </c>
      <c r="B125" s="6">
        <f t="shared" si="5"/>
        <v>52.5</v>
      </c>
      <c r="C125" s="6">
        <v>0</v>
      </c>
      <c r="D125" s="6">
        <v>0</v>
      </c>
      <c r="E125" s="6"/>
      <c r="F125" s="19">
        <v>0</v>
      </c>
      <c r="G125" s="19">
        <v>0</v>
      </c>
    </row>
    <row r="126" spans="1:9" x14ac:dyDescent="0.25">
      <c r="A126" t="s">
        <v>15</v>
      </c>
      <c r="B126" s="6">
        <f t="shared" si="5"/>
        <v>57.5</v>
      </c>
      <c r="C126" s="13">
        <v>0</v>
      </c>
      <c r="D126" s="13">
        <v>0</v>
      </c>
      <c r="E126" s="13"/>
      <c r="F126" s="28">
        <v>0</v>
      </c>
      <c r="G126" s="28">
        <v>0</v>
      </c>
    </row>
    <row r="127" spans="1:9" x14ac:dyDescent="0.25">
      <c r="A127" t="s">
        <v>16</v>
      </c>
      <c r="B127" s="6">
        <f t="shared" si="5"/>
        <v>62.5</v>
      </c>
      <c r="C127" s="6">
        <v>0</v>
      </c>
      <c r="D127" s="6">
        <v>0</v>
      </c>
      <c r="E127" s="6"/>
      <c r="F127" s="19">
        <v>0</v>
      </c>
      <c r="G127" s="19">
        <v>0</v>
      </c>
    </row>
    <row r="128" spans="1:9" x14ac:dyDescent="0.25">
      <c r="A128" t="s">
        <v>17</v>
      </c>
      <c r="B128" s="6">
        <f t="shared" si="5"/>
        <v>67.5</v>
      </c>
      <c r="C128" s="6">
        <v>0</v>
      </c>
      <c r="D128" s="6">
        <v>0</v>
      </c>
      <c r="E128" s="6"/>
      <c r="F128" s="19">
        <v>0</v>
      </c>
      <c r="G128" s="19">
        <v>0</v>
      </c>
    </row>
    <row r="129" spans="1:18" x14ac:dyDescent="0.25">
      <c r="A129" t="s">
        <v>18</v>
      </c>
      <c r="B129" s="6">
        <f t="shared" si="5"/>
        <v>72.5</v>
      </c>
      <c r="C129" s="6">
        <v>0</v>
      </c>
      <c r="D129" s="6">
        <v>0</v>
      </c>
      <c r="E129" s="6"/>
      <c r="F129" s="19">
        <v>0</v>
      </c>
      <c r="G129" s="19">
        <v>0</v>
      </c>
    </row>
    <row r="130" spans="1:18" x14ac:dyDescent="0.25">
      <c r="A130" t="s">
        <v>19</v>
      </c>
      <c r="B130" s="6">
        <f t="shared" si="5"/>
        <v>77.5</v>
      </c>
      <c r="C130" s="6">
        <v>0</v>
      </c>
      <c r="D130" s="6">
        <v>0</v>
      </c>
      <c r="E130" s="6"/>
      <c r="F130" s="19">
        <v>0</v>
      </c>
      <c r="G130" s="19">
        <v>0</v>
      </c>
    </row>
    <row r="131" spans="1:18" x14ac:dyDescent="0.25">
      <c r="A131" t="s">
        <v>20</v>
      </c>
      <c r="B131" s="6">
        <f t="shared" si="5"/>
        <v>82.5</v>
      </c>
      <c r="C131" s="6">
        <v>0</v>
      </c>
      <c r="D131" s="6">
        <v>0</v>
      </c>
      <c r="E131" s="6"/>
      <c r="F131" s="19">
        <v>0</v>
      </c>
      <c r="G131" s="19">
        <v>0</v>
      </c>
    </row>
    <row r="132" spans="1:18" ht="15.75" thickBot="1" x14ac:dyDescent="0.3">
      <c r="A132" s="7" t="s">
        <v>21</v>
      </c>
      <c r="B132" s="7"/>
      <c r="C132" s="8">
        <f>SUM(C118:C131)</f>
        <v>119</v>
      </c>
      <c r="D132" s="9">
        <f>SUM(D118:D131)</f>
        <v>4.3079999999999998</v>
      </c>
      <c r="E132" s="7"/>
      <c r="F132" s="15">
        <f>SUM(F119:F131)</f>
        <v>119</v>
      </c>
      <c r="G132" s="9">
        <f>SUM(G119:G131)</f>
        <v>4.3079999999999998</v>
      </c>
    </row>
    <row r="133" spans="1:18" ht="15.75" thickTop="1" x14ac:dyDescent="0.25"/>
    <row r="134" spans="1:18" x14ac:dyDescent="0.25">
      <c r="A134" t="s">
        <v>22</v>
      </c>
      <c r="B134" t="s">
        <v>23</v>
      </c>
      <c r="C134" s="11">
        <v>35.200000000000003</v>
      </c>
      <c r="F134" s="21">
        <v>34.9</v>
      </c>
      <c r="H134" t="s">
        <v>30</v>
      </c>
      <c r="I134" s="16">
        <v>0.17</v>
      </c>
    </row>
    <row r="135" spans="1:18" x14ac:dyDescent="0.25">
      <c r="B135" t="s">
        <v>24</v>
      </c>
      <c r="C135" s="11">
        <v>8.4</v>
      </c>
      <c r="F135" s="21">
        <v>9.5</v>
      </c>
      <c r="H135" t="s">
        <v>31</v>
      </c>
      <c r="I135" s="16">
        <v>0.18</v>
      </c>
    </row>
    <row r="136" spans="1:18" x14ac:dyDescent="0.25">
      <c r="B136" t="s">
        <v>25</v>
      </c>
      <c r="C136" s="11">
        <v>106.5</v>
      </c>
      <c r="F136" s="21">
        <v>105.6</v>
      </c>
    </row>
    <row r="138" spans="1:18" x14ac:dyDescent="0.25">
      <c r="L138" s="17"/>
      <c r="M138" s="17"/>
      <c r="N138" s="17"/>
      <c r="O138" s="17"/>
      <c r="P138" s="17"/>
      <c r="Q138" s="17"/>
      <c r="R138" s="17"/>
    </row>
    <row r="139" spans="1:18" x14ac:dyDescent="0.25">
      <c r="A139" s="1" t="s">
        <v>0</v>
      </c>
      <c r="B139" s="1" t="s">
        <v>45</v>
      </c>
      <c r="L139" s="26"/>
      <c r="M139" s="27"/>
      <c r="N139" s="27"/>
      <c r="O139" s="27"/>
      <c r="P139" s="27"/>
      <c r="Q139" s="27"/>
      <c r="R139" s="17"/>
    </row>
    <row r="140" spans="1:18" x14ac:dyDescent="0.25">
      <c r="L140" s="26"/>
      <c r="M140" s="27"/>
      <c r="N140" s="27"/>
      <c r="O140" s="27"/>
      <c r="P140" s="27"/>
      <c r="Q140" s="27"/>
      <c r="R140" s="17"/>
    </row>
    <row r="141" spans="1:18" x14ac:dyDescent="0.25">
      <c r="A141" t="s">
        <v>7</v>
      </c>
      <c r="B141" s="6">
        <v>17.5</v>
      </c>
      <c r="C141" s="12">
        <v>67</v>
      </c>
      <c r="D141" s="12">
        <v>0.37</v>
      </c>
      <c r="E141" s="13"/>
      <c r="F141" s="12">
        <v>67</v>
      </c>
      <c r="G141" s="12">
        <v>0.38340000000000002</v>
      </c>
      <c r="I141" s="26"/>
      <c r="L141" s="26"/>
      <c r="M141" s="27"/>
      <c r="N141" s="27"/>
      <c r="O141" s="27"/>
      <c r="P141" s="27"/>
      <c r="Q141" s="27"/>
      <c r="R141" s="17"/>
    </row>
    <row r="142" spans="1:18" x14ac:dyDescent="0.25">
      <c r="A142" t="s">
        <v>8</v>
      </c>
      <c r="B142" s="6">
        <f>B141+5</f>
        <v>22.5</v>
      </c>
      <c r="C142" s="12">
        <v>110</v>
      </c>
      <c r="D142" s="12">
        <v>1.2355</v>
      </c>
      <c r="E142" s="13"/>
      <c r="F142" s="12">
        <v>92</v>
      </c>
      <c r="G142" s="12">
        <v>0.95430000000000004</v>
      </c>
      <c r="I142" s="26"/>
      <c r="L142" s="26"/>
      <c r="M142" s="27"/>
      <c r="N142" s="27"/>
      <c r="O142" s="27"/>
      <c r="P142" s="27"/>
      <c r="Q142" s="27"/>
      <c r="R142" s="17"/>
    </row>
    <row r="143" spans="1:18" x14ac:dyDescent="0.25">
      <c r="A143" t="s">
        <v>9</v>
      </c>
      <c r="B143" s="6">
        <f t="shared" ref="B143:B154" si="6">B142+5</f>
        <v>27.5</v>
      </c>
      <c r="C143" s="12">
        <v>38</v>
      </c>
      <c r="D143" s="12">
        <v>0.72499999999999998</v>
      </c>
      <c r="E143" s="13"/>
      <c r="F143" s="12">
        <v>52</v>
      </c>
      <c r="G143" s="12">
        <v>0.91300000000000003</v>
      </c>
      <c r="I143" s="26"/>
      <c r="L143" s="26"/>
      <c r="M143" s="27"/>
      <c r="N143" s="27"/>
      <c r="O143" s="27"/>
      <c r="P143" s="27"/>
      <c r="Q143" s="27"/>
      <c r="R143" s="17"/>
    </row>
    <row r="144" spans="1:18" x14ac:dyDescent="0.25">
      <c r="A144" t="s">
        <v>10</v>
      </c>
      <c r="B144" s="6">
        <f t="shared" si="6"/>
        <v>32.5</v>
      </c>
      <c r="C144" s="12">
        <v>0</v>
      </c>
      <c r="D144" s="12">
        <v>0</v>
      </c>
      <c r="E144" s="13"/>
      <c r="F144" s="12">
        <v>3</v>
      </c>
      <c r="G144" s="12">
        <v>7.9799999999999996E-2</v>
      </c>
      <c r="I144" s="26"/>
      <c r="L144" s="17"/>
      <c r="M144" s="17"/>
      <c r="N144" s="17"/>
      <c r="O144" s="17"/>
      <c r="P144" s="17"/>
      <c r="Q144" s="17"/>
      <c r="R144" s="17"/>
    </row>
    <row r="145" spans="1:9" x14ac:dyDescent="0.25">
      <c r="A145" t="s">
        <v>11</v>
      </c>
      <c r="B145" s="6">
        <f t="shared" si="6"/>
        <v>37.5</v>
      </c>
      <c r="C145" s="12">
        <v>0</v>
      </c>
      <c r="D145" s="12">
        <v>0</v>
      </c>
      <c r="E145" s="13"/>
      <c r="F145" s="28">
        <v>0</v>
      </c>
      <c r="G145" s="28">
        <v>0</v>
      </c>
      <c r="I145" s="26"/>
    </row>
    <row r="146" spans="1:9" x14ac:dyDescent="0.25">
      <c r="A146" t="s">
        <v>12</v>
      </c>
      <c r="B146" s="6">
        <f t="shared" si="6"/>
        <v>42.5</v>
      </c>
      <c r="C146" s="13">
        <v>0</v>
      </c>
      <c r="D146" s="13">
        <v>0</v>
      </c>
      <c r="E146" s="13"/>
      <c r="F146" s="28">
        <v>0</v>
      </c>
      <c r="G146" s="28">
        <v>0</v>
      </c>
      <c r="I146" s="26"/>
    </row>
    <row r="147" spans="1:9" x14ac:dyDescent="0.25">
      <c r="A147" t="s">
        <v>13</v>
      </c>
      <c r="B147" s="6">
        <f t="shared" si="6"/>
        <v>47.5</v>
      </c>
      <c r="C147" s="6">
        <v>0</v>
      </c>
      <c r="D147" s="6">
        <v>0</v>
      </c>
      <c r="E147" s="6"/>
      <c r="F147" s="19">
        <v>0</v>
      </c>
      <c r="G147" s="19">
        <v>0</v>
      </c>
    </row>
    <row r="148" spans="1:9" x14ac:dyDescent="0.25">
      <c r="A148" t="s">
        <v>14</v>
      </c>
      <c r="B148" s="6">
        <f t="shared" si="6"/>
        <v>52.5</v>
      </c>
      <c r="C148" s="6">
        <v>0</v>
      </c>
      <c r="D148" s="6">
        <v>0</v>
      </c>
      <c r="E148" s="6"/>
      <c r="F148" s="19">
        <v>0</v>
      </c>
      <c r="G148" s="19">
        <v>0</v>
      </c>
    </row>
    <row r="149" spans="1:9" x14ac:dyDescent="0.25">
      <c r="A149" t="s">
        <v>15</v>
      </c>
      <c r="B149" s="6">
        <f t="shared" si="6"/>
        <v>57.5</v>
      </c>
      <c r="C149" s="13">
        <v>0</v>
      </c>
      <c r="D149" s="13">
        <v>0</v>
      </c>
      <c r="E149" s="13"/>
      <c r="F149" s="28">
        <v>0</v>
      </c>
      <c r="G149" s="28">
        <v>0</v>
      </c>
    </row>
    <row r="150" spans="1:9" x14ac:dyDescent="0.25">
      <c r="A150" t="s">
        <v>16</v>
      </c>
      <c r="B150" s="6">
        <f t="shared" si="6"/>
        <v>62.5</v>
      </c>
      <c r="C150" s="6">
        <v>0</v>
      </c>
      <c r="D150" s="6">
        <v>0</v>
      </c>
      <c r="E150" s="6"/>
      <c r="F150" s="19">
        <v>0</v>
      </c>
      <c r="G150" s="19">
        <v>0</v>
      </c>
    </row>
    <row r="151" spans="1:9" x14ac:dyDescent="0.25">
      <c r="A151" t="s">
        <v>17</v>
      </c>
      <c r="B151" s="6">
        <f t="shared" si="6"/>
        <v>67.5</v>
      </c>
      <c r="C151" s="6">
        <v>0</v>
      </c>
      <c r="D151" s="6">
        <v>0</v>
      </c>
      <c r="E151" s="6"/>
      <c r="F151" s="19">
        <v>0</v>
      </c>
      <c r="G151" s="19">
        <v>0</v>
      </c>
    </row>
    <row r="152" spans="1:9" x14ac:dyDescent="0.25">
      <c r="A152" t="s">
        <v>18</v>
      </c>
      <c r="B152" s="6">
        <f t="shared" si="6"/>
        <v>72.5</v>
      </c>
      <c r="C152" s="6">
        <v>0</v>
      </c>
      <c r="D152" s="6">
        <v>0</v>
      </c>
      <c r="E152" s="6"/>
      <c r="F152" s="19">
        <v>0</v>
      </c>
      <c r="G152" s="19">
        <v>0</v>
      </c>
    </row>
    <row r="153" spans="1:9" x14ac:dyDescent="0.25">
      <c r="A153" t="s">
        <v>19</v>
      </c>
      <c r="B153" s="6">
        <f t="shared" si="6"/>
        <v>77.5</v>
      </c>
      <c r="C153" s="6">
        <v>0</v>
      </c>
      <c r="D153" s="6">
        <v>0</v>
      </c>
      <c r="E153" s="6"/>
      <c r="F153" s="19">
        <v>0</v>
      </c>
      <c r="G153" s="19">
        <v>0</v>
      </c>
    </row>
    <row r="154" spans="1:9" x14ac:dyDescent="0.25">
      <c r="A154" t="s">
        <v>20</v>
      </c>
      <c r="B154" s="6">
        <f t="shared" si="6"/>
        <v>82.5</v>
      </c>
      <c r="C154" s="6">
        <v>0</v>
      </c>
      <c r="D154" s="6">
        <v>0</v>
      </c>
      <c r="E154" s="6"/>
      <c r="F154" s="19">
        <v>0</v>
      </c>
      <c r="G154" s="19">
        <v>0</v>
      </c>
    </row>
    <row r="155" spans="1:9" ht="15.75" thickBot="1" x14ac:dyDescent="0.3">
      <c r="A155" s="7" t="s">
        <v>21</v>
      </c>
      <c r="B155" s="7"/>
      <c r="C155" s="8">
        <f>SUM(C141:C154)</f>
        <v>215</v>
      </c>
      <c r="D155" s="9">
        <f>SUM(D141:D154)</f>
        <v>2.3305000000000002</v>
      </c>
      <c r="E155" s="7"/>
      <c r="F155" s="15">
        <f>SUM(F141:F154)</f>
        <v>214</v>
      </c>
      <c r="G155" s="9">
        <f>SUM(G141:G154)</f>
        <v>2.3305000000000002</v>
      </c>
    </row>
    <row r="156" spans="1:9" ht="15.75" thickTop="1" x14ac:dyDescent="0.25"/>
    <row r="157" spans="1:9" x14ac:dyDescent="0.25">
      <c r="A157" t="s">
        <v>22</v>
      </c>
      <c r="B157" t="s">
        <v>23</v>
      </c>
      <c r="C157" s="11">
        <v>23.3</v>
      </c>
      <c r="F157" s="21">
        <v>24</v>
      </c>
      <c r="H157" t="s">
        <v>30</v>
      </c>
      <c r="I157" s="16">
        <v>0.18</v>
      </c>
    </row>
    <row r="158" spans="1:9" x14ac:dyDescent="0.25">
      <c r="B158" t="s">
        <v>24</v>
      </c>
      <c r="C158" s="11">
        <v>14.3</v>
      </c>
      <c r="F158" s="21">
        <v>16.2</v>
      </c>
      <c r="H158" t="s">
        <v>31</v>
      </c>
      <c r="I158" s="16">
        <v>0.17</v>
      </c>
    </row>
    <row r="159" spans="1:9" x14ac:dyDescent="0.25">
      <c r="B159" t="s">
        <v>25</v>
      </c>
      <c r="C159" s="11">
        <v>105.3</v>
      </c>
      <c r="F159" s="21">
        <v>108.4</v>
      </c>
    </row>
    <row r="162" spans="1:16" x14ac:dyDescent="0.25">
      <c r="A162" s="1" t="s">
        <v>0</v>
      </c>
      <c r="B162" s="1" t="s">
        <v>46</v>
      </c>
    </row>
    <row r="164" spans="1:16" x14ac:dyDescent="0.25">
      <c r="A164" t="s">
        <v>7</v>
      </c>
      <c r="B164" s="6">
        <v>17.5</v>
      </c>
      <c r="C164" s="12">
        <v>28</v>
      </c>
      <c r="D164" s="12">
        <v>0.13850000000000001</v>
      </c>
      <c r="E164" s="13"/>
      <c r="F164" s="12">
        <v>41</v>
      </c>
      <c r="G164" s="12">
        <v>0.2356</v>
      </c>
      <c r="I164" s="26"/>
      <c r="K164" s="32"/>
      <c r="L164" s="22"/>
      <c r="M164" s="22"/>
      <c r="N164" s="22"/>
      <c r="O164" s="22"/>
      <c r="P164" s="22"/>
    </row>
    <row r="165" spans="1:16" x14ac:dyDescent="0.25">
      <c r="A165" t="s">
        <v>8</v>
      </c>
      <c r="B165" s="6">
        <f>B164+5</f>
        <v>22.5</v>
      </c>
      <c r="C165" s="12">
        <v>59</v>
      </c>
      <c r="D165" s="12">
        <v>0.58030000000000004</v>
      </c>
      <c r="E165" s="13"/>
      <c r="F165" s="12">
        <v>57</v>
      </c>
      <c r="G165" s="12">
        <v>0.62309999999999999</v>
      </c>
      <c r="I165" s="26"/>
      <c r="K165" s="32"/>
      <c r="L165" s="22"/>
      <c r="M165" s="22"/>
      <c r="N165" s="22"/>
      <c r="O165" s="22"/>
      <c r="P165" s="22"/>
    </row>
    <row r="166" spans="1:16" x14ac:dyDescent="0.25">
      <c r="A166" t="s">
        <v>9</v>
      </c>
      <c r="B166" s="6">
        <f t="shared" ref="B166:B177" si="7">B165+5</f>
        <v>27.5</v>
      </c>
      <c r="C166" s="12">
        <v>72</v>
      </c>
      <c r="D166" s="12">
        <v>1.3199000000000001</v>
      </c>
      <c r="E166" s="13"/>
      <c r="F166" s="12">
        <v>66</v>
      </c>
      <c r="G166" s="12">
        <v>1.2863</v>
      </c>
      <c r="I166" s="26"/>
      <c r="K166" s="32"/>
      <c r="L166" s="22"/>
      <c r="M166" s="22"/>
      <c r="N166" s="22"/>
      <c r="O166" s="22"/>
      <c r="P166" s="22"/>
    </row>
    <row r="167" spans="1:16" x14ac:dyDescent="0.25">
      <c r="A167" t="s">
        <v>10</v>
      </c>
      <c r="B167" s="6">
        <f t="shared" si="7"/>
        <v>32.5</v>
      </c>
      <c r="C167" s="12">
        <v>54</v>
      </c>
      <c r="D167" s="12">
        <v>1.6711</v>
      </c>
      <c r="E167" s="13"/>
      <c r="F167" s="12">
        <v>51</v>
      </c>
      <c r="G167" s="12">
        <v>1.5918000000000001</v>
      </c>
      <c r="I167" s="26"/>
      <c r="K167" s="32"/>
      <c r="L167" s="22"/>
      <c r="M167" s="22"/>
      <c r="N167" s="22"/>
      <c r="O167" s="22"/>
      <c r="P167" s="22"/>
    </row>
    <row r="168" spans="1:16" x14ac:dyDescent="0.25">
      <c r="A168" t="s">
        <v>11</v>
      </c>
      <c r="B168" s="6">
        <f t="shared" si="7"/>
        <v>37.5</v>
      </c>
      <c r="C168" s="12">
        <v>63</v>
      </c>
      <c r="D168" s="12">
        <v>3.0118999999999998</v>
      </c>
      <c r="E168" s="13"/>
      <c r="F168" s="12">
        <v>53</v>
      </c>
      <c r="G168" s="12">
        <v>2.4973000000000001</v>
      </c>
      <c r="I168" s="26"/>
      <c r="K168" s="32"/>
      <c r="L168" s="22"/>
      <c r="M168" s="22"/>
      <c r="N168" s="22"/>
      <c r="O168" s="22"/>
      <c r="P168" s="22"/>
    </row>
    <row r="169" spans="1:16" x14ac:dyDescent="0.25">
      <c r="A169" t="s">
        <v>12</v>
      </c>
      <c r="B169" s="6">
        <f t="shared" si="7"/>
        <v>42.5</v>
      </c>
      <c r="C169" s="12">
        <v>25</v>
      </c>
      <c r="D169" s="12">
        <v>1.806</v>
      </c>
      <c r="E169" s="13"/>
      <c r="F169" s="12">
        <v>28</v>
      </c>
      <c r="G169" s="12">
        <v>1.8633</v>
      </c>
      <c r="I169" s="26"/>
      <c r="K169" s="32"/>
      <c r="L169" s="22"/>
      <c r="M169" s="22"/>
      <c r="N169" s="22"/>
      <c r="O169" s="22"/>
      <c r="P169" s="22"/>
    </row>
    <row r="170" spans="1:16" x14ac:dyDescent="0.25">
      <c r="A170" t="s">
        <v>13</v>
      </c>
      <c r="B170" s="6">
        <f t="shared" si="7"/>
        <v>47.5</v>
      </c>
      <c r="C170" s="12">
        <v>2</v>
      </c>
      <c r="D170" s="12">
        <v>0.1893</v>
      </c>
      <c r="E170" s="6"/>
      <c r="F170" s="12">
        <v>7</v>
      </c>
      <c r="G170" s="12">
        <v>0.61960000000000004</v>
      </c>
      <c r="K170" s="32"/>
      <c r="L170" s="22"/>
      <c r="M170" s="22"/>
      <c r="N170" s="22"/>
      <c r="O170" s="22"/>
      <c r="P170" s="22"/>
    </row>
    <row r="171" spans="1:16" x14ac:dyDescent="0.25">
      <c r="A171" t="s">
        <v>14</v>
      </c>
      <c r="B171" s="6">
        <f t="shared" si="7"/>
        <v>52.5</v>
      </c>
      <c r="C171" s="6">
        <v>0</v>
      </c>
      <c r="D171" s="6">
        <v>0</v>
      </c>
      <c r="E171" s="6"/>
      <c r="F171" s="19">
        <v>0</v>
      </c>
      <c r="G171" s="19">
        <v>0</v>
      </c>
    </row>
    <row r="172" spans="1:16" x14ac:dyDescent="0.25">
      <c r="A172" t="s">
        <v>15</v>
      </c>
      <c r="B172" s="6">
        <f t="shared" si="7"/>
        <v>57.5</v>
      </c>
      <c r="C172" s="13">
        <v>0</v>
      </c>
      <c r="D172" s="13">
        <v>0</v>
      </c>
      <c r="E172" s="13"/>
      <c r="F172" s="28">
        <v>0</v>
      </c>
      <c r="G172" s="28">
        <v>0</v>
      </c>
    </row>
    <row r="173" spans="1:16" x14ac:dyDescent="0.25">
      <c r="A173" t="s">
        <v>16</v>
      </c>
      <c r="B173" s="6">
        <f t="shared" si="7"/>
        <v>62.5</v>
      </c>
      <c r="C173" s="6">
        <v>0</v>
      </c>
      <c r="D173" s="6">
        <v>0</v>
      </c>
      <c r="E173" s="6"/>
      <c r="F173" s="19">
        <v>0</v>
      </c>
      <c r="G173" s="19">
        <v>0</v>
      </c>
    </row>
    <row r="174" spans="1:16" x14ac:dyDescent="0.25">
      <c r="A174" t="s">
        <v>17</v>
      </c>
      <c r="B174" s="6">
        <f t="shared" si="7"/>
        <v>67.5</v>
      </c>
      <c r="C174" s="6">
        <v>0</v>
      </c>
      <c r="D174" s="6">
        <v>0</v>
      </c>
      <c r="E174" s="6"/>
      <c r="F174" s="19">
        <v>0</v>
      </c>
      <c r="G174" s="19">
        <v>0</v>
      </c>
    </row>
    <row r="175" spans="1:16" x14ac:dyDescent="0.25">
      <c r="A175" t="s">
        <v>18</v>
      </c>
      <c r="B175" s="6">
        <f t="shared" si="7"/>
        <v>72.5</v>
      </c>
      <c r="C175" s="6">
        <v>0</v>
      </c>
      <c r="D175" s="6">
        <v>0</v>
      </c>
      <c r="E175" s="6"/>
      <c r="F175" s="19">
        <v>0</v>
      </c>
      <c r="G175" s="19">
        <v>0</v>
      </c>
    </row>
    <row r="176" spans="1:16" x14ac:dyDescent="0.25">
      <c r="A176" t="s">
        <v>19</v>
      </c>
      <c r="B176" s="6">
        <f t="shared" si="7"/>
        <v>77.5</v>
      </c>
      <c r="C176" s="6">
        <v>0</v>
      </c>
      <c r="D176" s="6">
        <v>0</v>
      </c>
      <c r="E176" s="6"/>
      <c r="F176" s="19">
        <v>0</v>
      </c>
      <c r="G176" s="19">
        <v>0</v>
      </c>
    </row>
    <row r="177" spans="1:9" x14ac:dyDescent="0.25">
      <c r="A177" t="s">
        <v>20</v>
      </c>
      <c r="B177" s="6">
        <f t="shared" si="7"/>
        <v>82.5</v>
      </c>
      <c r="C177" s="6">
        <v>0</v>
      </c>
      <c r="D177" s="6">
        <v>0</v>
      </c>
      <c r="E177" s="6"/>
      <c r="F177" s="19">
        <v>0</v>
      </c>
      <c r="G177" s="19">
        <v>0</v>
      </c>
    </row>
    <row r="178" spans="1:9" ht="15.75" thickBot="1" x14ac:dyDescent="0.3">
      <c r="A178" s="7" t="s">
        <v>21</v>
      </c>
      <c r="B178" s="7"/>
      <c r="C178" s="8">
        <f>SUM(C164:C177)</f>
        <v>303</v>
      </c>
      <c r="D178" s="9">
        <f>SUM(D164:D177)</f>
        <v>8.7169999999999987</v>
      </c>
      <c r="E178" s="7"/>
      <c r="F178" s="15">
        <f>SUM(F164:F177)</f>
        <v>303</v>
      </c>
      <c r="G178" s="9">
        <f>SUM(G164:G177)</f>
        <v>8.7170000000000005</v>
      </c>
    </row>
    <row r="179" spans="1:9" ht="15.75" thickTop="1" x14ac:dyDescent="0.25"/>
    <row r="180" spans="1:9" x14ac:dyDescent="0.25">
      <c r="A180" t="s">
        <v>22</v>
      </c>
      <c r="B180" t="s">
        <v>23</v>
      </c>
      <c r="C180" s="11">
        <v>35.1</v>
      </c>
      <c r="F180" s="21">
        <v>35.4</v>
      </c>
      <c r="H180" t="s">
        <v>30</v>
      </c>
      <c r="I180" s="16">
        <v>0.17</v>
      </c>
    </row>
    <row r="181" spans="1:9" x14ac:dyDescent="0.25">
      <c r="B181" t="s">
        <v>24</v>
      </c>
      <c r="C181" s="11">
        <v>18.100000000000001</v>
      </c>
      <c r="F181" s="21">
        <v>20.399999999999999</v>
      </c>
      <c r="H181" t="s">
        <v>31</v>
      </c>
      <c r="I181" s="16">
        <v>0.21</v>
      </c>
    </row>
    <row r="182" spans="1:9" x14ac:dyDescent="0.25">
      <c r="B182" t="s">
        <v>25</v>
      </c>
      <c r="C182" s="11">
        <v>114.5</v>
      </c>
      <c r="F182" s="21">
        <v>115.7</v>
      </c>
    </row>
    <row r="185" spans="1:9" x14ac:dyDescent="0.25">
      <c r="A185" s="1" t="s">
        <v>0</v>
      </c>
      <c r="B185" s="1" t="s">
        <v>47</v>
      </c>
    </row>
    <row r="187" spans="1:9" x14ac:dyDescent="0.25">
      <c r="A187" t="s">
        <v>7</v>
      </c>
      <c r="B187" s="6">
        <v>17.5</v>
      </c>
      <c r="C187" s="12">
        <v>9</v>
      </c>
      <c r="D187" s="12">
        <v>4.2099999999999999E-2</v>
      </c>
      <c r="E187" s="13"/>
      <c r="F187" s="12">
        <v>11</v>
      </c>
      <c r="G187" s="12">
        <v>5.5800000000000002E-2</v>
      </c>
      <c r="I187" s="26"/>
    </row>
    <row r="188" spans="1:9" x14ac:dyDescent="0.25">
      <c r="A188" t="s">
        <v>8</v>
      </c>
      <c r="B188" s="6">
        <f>B187+5</f>
        <v>22.5</v>
      </c>
      <c r="C188" s="12">
        <v>21</v>
      </c>
      <c r="D188" s="12">
        <v>0.2079</v>
      </c>
      <c r="E188" s="13"/>
      <c r="F188" s="12">
        <v>33</v>
      </c>
      <c r="G188" s="12">
        <v>0.38080000000000003</v>
      </c>
      <c r="I188" s="26"/>
    </row>
    <row r="189" spans="1:9" x14ac:dyDescent="0.25">
      <c r="A189" t="s">
        <v>9</v>
      </c>
      <c r="B189" s="6">
        <f t="shared" ref="B189:B200" si="8">B188+5</f>
        <v>27.5</v>
      </c>
      <c r="C189" s="12">
        <v>153</v>
      </c>
      <c r="D189" s="12">
        <v>2.9853999999999998</v>
      </c>
      <c r="E189" s="13"/>
      <c r="F189" s="12">
        <v>128</v>
      </c>
      <c r="G189" s="12">
        <v>2.5108999999999999</v>
      </c>
      <c r="I189" s="26"/>
    </row>
    <row r="190" spans="1:9" x14ac:dyDescent="0.25">
      <c r="A190" t="s">
        <v>10</v>
      </c>
      <c r="B190" s="6">
        <f t="shared" si="8"/>
        <v>32.5</v>
      </c>
      <c r="C190" s="12">
        <v>0</v>
      </c>
      <c r="D190" s="12">
        <v>0</v>
      </c>
      <c r="E190" s="13"/>
      <c r="F190" s="12">
        <v>11</v>
      </c>
      <c r="G190" s="12">
        <v>0.28789999999999999</v>
      </c>
      <c r="I190" s="26"/>
    </row>
    <row r="191" spans="1:9" x14ac:dyDescent="0.25">
      <c r="A191" t="s">
        <v>11</v>
      </c>
      <c r="B191" s="6">
        <f t="shared" si="8"/>
        <v>37.5</v>
      </c>
      <c r="C191" s="12"/>
      <c r="D191" s="12"/>
      <c r="E191" s="13"/>
      <c r="F191" s="12"/>
      <c r="G191" s="12"/>
      <c r="I191" s="26"/>
    </row>
    <row r="192" spans="1:9" x14ac:dyDescent="0.25">
      <c r="A192" t="s">
        <v>12</v>
      </c>
      <c r="B192" s="6">
        <f t="shared" si="8"/>
        <v>42.5</v>
      </c>
      <c r="C192" s="12"/>
      <c r="D192" s="12"/>
      <c r="E192" s="13"/>
      <c r="F192" s="12"/>
      <c r="G192" s="12"/>
      <c r="I192" s="26"/>
    </row>
    <row r="193" spans="1:9" x14ac:dyDescent="0.25">
      <c r="A193" t="s">
        <v>13</v>
      </c>
      <c r="B193" s="6">
        <f t="shared" si="8"/>
        <v>47.5</v>
      </c>
      <c r="C193" s="12"/>
      <c r="D193" s="12"/>
      <c r="E193" s="6"/>
      <c r="F193" s="12"/>
      <c r="G193" s="12"/>
    </row>
    <row r="194" spans="1:9" x14ac:dyDescent="0.25">
      <c r="A194" t="s">
        <v>14</v>
      </c>
      <c r="B194" s="6">
        <f t="shared" si="8"/>
        <v>52.5</v>
      </c>
      <c r="C194" s="6"/>
      <c r="D194" s="6"/>
      <c r="E194" s="6"/>
      <c r="F194" s="19"/>
      <c r="G194" s="19"/>
    </row>
    <row r="195" spans="1:9" x14ac:dyDescent="0.25">
      <c r="A195" t="s">
        <v>15</v>
      </c>
      <c r="B195" s="6">
        <f t="shared" si="8"/>
        <v>57.5</v>
      </c>
      <c r="C195" s="13"/>
      <c r="D195" s="13"/>
      <c r="E195" s="13"/>
      <c r="F195" s="28"/>
      <c r="G195" s="28"/>
    </row>
    <row r="196" spans="1:9" x14ac:dyDescent="0.25">
      <c r="A196" t="s">
        <v>16</v>
      </c>
      <c r="B196" s="6">
        <f t="shared" si="8"/>
        <v>62.5</v>
      </c>
      <c r="C196" s="6"/>
      <c r="D196" s="6"/>
      <c r="E196" s="6"/>
      <c r="F196" s="19"/>
      <c r="G196" s="19"/>
    </row>
    <row r="197" spans="1:9" x14ac:dyDescent="0.25">
      <c r="A197" t="s">
        <v>17</v>
      </c>
      <c r="B197" s="6">
        <f t="shared" si="8"/>
        <v>67.5</v>
      </c>
      <c r="C197" s="6"/>
      <c r="D197" s="6"/>
      <c r="E197" s="6"/>
      <c r="F197" s="19"/>
      <c r="G197" s="19"/>
    </row>
    <row r="198" spans="1:9" x14ac:dyDescent="0.25">
      <c r="A198" t="s">
        <v>18</v>
      </c>
      <c r="B198" s="6">
        <f t="shared" si="8"/>
        <v>72.5</v>
      </c>
      <c r="C198" s="6"/>
      <c r="D198" s="6"/>
      <c r="E198" s="6"/>
      <c r="F198" s="19"/>
      <c r="G198" s="19"/>
    </row>
    <row r="199" spans="1:9" x14ac:dyDescent="0.25">
      <c r="A199" t="s">
        <v>19</v>
      </c>
      <c r="B199" s="6">
        <f t="shared" si="8"/>
        <v>77.5</v>
      </c>
      <c r="C199" s="6"/>
      <c r="D199" s="6"/>
      <c r="E199" s="6"/>
      <c r="F199" s="19"/>
      <c r="G199" s="19"/>
    </row>
    <row r="200" spans="1:9" x14ac:dyDescent="0.25">
      <c r="A200" t="s">
        <v>20</v>
      </c>
      <c r="B200" s="6">
        <f t="shared" si="8"/>
        <v>82.5</v>
      </c>
      <c r="C200" s="6"/>
      <c r="D200" s="6"/>
      <c r="E200" s="6"/>
      <c r="F200" s="19"/>
      <c r="G200" s="19"/>
    </row>
    <row r="201" spans="1:9" ht="15.75" thickBot="1" x14ac:dyDescent="0.3">
      <c r="A201" s="7" t="s">
        <v>21</v>
      </c>
      <c r="B201" s="7"/>
      <c r="C201" s="8">
        <f>SUM(C187:C200)</f>
        <v>183</v>
      </c>
      <c r="D201" s="9">
        <f>SUM(D187:D200)</f>
        <v>3.2353999999999998</v>
      </c>
      <c r="E201" s="7"/>
      <c r="F201" s="15">
        <f>SUM(F187:F200)</f>
        <v>183</v>
      </c>
      <c r="G201" s="9">
        <f>SUM(G187:G200)</f>
        <v>3.2353999999999998</v>
      </c>
    </row>
    <row r="202" spans="1:9" ht="15.75" thickTop="1" x14ac:dyDescent="0.25"/>
    <row r="203" spans="1:9" x14ac:dyDescent="0.25">
      <c r="A203" t="s">
        <v>22</v>
      </c>
      <c r="B203" t="s">
        <v>23</v>
      </c>
      <c r="C203" s="11">
        <v>27.1</v>
      </c>
      <c r="F203" s="21">
        <v>27.2</v>
      </c>
      <c r="H203" t="s">
        <v>30</v>
      </c>
      <c r="I203" s="16">
        <v>0.18</v>
      </c>
    </row>
    <row r="204" spans="1:9" x14ac:dyDescent="0.25">
      <c r="B204" t="s">
        <v>24</v>
      </c>
      <c r="C204" s="11">
        <v>5.7</v>
      </c>
      <c r="F204" s="21">
        <v>8.9</v>
      </c>
      <c r="H204" t="s">
        <v>31</v>
      </c>
      <c r="I204" s="16">
        <v>0.15</v>
      </c>
    </row>
    <row r="205" spans="1:9" x14ac:dyDescent="0.25">
      <c r="B205" t="s">
        <v>25</v>
      </c>
      <c r="C205" s="11">
        <v>104</v>
      </c>
      <c r="F205" s="21">
        <v>104.6</v>
      </c>
    </row>
    <row r="208" spans="1:9" x14ac:dyDescent="0.25">
      <c r="A208" s="1" t="s">
        <v>0</v>
      </c>
      <c r="B208" s="1" t="s">
        <v>48</v>
      </c>
    </row>
    <row r="210" spans="1:15" x14ac:dyDescent="0.25">
      <c r="A210" t="s">
        <v>7</v>
      </c>
      <c r="B210" s="6">
        <v>17.5</v>
      </c>
      <c r="C210" s="12">
        <v>42</v>
      </c>
      <c r="D210" s="33">
        <v>0.19739999999999999</v>
      </c>
      <c r="E210" s="13"/>
      <c r="F210" s="12">
        <v>49</v>
      </c>
      <c r="G210" s="33">
        <v>0.246</v>
      </c>
      <c r="I210" s="26"/>
      <c r="J210" s="34"/>
      <c r="K210" s="12"/>
      <c r="L210" s="12"/>
      <c r="M210" s="12"/>
      <c r="N210" s="12"/>
      <c r="O210" s="12"/>
    </row>
    <row r="211" spans="1:15" x14ac:dyDescent="0.25">
      <c r="A211" t="s">
        <v>8</v>
      </c>
      <c r="B211" s="6">
        <f>B210+5</f>
        <v>22.5</v>
      </c>
      <c r="C211" s="12">
        <v>88</v>
      </c>
      <c r="D211" s="33">
        <v>0.93457999999999997</v>
      </c>
      <c r="E211" s="13"/>
      <c r="F211" s="12">
        <v>89</v>
      </c>
      <c r="G211" s="33">
        <v>0.99187999999999998</v>
      </c>
      <c r="I211" s="26"/>
      <c r="J211" s="25"/>
      <c r="K211" s="12"/>
      <c r="L211" s="12"/>
      <c r="M211" s="12"/>
      <c r="N211" s="12"/>
      <c r="O211" s="12"/>
    </row>
    <row r="212" spans="1:15" x14ac:dyDescent="0.25">
      <c r="A212" t="s">
        <v>9</v>
      </c>
      <c r="B212" s="6">
        <f t="shared" ref="B212:B223" si="9">B211+5</f>
        <v>27.5</v>
      </c>
      <c r="C212" s="12">
        <v>189</v>
      </c>
      <c r="D212" s="33">
        <v>3.5907300000000002</v>
      </c>
      <c r="E212" s="13"/>
      <c r="F212" s="12">
        <v>205</v>
      </c>
      <c r="G212" s="33">
        <v>4.0067700000000004</v>
      </c>
      <c r="I212" s="26"/>
      <c r="J212" s="25"/>
      <c r="K212" s="12"/>
      <c r="L212" s="12"/>
      <c r="M212" s="12"/>
      <c r="N212" s="12"/>
      <c r="O212" s="12"/>
    </row>
    <row r="213" spans="1:15" x14ac:dyDescent="0.25">
      <c r="A213" t="s">
        <v>10</v>
      </c>
      <c r="B213" s="6">
        <f t="shared" si="9"/>
        <v>32.5</v>
      </c>
      <c r="C213" s="12">
        <v>190</v>
      </c>
      <c r="D213" s="33">
        <v>5.7282400000000004</v>
      </c>
      <c r="E213" s="13"/>
      <c r="F213" s="12">
        <v>163</v>
      </c>
      <c r="G213" s="33">
        <v>5.0144000000000002</v>
      </c>
      <c r="I213" s="26"/>
      <c r="J213" s="25"/>
      <c r="K213" s="12"/>
      <c r="L213" s="12"/>
      <c r="M213" s="12"/>
      <c r="N213" s="12"/>
      <c r="O213" s="12"/>
    </row>
    <row r="214" spans="1:15" x14ac:dyDescent="0.25">
      <c r="A214" t="s">
        <v>11</v>
      </c>
      <c r="B214" s="6">
        <f t="shared" si="9"/>
        <v>37.5</v>
      </c>
      <c r="C214" s="12">
        <v>82</v>
      </c>
      <c r="D214" s="33">
        <v>3.5998000000000001</v>
      </c>
      <c r="E214" s="13"/>
      <c r="F214" s="12">
        <v>83</v>
      </c>
      <c r="G214" s="33">
        <v>3.6678000000000002</v>
      </c>
      <c r="I214" s="26"/>
      <c r="J214" s="25"/>
      <c r="K214" s="12"/>
      <c r="L214" s="12"/>
      <c r="M214" s="12"/>
      <c r="N214" s="12"/>
      <c r="O214" s="12"/>
    </row>
    <row r="215" spans="1:15" x14ac:dyDescent="0.25">
      <c r="A215" t="s">
        <v>12</v>
      </c>
      <c r="B215" s="6">
        <f t="shared" si="9"/>
        <v>42.5</v>
      </c>
      <c r="C215" s="12">
        <v>0</v>
      </c>
      <c r="D215" s="33">
        <v>0</v>
      </c>
      <c r="E215" s="13"/>
      <c r="F215" s="12">
        <v>2</v>
      </c>
      <c r="G215" s="33">
        <v>0.1239</v>
      </c>
      <c r="I215" s="26"/>
      <c r="J215" s="25"/>
      <c r="K215" s="12"/>
      <c r="L215" s="12"/>
      <c r="M215" s="12"/>
      <c r="N215" s="12"/>
      <c r="O215" s="12"/>
    </row>
    <row r="216" spans="1:15" x14ac:dyDescent="0.25">
      <c r="A216" t="s">
        <v>13</v>
      </c>
      <c r="B216" s="6">
        <f t="shared" si="9"/>
        <v>47.5</v>
      </c>
      <c r="C216" s="12">
        <v>0</v>
      </c>
      <c r="D216" s="12">
        <v>0</v>
      </c>
      <c r="E216" s="6"/>
      <c r="F216" s="12">
        <v>0</v>
      </c>
      <c r="G216" s="12">
        <v>0</v>
      </c>
    </row>
    <row r="217" spans="1:15" x14ac:dyDescent="0.25">
      <c r="A217" t="s">
        <v>14</v>
      </c>
      <c r="B217" s="6">
        <f t="shared" si="9"/>
        <v>52.5</v>
      </c>
      <c r="C217" s="12">
        <v>0</v>
      </c>
      <c r="D217" s="12">
        <v>0</v>
      </c>
      <c r="E217" s="6"/>
      <c r="F217" s="12">
        <v>0</v>
      </c>
      <c r="G217" s="12">
        <v>0</v>
      </c>
    </row>
    <row r="218" spans="1:15" x14ac:dyDescent="0.25">
      <c r="A218" t="s">
        <v>15</v>
      </c>
      <c r="B218" s="6">
        <f t="shared" si="9"/>
        <v>57.5</v>
      </c>
      <c r="C218" s="12">
        <v>0</v>
      </c>
      <c r="D218" s="12">
        <v>0</v>
      </c>
      <c r="E218" s="13"/>
      <c r="F218" s="12">
        <v>0</v>
      </c>
      <c r="G218" s="12">
        <v>0</v>
      </c>
    </row>
    <row r="219" spans="1:15" x14ac:dyDescent="0.25">
      <c r="A219" t="s">
        <v>16</v>
      </c>
      <c r="B219" s="6">
        <f t="shared" si="9"/>
        <v>62.5</v>
      </c>
      <c r="C219" s="12">
        <v>0</v>
      </c>
      <c r="D219" s="12">
        <v>0</v>
      </c>
      <c r="E219" s="6"/>
      <c r="F219" s="12">
        <v>0</v>
      </c>
      <c r="G219" s="12">
        <v>0</v>
      </c>
    </row>
    <row r="220" spans="1:15" x14ac:dyDescent="0.25">
      <c r="A220" t="s">
        <v>17</v>
      </c>
      <c r="B220" s="6">
        <f t="shared" si="9"/>
        <v>67.5</v>
      </c>
      <c r="C220" s="12">
        <v>0</v>
      </c>
      <c r="D220" s="12">
        <v>0</v>
      </c>
      <c r="E220" s="6"/>
      <c r="F220" s="12">
        <v>0</v>
      </c>
      <c r="G220" s="12">
        <v>0</v>
      </c>
    </row>
    <row r="221" spans="1:15" x14ac:dyDescent="0.25">
      <c r="A221" t="s">
        <v>18</v>
      </c>
      <c r="B221" s="6">
        <f t="shared" si="9"/>
        <v>72.5</v>
      </c>
      <c r="C221" s="12">
        <v>0</v>
      </c>
      <c r="D221" s="12">
        <v>0</v>
      </c>
      <c r="E221" s="6"/>
      <c r="F221" s="12">
        <v>0</v>
      </c>
      <c r="G221" s="12">
        <v>0</v>
      </c>
    </row>
    <row r="222" spans="1:15" x14ac:dyDescent="0.25">
      <c r="A222" t="s">
        <v>19</v>
      </c>
      <c r="B222" s="6">
        <f t="shared" si="9"/>
        <v>77.5</v>
      </c>
      <c r="C222" s="12">
        <v>0</v>
      </c>
      <c r="D222" s="12">
        <v>0</v>
      </c>
      <c r="E222" s="6"/>
      <c r="F222" s="12">
        <v>0</v>
      </c>
      <c r="G222" s="12">
        <v>0</v>
      </c>
    </row>
    <row r="223" spans="1:15" x14ac:dyDescent="0.25">
      <c r="A223" t="s">
        <v>20</v>
      </c>
      <c r="B223" s="6">
        <f t="shared" si="9"/>
        <v>82.5</v>
      </c>
      <c r="C223" s="12">
        <v>0</v>
      </c>
      <c r="D223" s="12">
        <v>0</v>
      </c>
      <c r="E223" s="6"/>
      <c r="F223" s="12">
        <v>0</v>
      </c>
      <c r="G223" s="12">
        <v>0</v>
      </c>
    </row>
    <row r="224" spans="1:15" ht="15.75" thickBot="1" x14ac:dyDescent="0.3">
      <c r="A224" s="7" t="s">
        <v>21</v>
      </c>
      <c r="B224" s="7"/>
      <c r="C224" s="8">
        <f>SUM(C210:C223)</f>
        <v>591</v>
      </c>
      <c r="D224" s="9">
        <f>SUM(D210:D223)</f>
        <v>14.050750000000001</v>
      </c>
      <c r="E224" s="7"/>
      <c r="F224" s="15">
        <f>SUM(F210:F223)</f>
        <v>591</v>
      </c>
      <c r="G224" s="9">
        <f>SUM(G210:G223)</f>
        <v>14.050750000000001</v>
      </c>
    </row>
    <row r="225" spans="1:9" ht="15.75" thickTop="1" x14ac:dyDescent="0.25"/>
    <row r="226" spans="1:9" x14ac:dyDescent="0.25">
      <c r="A226" t="s">
        <v>22</v>
      </c>
      <c r="B226" t="s">
        <v>23</v>
      </c>
      <c r="C226" s="11">
        <v>31.7</v>
      </c>
      <c r="F226" s="21">
        <v>31.5</v>
      </c>
      <c r="H226" t="s">
        <v>30</v>
      </c>
      <c r="I226" s="16">
        <v>0.17</v>
      </c>
    </row>
    <row r="227" spans="1:9" x14ac:dyDescent="0.25">
      <c r="B227" t="s">
        <v>24</v>
      </c>
      <c r="C227" s="11">
        <v>14.4</v>
      </c>
      <c r="F227" s="21">
        <v>15.1</v>
      </c>
      <c r="H227" t="s">
        <v>31</v>
      </c>
      <c r="I227" s="16">
        <v>0.18</v>
      </c>
    </row>
    <row r="228" spans="1:9" x14ac:dyDescent="0.25">
      <c r="B228" t="s">
        <v>25</v>
      </c>
      <c r="C228" s="11">
        <v>110.3</v>
      </c>
      <c r="F228" s="21">
        <v>109.6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35"/>
  <sheetViews>
    <sheetView topLeftCell="A46" workbookViewId="0">
      <selection activeCell="G55" activeCellId="1" sqref="D55:D66 G55:G66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2" spans="1:17" x14ac:dyDescent="0.25">
      <c r="A2" s="1" t="s">
        <v>0</v>
      </c>
      <c r="B2" s="1" t="s">
        <v>49</v>
      </c>
    </row>
    <row r="4" spans="1:17" x14ac:dyDescent="0.25">
      <c r="A4" t="s">
        <v>7</v>
      </c>
      <c r="B4" s="6">
        <v>17.5</v>
      </c>
      <c r="C4" s="12"/>
      <c r="D4" s="12"/>
      <c r="E4" s="13"/>
      <c r="F4" s="12"/>
      <c r="G4" s="12"/>
      <c r="I4" s="26"/>
      <c r="O4" s="12"/>
      <c r="P4" s="22"/>
      <c r="Q4" s="22"/>
    </row>
    <row r="5" spans="1:17" x14ac:dyDescent="0.25">
      <c r="A5" t="s">
        <v>8</v>
      </c>
      <c r="B5" s="6">
        <f>B4+5</f>
        <v>22.5</v>
      </c>
      <c r="C5" s="12"/>
      <c r="D5" s="12"/>
      <c r="E5" s="13"/>
      <c r="F5" s="12"/>
      <c r="G5" s="12"/>
      <c r="I5" s="26"/>
      <c r="O5" s="12"/>
      <c r="P5" s="22"/>
      <c r="Q5" s="22"/>
    </row>
    <row r="6" spans="1:17" x14ac:dyDescent="0.25">
      <c r="A6" t="s">
        <v>9</v>
      </c>
      <c r="B6" s="6">
        <f t="shared" ref="B6:B17" si="0">B5+5</f>
        <v>27.5</v>
      </c>
      <c r="C6" s="12"/>
      <c r="D6" s="12"/>
      <c r="E6" s="13"/>
      <c r="F6" s="12"/>
      <c r="G6" s="12"/>
      <c r="I6" s="26"/>
      <c r="O6" s="12"/>
      <c r="P6" s="22"/>
      <c r="Q6" s="22"/>
    </row>
    <row r="7" spans="1:17" x14ac:dyDescent="0.25">
      <c r="A7" t="s">
        <v>10</v>
      </c>
      <c r="B7" s="6">
        <f t="shared" si="0"/>
        <v>32.5</v>
      </c>
      <c r="C7" s="12"/>
      <c r="D7" s="12"/>
      <c r="E7" s="13"/>
      <c r="F7" s="12"/>
      <c r="G7" s="12"/>
      <c r="I7" s="26"/>
      <c r="O7" s="12"/>
      <c r="P7" s="22"/>
      <c r="Q7" s="22"/>
    </row>
    <row r="8" spans="1:17" x14ac:dyDescent="0.25">
      <c r="A8" t="s">
        <v>11</v>
      </c>
      <c r="B8" s="6">
        <f t="shared" si="0"/>
        <v>37.5</v>
      </c>
      <c r="C8" s="12"/>
      <c r="D8" s="12"/>
      <c r="E8" s="13"/>
      <c r="F8" s="12"/>
      <c r="G8" s="12"/>
      <c r="I8" s="26"/>
      <c r="M8" s="22"/>
      <c r="N8" s="12"/>
      <c r="O8" s="12"/>
      <c r="P8" s="22"/>
      <c r="Q8" s="22"/>
    </row>
    <row r="9" spans="1:17" x14ac:dyDescent="0.25">
      <c r="A9" t="s">
        <v>12</v>
      </c>
      <c r="B9" s="6">
        <f t="shared" si="0"/>
        <v>42.5</v>
      </c>
      <c r="C9" s="12">
        <v>1</v>
      </c>
      <c r="D9" s="12">
        <v>4.6899999999999997E-2</v>
      </c>
      <c r="E9" s="13"/>
      <c r="F9" s="12">
        <v>1</v>
      </c>
      <c r="G9" s="12">
        <v>4.6899999999999997E-2</v>
      </c>
      <c r="I9" s="26"/>
      <c r="M9" s="22"/>
      <c r="N9" s="12"/>
      <c r="O9" s="12"/>
      <c r="P9" s="22"/>
      <c r="Q9" s="22"/>
    </row>
    <row r="10" spans="1:17" x14ac:dyDescent="0.25">
      <c r="A10" t="s">
        <v>13</v>
      </c>
      <c r="B10" s="6">
        <f t="shared" si="0"/>
        <v>47.5</v>
      </c>
      <c r="C10" s="12">
        <v>3</v>
      </c>
      <c r="D10" s="12">
        <v>0.23300000000000001</v>
      </c>
      <c r="E10" s="6"/>
      <c r="F10" s="12">
        <v>3</v>
      </c>
      <c r="G10" s="12">
        <v>0.23300000000000001</v>
      </c>
      <c r="M10" s="22"/>
      <c r="N10" s="12"/>
      <c r="O10" s="12"/>
      <c r="P10" s="22"/>
      <c r="Q10" s="22"/>
    </row>
    <row r="11" spans="1:17" x14ac:dyDescent="0.25">
      <c r="A11" t="s">
        <v>14</v>
      </c>
      <c r="B11" s="6">
        <f t="shared" si="0"/>
        <v>52.5</v>
      </c>
      <c r="C11" s="12">
        <v>1</v>
      </c>
      <c r="D11" s="12">
        <v>0.1</v>
      </c>
      <c r="E11" s="6"/>
      <c r="F11" s="12">
        <v>1</v>
      </c>
      <c r="G11" s="12">
        <v>0.1</v>
      </c>
      <c r="M11" s="22"/>
      <c r="N11" s="12"/>
      <c r="O11" s="12"/>
      <c r="P11" s="22"/>
      <c r="Q11" s="22"/>
    </row>
    <row r="12" spans="1:17" x14ac:dyDescent="0.25">
      <c r="A12" t="s">
        <v>15</v>
      </c>
      <c r="B12" s="6">
        <f t="shared" si="0"/>
        <v>57.5</v>
      </c>
      <c r="C12" s="12">
        <v>5</v>
      </c>
      <c r="D12" s="12">
        <v>0.75839999999999996</v>
      </c>
      <c r="E12" s="13"/>
      <c r="F12" s="12">
        <v>5</v>
      </c>
      <c r="G12" s="12">
        <v>0.73119999999999996</v>
      </c>
      <c r="M12" s="22"/>
      <c r="N12" s="12"/>
      <c r="O12" s="12"/>
      <c r="P12" s="22"/>
      <c r="Q12" s="22"/>
    </row>
    <row r="13" spans="1:17" x14ac:dyDescent="0.25">
      <c r="A13" t="s">
        <v>16</v>
      </c>
      <c r="B13" s="6">
        <f t="shared" si="0"/>
        <v>62.5</v>
      </c>
      <c r="C13" s="12">
        <v>4</v>
      </c>
      <c r="D13" s="12">
        <v>0.68589999999999995</v>
      </c>
      <c r="E13" s="6"/>
      <c r="F13" s="12">
        <v>3</v>
      </c>
      <c r="G13" s="12">
        <v>0.51200000000000001</v>
      </c>
      <c r="M13" s="22"/>
      <c r="N13" s="12"/>
      <c r="O13" s="12"/>
      <c r="P13" s="22"/>
      <c r="Q13" s="22"/>
    </row>
    <row r="14" spans="1:17" x14ac:dyDescent="0.25">
      <c r="A14" t="s">
        <v>17</v>
      </c>
      <c r="B14" s="6">
        <f t="shared" si="0"/>
        <v>67.5</v>
      </c>
      <c r="C14" s="12">
        <v>7</v>
      </c>
      <c r="D14" s="12">
        <v>1.8592</v>
      </c>
      <c r="E14" s="6"/>
      <c r="F14" s="12">
        <v>3</v>
      </c>
      <c r="G14" s="12">
        <v>0.64180000000000004</v>
      </c>
    </row>
    <row r="15" spans="1:17" x14ac:dyDescent="0.25">
      <c r="A15" t="s">
        <v>18</v>
      </c>
      <c r="B15" s="6">
        <f t="shared" si="0"/>
        <v>72.5</v>
      </c>
      <c r="C15" s="12">
        <v>1</v>
      </c>
      <c r="D15" s="12">
        <v>0.27600000000000002</v>
      </c>
      <c r="E15" s="6"/>
      <c r="F15" s="12">
        <v>7</v>
      </c>
      <c r="G15" s="12">
        <v>2.0095999999999998</v>
      </c>
    </row>
    <row r="16" spans="1:17" x14ac:dyDescent="0.25">
      <c r="A16" t="s">
        <v>19</v>
      </c>
      <c r="B16" s="6">
        <f t="shared" si="0"/>
        <v>77.5</v>
      </c>
      <c r="C16" s="12">
        <v>6</v>
      </c>
      <c r="D16" s="12">
        <v>2.1423000000000001</v>
      </c>
      <c r="E16" s="6"/>
      <c r="F16" s="12">
        <v>4</v>
      </c>
      <c r="G16" s="12">
        <v>1.355</v>
      </c>
    </row>
    <row r="17" spans="1:15" x14ac:dyDescent="0.25">
      <c r="A17" t="s">
        <v>20</v>
      </c>
      <c r="B17" s="6">
        <f t="shared" si="0"/>
        <v>82.5</v>
      </c>
      <c r="C17" s="12">
        <v>0</v>
      </c>
      <c r="D17" s="12">
        <v>0</v>
      </c>
      <c r="E17" s="6"/>
      <c r="F17" s="12">
        <v>1</v>
      </c>
      <c r="G17" s="12">
        <v>0.47220000000000001</v>
      </c>
    </row>
    <row r="18" spans="1:15" x14ac:dyDescent="0.25">
      <c r="A18" t="s">
        <v>35</v>
      </c>
      <c r="B18" s="6">
        <v>90</v>
      </c>
      <c r="C18" s="12">
        <v>2</v>
      </c>
      <c r="D18" s="12">
        <v>1.8359000000000001</v>
      </c>
      <c r="E18" s="6"/>
      <c r="F18" s="12">
        <v>2</v>
      </c>
      <c r="G18" s="12">
        <v>1.8359000000000001</v>
      </c>
    </row>
    <row r="19" spans="1:15" ht="15.75" thickBot="1" x14ac:dyDescent="0.3">
      <c r="A19" s="7" t="s">
        <v>21</v>
      </c>
      <c r="B19" s="7"/>
      <c r="C19" s="8">
        <f>SUM(C4:C18)</f>
        <v>30</v>
      </c>
      <c r="D19" s="8">
        <f t="shared" ref="D19" si="1">SUM(D4:D18)</f>
        <v>7.9375999999999998</v>
      </c>
      <c r="E19" s="8"/>
      <c r="F19" s="8">
        <f t="shared" ref="F19:G19" si="2">SUM(F4:F18)</f>
        <v>30</v>
      </c>
      <c r="G19" s="8">
        <f t="shared" si="2"/>
        <v>7.9375999999999998</v>
      </c>
    </row>
    <row r="20" spans="1:15" ht="15.75" thickTop="1" x14ac:dyDescent="0.25"/>
    <row r="21" spans="1:15" x14ac:dyDescent="0.25">
      <c r="A21" t="s">
        <v>22</v>
      </c>
      <c r="B21" t="s">
        <v>23</v>
      </c>
      <c r="C21" s="11">
        <v>73.900000000000006</v>
      </c>
      <c r="F21" s="21">
        <v>75</v>
      </c>
      <c r="H21" t="s">
        <v>30</v>
      </c>
      <c r="I21" s="16">
        <v>0.28999999999999998</v>
      </c>
    </row>
    <row r="22" spans="1:15" x14ac:dyDescent="0.25">
      <c r="B22" t="s">
        <v>24</v>
      </c>
      <c r="C22" s="11">
        <v>15.6</v>
      </c>
      <c r="F22" s="21">
        <v>14.9</v>
      </c>
      <c r="H22" t="s">
        <v>31</v>
      </c>
      <c r="I22" s="16">
        <v>0.4</v>
      </c>
    </row>
    <row r="23" spans="1:15" x14ac:dyDescent="0.25">
      <c r="B23" t="s">
        <v>25</v>
      </c>
      <c r="C23" s="11">
        <v>115.1</v>
      </c>
      <c r="F23" s="21">
        <v>116.7</v>
      </c>
    </row>
    <row r="26" spans="1:15" x14ac:dyDescent="0.25">
      <c r="A26" s="1" t="s">
        <v>0</v>
      </c>
      <c r="B26" s="1" t="s">
        <v>50</v>
      </c>
    </row>
    <row r="28" spans="1:15" x14ac:dyDescent="0.25">
      <c r="A28" t="s">
        <v>7</v>
      </c>
      <c r="B28" s="6">
        <v>17.5</v>
      </c>
      <c r="C28" s="12"/>
      <c r="D28" s="12"/>
      <c r="E28" s="13"/>
      <c r="F28" s="12"/>
      <c r="G28" s="12"/>
      <c r="I28" s="26"/>
    </row>
    <row r="29" spans="1:15" x14ac:dyDescent="0.25">
      <c r="A29" t="s">
        <v>8</v>
      </c>
      <c r="B29" s="6">
        <f>B28+5</f>
        <v>22.5</v>
      </c>
      <c r="C29" s="12"/>
      <c r="D29" s="12"/>
      <c r="E29" s="13"/>
      <c r="F29" s="12"/>
      <c r="G29" s="12"/>
      <c r="I29" s="26"/>
    </row>
    <row r="30" spans="1:15" x14ac:dyDescent="0.25">
      <c r="A30" t="s">
        <v>9</v>
      </c>
      <c r="B30" s="6">
        <f t="shared" ref="B30:B41" si="3">B29+5</f>
        <v>27.5</v>
      </c>
      <c r="C30" s="12">
        <v>1</v>
      </c>
      <c r="D30" s="12">
        <v>1.5900000000000001E-2</v>
      </c>
      <c r="E30" s="13"/>
      <c r="F30" s="12">
        <v>1</v>
      </c>
      <c r="G30" s="12">
        <v>1.5900000000000001E-2</v>
      </c>
      <c r="I30" s="26"/>
    </row>
    <row r="31" spans="1:15" x14ac:dyDescent="0.25">
      <c r="A31" t="s">
        <v>10</v>
      </c>
      <c r="B31" s="6">
        <f t="shared" si="3"/>
        <v>32.5</v>
      </c>
      <c r="C31" s="12"/>
      <c r="D31" s="12"/>
      <c r="E31" s="13"/>
      <c r="F31" s="12"/>
      <c r="G31" s="12"/>
      <c r="I31" s="26"/>
      <c r="O31" s="12"/>
    </row>
    <row r="32" spans="1:15" x14ac:dyDescent="0.25">
      <c r="A32" t="s">
        <v>11</v>
      </c>
      <c r="B32" s="6">
        <f t="shared" si="3"/>
        <v>37.5</v>
      </c>
      <c r="C32" s="12"/>
      <c r="D32" s="12"/>
      <c r="E32" s="13"/>
      <c r="F32" s="12"/>
      <c r="G32" s="12"/>
      <c r="I32" s="26"/>
      <c r="K32" s="35"/>
      <c r="L32" s="12"/>
      <c r="M32" s="12"/>
      <c r="N32" s="12"/>
      <c r="O32" s="12"/>
    </row>
    <row r="33" spans="1:15" x14ac:dyDescent="0.25">
      <c r="A33" t="s">
        <v>12</v>
      </c>
      <c r="B33" s="6">
        <f t="shared" si="3"/>
        <v>42.5</v>
      </c>
      <c r="C33" s="12">
        <v>2</v>
      </c>
      <c r="D33" s="12">
        <v>0.1183</v>
      </c>
      <c r="E33" s="13"/>
      <c r="F33" s="12">
        <v>4</v>
      </c>
      <c r="G33" s="12">
        <v>0.24149999999999999</v>
      </c>
      <c r="I33" s="26"/>
      <c r="K33" s="35"/>
      <c r="L33" s="12"/>
      <c r="M33" s="12"/>
      <c r="N33" s="12"/>
      <c r="O33" s="12"/>
    </row>
    <row r="34" spans="1:15" x14ac:dyDescent="0.25">
      <c r="A34" t="s">
        <v>13</v>
      </c>
      <c r="B34" s="6">
        <f t="shared" si="3"/>
        <v>47.5</v>
      </c>
      <c r="C34" s="12">
        <v>4</v>
      </c>
      <c r="D34" s="12">
        <v>0.2681</v>
      </c>
      <c r="E34" s="6"/>
      <c r="F34" s="12">
        <v>3</v>
      </c>
      <c r="G34" s="12">
        <v>0.2286</v>
      </c>
      <c r="K34" s="35"/>
      <c r="L34" s="12"/>
      <c r="M34" s="12"/>
      <c r="N34" s="12"/>
      <c r="O34" s="12"/>
    </row>
    <row r="35" spans="1:15" x14ac:dyDescent="0.25">
      <c r="A35" t="s">
        <v>14</v>
      </c>
      <c r="B35" s="6">
        <f t="shared" si="3"/>
        <v>52.5</v>
      </c>
      <c r="C35" s="12">
        <v>4</v>
      </c>
      <c r="D35" s="12">
        <v>0.39779999999999999</v>
      </c>
      <c r="E35" s="6"/>
      <c r="F35" s="12">
        <v>2</v>
      </c>
      <c r="G35" s="12">
        <v>0.2009</v>
      </c>
      <c r="K35" s="35"/>
      <c r="L35" s="12"/>
      <c r="M35" s="12"/>
      <c r="N35" s="12"/>
      <c r="O35" s="12"/>
    </row>
    <row r="36" spans="1:15" x14ac:dyDescent="0.25">
      <c r="A36" t="s">
        <v>15</v>
      </c>
      <c r="B36" s="6">
        <f t="shared" si="3"/>
        <v>57.5</v>
      </c>
      <c r="C36" s="12">
        <v>6</v>
      </c>
      <c r="D36" s="12">
        <v>0.79559999999999997</v>
      </c>
      <c r="E36" s="13"/>
      <c r="F36" s="12">
        <v>10</v>
      </c>
      <c r="G36" s="12">
        <v>1.3743000000000001</v>
      </c>
      <c r="K36" s="35"/>
      <c r="L36" s="12"/>
      <c r="M36" s="12"/>
      <c r="N36" s="12"/>
      <c r="O36" s="12"/>
    </row>
    <row r="37" spans="1:15" x14ac:dyDescent="0.25">
      <c r="A37" t="s">
        <v>16</v>
      </c>
      <c r="B37" s="6">
        <f t="shared" si="3"/>
        <v>62.5</v>
      </c>
      <c r="C37" s="12">
        <v>5</v>
      </c>
      <c r="D37" s="12">
        <v>0.81279999999999997</v>
      </c>
      <c r="E37" s="6"/>
      <c r="F37" s="12">
        <v>2</v>
      </c>
      <c r="G37" s="12">
        <v>0.3473</v>
      </c>
      <c r="K37" s="35"/>
      <c r="L37" s="12"/>
      <c r="M37" s="12"/>
      <c r="N37" s="12"/>
      <c r="O37" s="12"/>
    </row>
    <row r="38" spans="1:15" x14ac:dyDescent="0.25">
      <c r="A38" t="s">
        <v>17</v>
      </c>
      <c r="B38" s="6">
        <f t="shared" si="3"/>
        <v>67.5</v>
      </c>
      <c r="C38" s="12">
        <v>9</v>
      </c>
      <c r="D38" s="12">
        <v>2.0362</v>
      </c>
      <c r="E38" s="6"/>
      <c r="F38" s="12">
        <v>8</v>
      </c>
      <c r="G38" s="12">
        <v>1.7211000000000001</v>
      </c>
      <c r="K38" s="35"/>
      <c r="L38" s="12"/>
      <c r="M38" s="12"/>
      <c r="N38" s="12"/>
      <c r="O38" s="12"/>
    </row>
    <row r="39" spans="1:15" x14ac:dyDescent="0.25">
      <c r="A39" t="s">
        <v>18</v>
      </c>
      <c r="B39" s="6">
        <f t="shared" si="3"/>
        <v>72.5</v>
      </c>
      <c r="C39" s="12">
        <v>8</v>
      </c>
      <c r="D39" s="12">
        <v>2.2593000000000001</v>
      </c>
      <c r="E39" s="6"/>
      <c r="F39" s="12">
        <v>7</v>
      </c>
      <c r="G39" s="12">
        <v>1.8849</v>
      </c>
      <c r="K39" s="35"/>
      <c r="L39" s="12"/>
      <c r="M39" s="12"/>
      <c r="N39" s="12"/>
      <c r="O39" s="12"/>
    </row>
    <row r="40" spans="1:15" x14ac:dyDescent="0.25">
      <c r="A40" t="s">
        <v>19</v>
      </c>
      <c r="B40" s="6">
        <f t="shared" si="3"/>
        <v>77.5</v>
      </c>
      <c r="C40" s="12">
        <v>4</v>
      </c>
      <c r="D40" s="12">
        <v>1.2571000000000001</v>
      </c>
      <c r="E40" s="6"/>
      <c r="F40" s="12">
        <v>9</v>
      </c>
      <c r="G40" s="12">
        <v>3.0150000000000001</v>
      </c>
      <c r="K40" s="35"/>
      <c r="L40" s="12"/>
      <c r="M40" s="12"/>
      <c r="N40" s="12"/>
      <c r="O40" s="12"/>
    </row>
    <row r="41" spans="1:15" x14ac:dyDescent="0.25">
      <c r="A41" t="s">
        <v>20</v>
      </c>
      <c r="B41" s="6">
        <f t="shared" si="3"/>
        <v>82.5</v>
      </c>
      <c r="C41" s="12">
        <v>6</v>
      </c>
      <c r="D41" s="12">
        <v>2.2155</v>
      </c>
      <c r="E41" s="6"/>
      <c r="F41" s="12">
        <v>4</v>
      </c>
      <c r="G41" s="12">
        <v>1.6248</v>
      </c>
      <c r="K41" s="35"/>
      <c r="L41" s="12"/>
      <c r="M41" s="12"/>
      <c r="N41" s="12"/>
      <c r="O41" s="12"/>
    </row>
    <row r="42" spans="1:15" x14ac:dyDescent="0.25">
      <c r="A42" t="s">
        <v>35</v>
      </c>
      <c r="B42" s="6">
        <v>90</v>
      </c>
      <c r="C42" s="12">
        <v>6</v>
      </c>
      <c r="D42" s="12">
        <v>3.3159999999999998</v>
      </c>
      <c r="F42" s="12">
        <v>5</v>
      </c>
      <c r="G42" s="12">
        <v>2.8382999999999998</v>
      </c>
    </row>
    <row r="43" spans="1:15" ht="15.75" thickBot="1" x14ac:dyDescent="0.3">
      <c r="A43" s="7" t="s">
        <v>21</v>
      </c>
      <c r="B43" s="7"/>
      <c r="C43" s="8">
        <f>SUM(C28:C42)</f>
        <v>55</v>
      </c>
      <c r="D43" s="8">
        <f t="shared" ref="D43:G43" si="4">SUM(D28:D42)</f>
        <v>13.492599999999999</v>
      </c>
      <c r="E43" s="8"/>
      <c r="F43" s="8">
        <f t="shared" si="4"/>
        <v>55</v>
      </c>
      <c r="G43" s="8">
        <f t="shared" si="4"/>
        <v>13.492600000000001</v>
      </c>
    </row>
    <row r="44" spans="1:15" ht="15.75" thickTop="1" x14ac:dyDescent="0.25"/>
    <row r="45" spans="1:15" x14ac:dyDescent="0.25">
      <c r="A45" t="s">
        <v>22</v>
      </c>
      <c r="B45" t="s">
        <v>23</v>
      </c>
      <c r="C45" s="11">
        <v>76.2</v>
      </c>
      <c r="F45" s="21">
        <v>75.099999999999994</v>
      </c>
      <c r="H45" t="s">
        <v>30</v>
      </c>
      <c r="I45" s="16">
        <v>0.28999999999999998</v>
      </c>
    </row>
    <row r="46" spans="1:15" x14ac:dyDescent="0.25">
      <c r="B46" t="s">
        <v>24</v>
      </c>
      <c r="C46" s="11">
        <v>14.5</v>
      </c>
      <c r="F46" s="21">
        <v>15.5</v>
      </c>
      <c r="H46" t="s">
        <v>31</v>
      </c>
      <c r="I46" s="16">
        <v>0.35</v>
      </c>
    </row>
    <row r="47" spans="1:15" x14ac:dyDescent="0.25">
      <c r="B47" t="s">
        <v>25</v>
      </c>
      <c r="C47" s="11">
        <v>121.8</v>
      </c>
      <c r="F47" s="21">
        <v>120</v>
      </c>
    </row>
    <row r="50" spans="1:16" x14ac:dyDescent="0.25">
      <c r="A50" s="1" t="s">
        <v>0</v>
      </c>
      <c r="B50" s="1" t="s">
        <v>51</v>
      </c>
    </row>
    <row r="52" spans="1:16" x14ac:dyDescent="0.25">
      <c r="A52" t="s">
        <v>7</v>
      </c>
      <c r="B52" s="6">
        <v>17.5</v>
      </c>
      <c r="C52" s="12"/>
      <c r="D52" s="12"/>
      <c r="E52" s="13"/>
      <c r="F52" s="12"/>
      <c r="G52" s="12"/>
      <c r="I52" s="26"/>
    </row>
    <row r="53" spans="1:16" x14ac:dyDescent="0.25">
      <c r="A53" t="s">
        <v>8</v>
      </c>
      <c r="B53" s="6">
        <f>B52+5</f>
        <v>22.5</v>
      </c>
      <c r="C53" s="12"/>
      <c r="D53" s="12"/>
      <c r="E53" s="13"/>
      <c r="F53" s="12"/>
      <c r="G53" s="12"/>
      <c r="I53" s="26"/>
    </row>
    <row r="54" spans="1:16" x14ac:dyDescent="0.25">
      <c r="A54" t="s">
        <v>9</v>
      </c>
      <c r="B54" s="6">
        <f t="shared" ref="B54:B65" si="5">B53+5</f>
        <v>27.5</v>
      </c>
      <c r="C54" s="12"/>
      <c r="D54" s="12"/>
      <c r="E54" s="13"/>
      <c r="F54" s="12"/>
      <c r="G54" s="12"/>
      <c r="I54" s="26"/>
      <c r="O54" s="22"/>
      <c r="P54" s="22"/>
    </row>
    <row r="55" spans="1:16" x14ac:dyDescent="0.25">
      <c r="A55" t="s">
        <v>10</v>
      </c>
      <c r="B55" s="6">
        <f t="shared" si="5"/>
        <v>32.5</v>
      </c>
      <c r="C55" s="12">
        <v>2</v>
      </c>
      <c r="D55" s="12">
        <v>0.2757</v>
      </c>
      <c r="E55" s="13"/>
      <c r="F55" s="12">
        <v>0</v>
      </c>
      <c r="G55" s="12">
        <v>0</v>
      </c>
      <c r="I55" s="26"/>
      <c r="O55" s="22"/>
      <c r="P55" s="22"/>
    </row>
    <row r="56" spans="1:16" x14ac:dyDescent="0.25">
      <c r="A56" t="s">
        <v>11</v>
      </c>
      <c r="B56" s="6">
        <f t="shared" si="5"/>
        <v>37.5</v>
      </c>
      <c r="C56" s="12">
        <v>2</v>
      </c>
      <c r="D56" s="12">
        <v>7.9399999999999998E-2</v>
      </c>
      <c r="E56" s="13"/>
      <c r="F56" s="12">
        <v>2</v>
      </c>
      <c r="G56" s="12">
        <v>5.9900000000000002E-2</v>
      </c>
      <c r="I56" s="26"/>
      <c r="L56" s="32"/>
      <c r="M56" s="22"/>
      <c r="N56" s="22"/>
      <c r="O56" s="22"/>
      <c r="P56" s="22"/>
    </row>
    <row r="57" spans="1:16" x14ac:dyDescent="0.25">
      <c r="A57" t="s">
        <v>12</v>
      </c>
      <c r="B57" s="6">
        <f t="shared" si="5"/>
        <v>42.5</v>
      </c>
      <c r="C57" s="12">
        <v>4</v>
      </c>
      <c r="D57" s="12">
        <v>0.21440000000000001</v>
      </c>
      <c r="E57" s="13"/>
      <c r="F57" s="12">
        <v>6</v>
      </c>
      <c r="G57" s="12">
        <v>0.32129999999999997</v>
      </c>
      <c r="I57" s="26"/>
      <c r="L57" s="32"/>
      <c r="M57" s="22"/>
      <c r="N57" s="22"/>
      <c r="O57" s="22"/>
      <c r="P57" s="22"/>
    </row>
    <row r="58" spans="1:16" x14ac:dyDescent="0.25">
      <c r="A58" t="s">
        <v>13</v>
      </c>
      <c r="B58" s="6">
        <f t="shared" si="5"/>
        <v>47.5</v>
      </c>
      <c r="C58" s="12">
        <v>8</v>
      </c>
      <c r="D58" s="12">
        <v>0.63119999999999998</v>
      </c>
      <c r="E58" s="6"/>
      <c r="F58" s="12">
        <v>4</v>
      </c>
      <c r="G58" s="12">
        <v>0.29709999999999998</v>
      </c>
      <c r="L58" s="32"/>
      <c r="M58" s="22"/>
      <c r="N58" s="22"/>
      <c r="O58" s="22"/>
      <c r="P58" s="22"/>
    </row>
    <row r="59" spans="1:16" x14ac:dyDescent="0.25">
      <c r="A59" t="s">
        <v>14</v>
      </c>
      <c r="B59" s="6">
        <f t="shared" si="5"/>
        <v>52.5</v>
      </c>
      <c r="C59" s="12">
        <v>6</v>
      </c>
      <c r="D59" s="12">
        <v>0.70779999999999998</v>
      </c>
      <c r="E59" s="6"/>
      <c r="F59" s="12">
        <v>4</v>
      </c>
      <c r="G59" s="12">
        <v>0.36130000000000001</v>
      </c>
      <c r="L59" s="32"/>
      <c r="M59" s="22"/>
      <c r="N59" s="22"/>
      <c r="O59" s="22"/>
      <c r="P59" s="22"/>
    </row>
    <row r="60" spans="1:16" x14ac:dyDescent="0.25">
      <c r="A60" t="s">
        <v>15</v>
      </c>
      <c r="B60" s="6">
        <f t="shared" si="5"/>
        <v>57.5</v>
      </c>
      <c r="C60" s="12">
        <v>2</v>
      </c>
      <c r="D60" s="12">
        <v>0.28349999999999997</v>
      </c>
      <c r="E60" s="13"/>
      <c r="F60" s="12">
        <v>7</v>
      </c>
      <c r="G60" s="12">
        <v>0.90539999999999998</v>
      </c>
      <c r="L60" s="32"/>
      <c r="M60" s="22"/>
      <c r="N60" s="22"/>
      <c r="O60" s="22"/>
      <c r="P60" s="22"/>
    </row>
    <row r="61" spans="1:16" x14ac:dyDescent="0.25">
      <c r="A61" t="s">
        <v>16</v>
      </c>
      <c r="B61" s="6">
        <f t="shared" si="5"/>
        <v>62.5</v>
      </c>
      <c r="C61" s="12">
        <v>8</v>
      </c>
      <c r="D61" s="12">
        <v>1.5147999999999999</v>
      </c>
      <c r="E61" s="6"/>
      <c r="F61" s="12">
        <v>6</v>
      </c>
      <c r="G61" s="12">
        <v>1.0531999999999999</v>
      </c>
      <c r="L61" s="32"/>
      <c r="M61" s="22"/>
      <c r="N61" s="22"/>
      <c r="O61" s="22"/>
      <c r="P61" s="22"/>
    </row>
    <row r="62" spans="1:16" x14ac:dyDescent="0.25">
      <c r="A62" t="s">
        <v>17</v>
      </c>
      <c r="B62" s="6">
        <f t="shared" si="5"/>
        <v>67.5</v>
      </c>
      <c r="C62" s="12">
        <v>3</v>
      </c>
      <c r="D62" s="12">
        <v>0.6452</v>
      </c>
      <c r="E62" s="6"/>
      <c r="F62" s="12">
        <v>4</v>
      </c>
      <c r="G62" s="12">
        <v>0.86550000000000005</v>
      </c>
      <c r="L62" s="32"/>
      <c r="M62" s="22"/>
      <c r="N62" s="22"/>
      <c r="O62" s="22"/>
      <c r="P62" s="22"/>
    </row>
    <row r="63" spans="1:16" x14ac:dyDescent="0.25">
      <c r="A63" t="s">
        <v>18</v>
      </c>
      <c r="B63" s="6">
        <f t="shared" si="5"/>
        <v>72.5</v>
      </c>
      <c r="C63" s="12">
        <v>1</v>
      </c>
      <c r="D63" s="12">
        <v>0.30959999999999999</v>
      </c>
      <c r="E63" s="6"/>
      <c r="F63" s="12">
        <v>4</v>
      </c>
      <c r="G63" s="12">
        <v>1.0926</v>
      </c>
      <c r="L63" s="32"/>
      <c r="M63" s="22"/>
      <c r="N63" s="22"/>
      <c r="O63" s="22"/>
      <c r="P63" s="22"/>
    </row>
    <row r="64" spans="1:16" x14ac:dyDescent="0.25">
      <c r="A64" t="s">
        <v>19</v>
      </c>
      <c r="B64" s="6">
        <f t="shared" si="5"/>
        <v>77.5</v>
      </c>
      <c r="C64" s="12">
        <v>7</v>
      </c>
      <c r="D64" s="12">
        <v>2.4517000000000002</v>
      </c>
      <c r="E64" s="6"/>
      <c r="F64" s="12">
        <v>5</v>
      </c>
      <c r="G64" s="12">
        <v>1.7379</v>
      </c>
      <c r="L64" s="32"/>
      <c r="M64" s="22"/>
      <c r="N64" s="22"/>
      <c r="O64" s="22"/>
      <c r="P64" s="22"/>
    </row>
    <row r="65" spans="1:17" x14ac:dyDescent="0.25">
      <c r="A65" t="s">
        <v>20</v>
      </c>
      <c r="B65" s="6">
        <f t="shared" si="5"/>
        <v>82.5</v>
      </c>
      <c r="C65" s="12">
        <v>5</v>
      </c>
      <c r="D65" s="12">
        <v>2.2231000000000001</v>
      </c>
      <c r="E65" s="6"/>
      <c r="F65" s="12">
        <v>4</v>
      </c>
      <c r="G65" s="12">
        <v>1.6177999999999999</v>
      </c>
      <c r="L65" s="32"/>
      <c r="M65" s="22"/>
      <c r="N65" s="22"/>
      <c r="O65" s="22"/>
      <c r="P65" s="22"/>
    </row>
    <row r="66" spans="1:17" x14ac:dyDescent="0.25">
      <c r="A66" t="s">
        <v>35</v>
      </c>
      <c r="B66" s="6">
        <v>90</v>
      </c>
      <c r="C66" s="12">
        <v>1</v>
      </c>
      <c r="D66" s="12">
        <v>0.76100000000000001</v>
      </c>
      <c r="E66" s="6"/>
      <c r="F66" s="12">
        <v>3</v>
      </c>
      <c r="G66" s="12">
        <v>1.7854000000000001</v>
      </c>
    </row>
    <row r="67" spans="1:17" ht="15.75" thickBot="1" x14ac:dyDescent="0.3">
      <c r="A67" s="7" t="s">
        <v>21</v>
      </c>
      <c r="B67" s="7"/>
      <c r="C67" s="8">
        <f>SUM(C52:C66)</f>
        <v>49</v>
      </c>
      <c r="D67" s="8">
        <f t="shared" ref="D67" si="6">SUM(D52:D66)</f>
        <v>10.097399999999999</v>
      </c>
      <c r="E67" s="8"/>
      <c r="F67" s="8">
        <f t="shared" ref="F67:G67" si="7">SUM(F52:F66)</f>
        <v>49</v>
      </c>
      <c r="G67" s="8">
        <f t="shared" si="7"/>
        <v>10.0974</v>
      </c>
    </row>
    <row r="68" spans="1:17" ht="15.75" thickTop="1" x14ac:dyDescent="0.25"/>
    <row r="69" spans="1:17" x14ac:dyDescent="0.25">
      <c r="A69" t="s">
        <v>22</v>
      </c>
      <c r="B69" t="s">
        <v>23</v>
      </c>
      <c r="C69" s="11">
        <v>70.7</v>
      </c>
      <c r="F69" s="21">
        <v>73.400000000000006</v>
      </c>
      <c r="H69" t="s">
        <v>30</v>
      </c>
      <c r="I69" s="16">
        <v>0.28999999999999998</v>
      </c>
    </row>
    <row r="70" spans="1:17" x14ac:dyDescent="0.25">
      <c r="B70" t="s">
        <v>24</v>
      </c>
      <c r="C70" s="11">
        <v>19.600000000000001</v>
      </c>
      <c r="F70" s="21">
        <v>17.5</v>
      </c>
      <c r="H70" t="s">
        <v>31</v>
      </c>
      <c r="I70" s="16">
        <v>0.41</v>
      </c>
    </row>
    <row r="71" spans="1:17" x14ac:dyDescent="0.25">
      <c r="B71" t="s">
        <v>25</v>
      </c>
      <c r="C71" s="11">
        <v>119.6</v>
      </c>
      <c r="F71" s="21">
        <v>124.2</v>
      </c>
    </row>
    <row r="73" spans="1:17" x14ac:dyDescent="0.25">
      <c r="K73" s="17"/>
      <c r="L73" s="17"/>
      <c r="M73" s="17"/>
      <c r="N73" s="17"/>
      <c r="O73" s="17"/>
      <c r="P73" s="17"/>
      <c r="Q73" s="17"/>
    </row>
    <row r="74" spans="1:17" x14ac:dyDescent="0.25">
      <c r="A74" s="1" t="s">
        <v>0</v>
      </c>
      <c r="B74" s="1" t="s">
        <v>52</v>
      </c>
    </row>
    <row r="76" spans="1:17" x14ac:dyDescent="0.25">
      <c r="A76" t="s">
        <v>7</v>
      </c>
      <c r="B76" s="6">
        <v>17.5</v>
      </c>
      <c r="C76" s="12">
        <v>4</v>
      </c>
      <c r="D76" s="12">
        <v>1.77E-2</v>
      </c>
      <c r="E76" s="13"/>
      <c r="F76" s="12">
        <v>4</v>
      </c>
      <c r="G76" s="12">
        <v>1.6199999999999999E-2</v>
      </c>
      <c r="I76" s="26"/>
    </row>
    <row r="77" spans="1:17" x14ac:dyDescent="0.25">
      <c r="A77" t="s">
        <v>8</v>
      </c>
      <c r="B77" s="6">
        <f>B76+5</f>
        <v>22.5</v>
      </c>
      <c r="C77" s="12">
        <v>6</v>
      </c>
      <c r="D77" s="12">
        <v>4.9099999999999998E-2</v>
      </c>
      <c r="E77" s="13"/>
      <c r="F77" s="12">
        <v>5</v>
      </c>
      <c r="G77" s="12">
        <v>3.9E-2</v>
      </c>
      <c r="I77" s="26"/>
    </row>
    <row r="78" spans="1:17" x14ac:dyDescent="0.25">
      <c r="A78" t="s">
        <v>9</v>
      </c>
      <c r="B78" s="6">
        <f t="shared" ref="B78:B89" si="8">B77+5</f>
        <v>27.5</v>
      </c>
      <c r="C78" s="12">
        <v>2</v>
      </c>
      <c r="D78" s="12">
        <v>2.3800000000000002E-2</v>
      </c>
      <c r="E78" s="13"/>
      <c r="F78" s="12">
        <v>3</v>
      </c>
      <c r="G78" s="12">
        <v>3.5400000000000001E-2</v>
      </c>
      <c r="I78" s="26"/>
    </row>
    <row r="79" spans="1:17" x14ac:dyDescent="0.25">
      <c r="A79" t="s">
        <v>10</v>
      </c>
      <c r="B79" s="6">
        <f t="shared" si="8"/>
        <v>32.5</v>
      </c>
      <c r="C79" s="12">
        <v>3</v>
      </c>
      <c r="D79" s="12">
        <v>7.2800000000000004E-2</v>
      </c>
      <c r="E79" s="13"/>
      <c r="F79" s="12">
        <v>2</v>
      </c>
      <c r="G79" s="12">
        <v>4.24E-2</v>
      </c>
      <c r="I79" s="26"/>
    </row>
    <row r="80" spans="1:17" x14ac:dyDescent="0.25">
      <c r="A80" t="s">
        <v>11</v>
      </c>
      <c r="B80" s="6">
        <f t="shared" si="8"/>
        <v>37.5</v>
      </c>
      <c r="C80" s="12">
        <v>4</v>
      </c>
      <c r="D80" s="12">
        <v>0.14369999999999999</v>
      </c>
      <c r="E80" s="13"/>
      <c r="F80" s="12">
        <v>6</v>
      </c>
      <c r="G80" s="12">
        <v>0.21410000000000001</v>
      </c>
      <c r="I80" s="26"/>
    </row>
    <row r="81" spans="1:9" x14ac:dyDescent="0.25">
      <c r="A81" t="s">
        <v>12</v>
      </c>
      <c r="B81" s="6">
        <f t="shared" si="8"/>
        <v>42.5</v>
      </c>
      <c r="C81" s="12">
        <v>9</v>
      </c>
      <c r="D81" s="12">
        <v>0.44450000000000001</v>
      </c>
      <c r="E81" s="13"/>
      <c r="F81" s="12">
        <v>7</v>
      </c>
      <c r="G81" s="12">
        <v>0.34460000000000002</v>
      </c>
      <c r="I81" s="26"/>
    </row>
    <row r="82" spans="1:9" x14ac:dyDescent="0.25">
      <c r="A82" t="s">
        <v>13</v>
      </c>
      <c r="B82" s="6">
        <f t="shared" si="8"/>
        <v>47.5</v>
      </c>
      <c r="C82" s="12">
        <v>0</v>
      </c>
      <c r="D82" s="12">
        <v>0</v>
      </c>
      <c r="E82" s="6"/>
      <c r="F82" s="12">
        <v>1</v>
      </c>
      <c r="G82" s="12">
        <v>5.9900000000000002E-2</v>
      </c>
    </row>
    <row r="83" spans="1:9" x14ac:dyDescent="0.25">
      <c r="A83" t="s">
        <v>14</v>
      </c>
      <c r="B83" s="6">
        <f t="shared" si="8"/>
        <v>52.5</v>
      </c>
      <c r="C83" s="12">
        <v>0</v>
      </c>
      <c r="D83" s="12">
        <v>0</v>
      </c>
      <c r="E83" s="6"/>
      <c r="F83" s="12">
        <v>0</v>
      </c>
      <c r="G83" s="12">
        <v>0</v>
      </c>
    </row>
    <row r="84" spans="1:9" x14ac:dyDescent="0.25">
      <c r="A84" t="s">
        <v>15</v>
      </c>
      <c r="B84" s="6">
        <f t="shared" si="8"/>
        <v>57.5</v>
      </c>
      <c r="C84" s="12">
        <v>0</v>
      </c>
      <c r="D84" s="12">
        <v>0</v>
      </c>
      <c r="E84" s="13"/>
      <c r="F84" s="12">
        <v>0</v>
      </c>
      <c r="G84" s="12">
        <v>0</v>
      </c>
    </row>
    <row r="85" spans="1:9" x14ac:dyDescent="0.25">
      <c r="A85" t="s">
        <v>16</v>
      </c>
      <c r="B85" s="6">
        <f t="shared" si="8"/>
        <v>62.5</v>
      </c>
      <c r="C85" s="12">
        <v>0</v>
      </c>
      <c r="D85" s="12">
        <v>0</v>
      </c>
      <c r="E85" s="6"/>
      <c r="F85" s="12">
        <v>0</v>
      </c>
      <c r="G85" s="12">
        <v>0</v>
      </c>
    </row>
    <row r="86" spans="1:9" x14ac:dyDescent="0.25">
      <c r="A86" t="s">
        <v>17</v>
      </c>
      <c r="B86" s="6">
        <f t="shared" si="8"/>
        <v>67.5</v>
      </c>
      <c r="C86" s="12">
        <v>0</v>
      </c>
      <c r="D86" s="12">
        <v>0</v>
      </c>
      <c r="E86" s="6"/>
      <c r="F86" s="12">
        <v>0</v>
      </c>
      <c r="G86" s="12">
        <v>0</v>
      </c>
    </row>
    <row r="87" spans="1:9" x14ac:dyDescent="0.25">
      <c r="A87" t="s">
        <v>18</v>
      </c>
      <c r="B87" s="6">
        <f t="shared" si="8"/>
        <v>72.5</v>
      </c>
      <c r="C87" s="12">
        <v>4</v>
      </c>
      <c r="D87" s="12">
        <v>1.3125</v>
      </c>
      <c r="E87" s="6"/>
      <c r="F87" s="12">
        <v>6</v>
      </c>
      <c r="G87" s="12">
        <v>1.7250000000000001</v>
      </c>
    </row>
    <row r="88" spans="1:9" x14ac:dyDescent="0.25">
      <c r="A88" t="s">
        <v>19</v>
      </c>
      <c r="B88" s="6">
        <f t="shared" si="8"/>
        <v>77.5</v>
      </c>
      <c r="C88" s="12">
        <v>17</v>
      </c>
      <c r="D88" s="12">
        <v>5.9161999999999999</v>
      </c>
      <c r="E88" s="6"/>
      <c r="F88" s="12">
        <v>7</v>
      </c>
      <c r="G88" s="12">
        <v>2.3740000000000001</v>
      </c>
    </row>
    <row r="89" spans="1:9" x14ac:dyDescent="0.25">
      <c r="A89" t="s">
        <v>20</v>
      </c>
      <c r="B89" s="6">
        <f t="shared" si="8"/>
        <v>82.5</v>
      </c>
      <c r="C89" s="12">
        <v>6</v>
      </c>
      <c r="D89" s="12">
        <v>2.7159</v>
      </c>
      <c r="E89" s="6"/>
      <c r="F89" s="12">
        <v>13</v>
      </c>
      <c r="G89" s="12">
        <v>5.3018999999999998</v>
      </c>
    </row>
    <row r="90" spans="1:9" x14ac:dyDescent="0.25">
      <c r="A90" t="s">
        <v>35</v>
      </c>
      <c r="B90" s="6">
        <v>90</v>
      </c>
      <c r="C90" s="12">
        <v>4</v>
      </c>
      <c r="D90" s="12">
        <v>2.1352000000000002</v>
      </c>
      <c r="E90" s="6"/>
      <c r="F90" s="12">
        <v>5</v>
      </c>
      <c r="G90" s="12">
        <v>2.6789000000000001</v>
      </c>
    </row>
    <row r="91" spans="1:9" ht="15.75" thickBot="1" x14ac:dyDescent="0.3">
      <c r="A91" s="7" t="s">
        <v>21</v>
      </c>
      <c r="B91" s="7"/>
      <c r="C91" s="8">
        <f>SUM(C76:C90)</f>
        <v>59</v>
      </c>
      <c r="D91" s="8">
        <f>SUM(D76:D90)</f>
        <v>12.831399999999999</v>
      </c>
      <c r="E91" s="8"/>
      <c r="F91" s="8">
        <f t="shared" ref="F91:G91" si="9">SUM(F76:F90)</f>
        <v>59</v>
      </c>
      <c r="G91" s="8">
        <f t="shared" si="9"/>
        <v>12.8314</v>
      </c>
    </row>
    <row r="92" spans="1:9" ht="15.75" thickTop="1" x14ac:dyDescent="0.25"/>
    <row r="93" spans="1:9" x14ac:dyDescent="0.25">
      <c r="A93" t="s">
        <v>22</v>
      </c>
      <c r="B93" t="s">
        <v>23</v>
      </c>
      <c r="C93" s="11">
        <v>78.599999999999994</v>
      </c>
      <c r="F93" s="21">
        <v>80.400000000000006</v>
      </c>
      <c r="H93" t="s">
        <v>30</v>
      </c>
      <c r="I93" s="16">
        <v>0.28999999999999998</v>
      </c>
    </row>
    <row r="94" spans="1:9" x14ac:dyDescent="0.25">
      <c r="B94" t="s">
        <v>24</v>
      </c>
      <c r="C94" s="11">
        <v>11.9</v>
      </c>
      <c r="F94" s="21">
        <v>11.3</v>
      </c>
      <c r="H94" t="s">
        <v>31</v>
      </c>
      <c r="I94" s="16">
        <v>0.37</v>
      </c>
    </row>
    <row r="95" spans="1:9" x14ac:dyDescent="0.25">
      <c r="B95" t="s">
        <v>25</v>
      </c>
      <c r="C95" s="11">
        <v>130.80000000000001</v>
      </c>
      <c r="F95" s="21">
        <v>133.80000000000001</v>
      </c>
    </row>
    <row r="98" spans="1:16" x14ac:dyDescent="0.25">
      <c r="A98" s="1" t="s">
        <v>0</v>
      </c>
      <c r="B98" s="1" t="s">
        <v>53</v>
      </c>
    </row>
    <row r="100" spans="1:16" x14ac:dyDescent="0.25">
      <c r="A100" t="s">
        <v>7</v>
      </c>
      <c r="B100" s="6">
        <v>17.5</v>
      </c>
      <c r="C100" s="14">
        <v>2</v>
      </c>
      <c r="D100" s="14">
        <v>7.1999999999999998E-3</v>
      </c>
      <c r="E100" s="13"/>
      <c r="F100" s="27">
        <v>2</v>
      </c>
      <c r="G100" s="27">
        <v>7.1999999999999998E-3</v>
      </c>
      <c r="I100" s="26"/>
      <c r="O100" s="27"/>
      <c r="P100" s="27"/>
    </row>
    <row r="101" spans="1:16" x14ac:dyDescent="0.25">
      <c r="A101" t="s">
        <v>8</v>
      </c>
      <c r="B101" s="6">
        <f>B100+5</f>
        <v>22.5</v>
      </c>
      <c r="C101" s="14">
        <v>2</v>
      </c>
      <c r="D101" s="14">
        <v>1.6899999999999998E-2</v>
      </c>
      <c r="E101" s="13"/>
      <c r="F101" s="27">
        <v>2</v>
      </c>
      <c r="G101" s="27">
        <v>1.6899999999999998E-2</v>
      </c>
      <c r="I101" s="26"/>
      <c r="O101" s="27"/>
      <c r="P101" s="27"/>
    </row>
    <row r="102" spans="1:16" x14ac:dyDescent="0.25">
      <c r="A102" t="s">
        <v>9</v>
      </c>
      <c r="B102" s="6">
        <f t="shared" ref="B102:B113" si="10">B101+5</f>
        <v>27.5</v>
      </c>
      <c r="C102" s="14">
        <v>1</v>
      </c>
      <c r="D102" s="14">
        <v>1.37E-2</v>
      </c>
      <c r="E102" s="13"/>
      <c r="F102" s="27">
        <v>1</v>
      </c>
      <c r="G102" s="27">
        <v>1.37E-2</v>
      </c>
      <c r="I102" s="26"/>
      <c r="O102" s="27"/>
      <c r="P102" s="27"/>
    </row>
    <row r="103" spans="1:16" x14ac:dyDescent="0.25">
      <c r="A103" t="s">
        <v>10</v>
      </c>
      <c r="B103" s="6">
        <f t="shared" si="10"/>
        <v>32.5</v>
      </c>
      <c r="C103" s="14">
        <v>3</v>
      </c>
      <c r="D103" s="14">
        <v>7.2300000000000003E-2</v>
      </c>
      <c r="E103" s="13"/>
      <c r="F103" s="27">
        <v>3</v>
      </c>
      <c r="G103" s="27">
        <v>7.2300000000000003E-2</v>
      </c>
      <c r="I103" s="26"/>
      <c r="O103" s="27"/>
      <c r="P103" s="27"/>
    </row>
    <row r="104" spans="1:16" x14ac:dyDescent="0.25">
      <c r="A104" t="s">
        <v>11</v>
      </c>
      <c r="B104" s="6">
        <f t="shared" si="10"/>
        <v>37.5</v>
      </c>
      <c r="C104" s="14">
        <v>3</v>
      </c>
      <c r="D104" s="14">
        <v>9.2899999999999996E-2</v>
      </c>
      <c r="E104" s="13"/>
      <c r="F104" s="27">
        <v>3</v>
      </c>
      <c r="G104" s="27">
        <v>9.2899999999999996E-2</v>
      </c>
      <c r="I104" s="26"/>
      <c r="K104" s="26"/>
      <c r="L104" s="27"/>
      <c r="M104" s="27"/>
      <c r="N104" s="27"/>
      <c r="O104" s="27"/>
      <c r="P104" s="27"/>
    </row>
    <row r="105" spans="1:16" x14ac:dyDescent="0.25">
      <c r="A105" t="s">
        <v>12</v>
      </c>
      <c r="B105" s="6">
        <f t="shared" si="10"/>
        <v>42.5</v>
      </c>
      <c r="C105" s="14">
        <v>2</v>
      </c>
      <c r="D105" s="14">
        <v>8.8999999999999996E-2</v>
      </c>
      <c r="E105" s="13"/>
      <c r="F105" s="27">
        <v>2</v>
      </c>
      <c r="G105" s="27">
        <v>8.8999999999999996E-2</v>
      </c>
      <c r="I105" s="26"/>
      <c r="K105" s="26"/>
      <c r="L105" s="27"/>
      <c r="M105" s="27"/>
      <c r="N105" s="27"/>
      <c r="O105" s="27"/>
      <c r="P105" s="27"/>
    </row>
    <row r="106" spans="1:16" x14ac:dyDescent="0.25">
      <c r="A106" t="s">
        <v>13</v>
      </c>
      <c r="B106" s="6">
        <f t="shared" si="10"/>
        <v>47.5</v>
      </c>
      <c r="C106" s="14">
        <v>8</v>
      </c>
      <c r="D106" s="14">
        <v>0.63319999999999999</v>
      </c>
      <c r="E106" s="6"/>
      <c r="F106" s="27">
        <v>4</v>
      </c>
      <c r="G106" s="27">
        <v>0.30220000000000002</v>
      </c>
      <c r="K106" s="26"/>
      <c r="L106" s="27"/>
      <c r="M106" s="27"/>
      <c r="N106" s="27"/>
      <c r="O106" s="27"/>
      <c r="P106" s="27"/>
    </row>
    <row r="107" spans="1:16" x14ac:dyDescent="0.25">
      <c r="A107" t="s">
        <v>14</v>
      </c>
      <c r="B107" s="6">
        <f t="shared" si="10"/>
        <v>52.5</v>
      </c>
      <c r="C107" s="14">
        <v>9</v>
      </c>
      <c r="D107" s="14">
        <v>1.0133000000000001</v>
      </c>
      <c r="E107" s="6"/>
      <c r="F107" s="27">
        <v>8</v>
      </c>
      <c r="G107" s="27">
        <v>0.71760000000000002</v>
      </c>
      <c r="K107" s="26"/>
      <c r="L107" s="27"/>
      <c r="M107" s="27"/>
      <c r="N107" s="27"/>
      <c r="O107" s="27"/>
      <c r="P107" s="27"/>
    </row>
    <row r="108" spans="1:16" x14ac:dyDescent="0.25">
      <c r="A108" t="s">
        <v>15</v>
      </c>
      <c r="B108" s="6">
        <f t="shared" si="10"/>
        <v>57.5</v>
      </c>
      <c r="C108" s="14">
        <v>13</v>
      </c>
      <c r="D108" s="14">
        <v>1.8082</v>
      </c>
      <c r="E108" s="13"/>
      <c r="F108" s="27">
        <v>17</v>
      </c>
      <c r="G108" s="27">
        <v>2.2441</v>
      </c>
      <c r="K108" s="26"/>
      <c r="L108" s="27"/>
      <c r="M108" s="27"/>
      <c r="N108" s="27"/>
      <c r="O108" s="27"/>
      <c r="P108" s="27"/>
    </row>
    <row r="109" spans="1:16" x14ac:dyDescent="0.25">
      <c r="A109" t="s">
        <v>16</v>
      </c>
      <c r="B109" s="6">
        <f t="shared" si="10"/>
        <v>62.5</v>
      </c>
      <c r="C109" s="14">
        <v>17</v>
      </c>
      <c r="D109" s="14">
        <v>3.1196999999999999</v>
      </c>
      <c r="E109" s="6"/>
      <c r="F109" s="27">
        <v>11</v>
      </c>
      <c r="G109" s="27">
        <v>1.8593999999999999</v>
      </c>
      <c r="K109" s="26"/>
      <c r="L109" s="27"/>
      <c r="M109" s="27"/>
      <c r="N109" s="27"/>
      <c r="O109" s="27"/>
      <c r="P109" s="27"/>
    </row>
    <row r="110" spans="1:16" x14ac:dyDescent="0.25">
      <c r="A110" t="s">
        <v>17</v>
      </c>
      <c r="B110" s="6">
        <f t="shared" si="10"/>
        <v>67.5</v>
      </c>
      <c r="C110" s="14">
        <v>0</v>
      </c>
      <c r="D110" s="14">
        <v>0</v>
      </c>
      <c r="E110" s="6"/>
      <c r="F110" s="27">
        <v>14</v>
      </c>
      <c r="G110" s="27">
        <v>3.0072000000000001</v>
      </c>
      <c r="K110" s="26"/>
      <c r="L110" s="27"/>
      <c r="M110" s="27"/>
      <c r="N110" s="27"/>
      <c r="O110" s="27"/>
      <c r="P110" s="27"/>
    </row>
    <row r="111" spans="1:16" x14ac:dyDescent="0.25">
      <c r="A111" t="s">
        <v>18</v>
      </c>
      <c r="B111" s="6">
        <f t="shared" si="10"/>
        <v>72.5</v>
      </c>
      <c r="C111" s="14">
        <v>21</v>
      </c>
      <c r="D111" s="14">
        <v>5.6615000000000002</v>
      </c>
      <c r="E111" s="6"/>
      <c r="F111" s="27">
        <v>10</v>
      </c>
      <c r="G111" s="27">
        <v>2.7311999999999999</v>
      </c>
      <c r="K111" s="26"/>
      <c r="L111" s="27"/>
      <c r="M111" s="27"/>
      <c r="N111" s="27"/>
      <c r="O111" s="27"/>
      <c r="P111" s="27"/>
    </row>
    <row r="112" spans="1:16" x14ac:dyDescent="0.25">
      <c r="A112" t="s">
        <v>19</v>
      </c>
      <c r="B112" s="6">
        <f t="shared" si="10"/>
        <v>77.5</v>
      </c>
      <c r="C112" s="14">
        <v>8</v>
      </c>
      <c r="D112" s="14">
        <v>2.8654999999999999</v>
      </c>
      <c r="E112" s="6"/>
      <c r="F112" s="27">
        <v>9</v>
      </c>
      <c r="G112" s="27">
        <v>3.0202</v>
      </c>
      <c r="K112" s="26"/>
      <c r="L112" s="27"/>
      <c r="M112" s="27"/>
      <c r="N112" s="27"/>
      <c r="O112" s="27"/>
      <c r="P112" s="27"/>
    </row>
    <row r="113" spans="1:17" x14ac:dyDescent="0.25">
      <c r="A113" t="s">
        <v>20</v>
      </c>
      <c r="B113" s="6">
        <f t="shared" si="10"/>
        <v>82.5</v>
      </c>
      <c r="C113" s="14">
        <v>0</v>
      </c>
      <c r="D113" s="14">
        <v>0</v>
      </c>
      <c r="E113" s="6"/>
      <c r="F113" s="27">
        <v>3</v>
      </c>
      <c r="G113" s="27">
        <v>1.2195</v>
      </c>
      <c r="K113" s="26"/>
      <c r="L113" s="27"/>
      <c r="M113" s="27"/>
      <c r="N113" s="27"/>
      <c r="O113" s="27"/>
      <c r="P113" s="27"/>
    </row>
    <row r="114" spans="1:17" x14ac:dyDescent="0.25">
      <c r="A114" t="s">
        <v>35</v>
      </c>
      <c r="B114" s="6">
        <v>90</v>
      </c>
      <c r="C114" s="12"/>
      <c r="D114" s="12"/>
      <c r="E114" s="6"/>
      <c r="F114" s="12"/>
      <c r="G114" s="12"/>
    </row>
    <row r="115" spans="1:17" ht="15.75" thickBot="1" x14ac:dyDescent="0.3">
      <c r="A115" s="7" t="s">
        <v>21</v>
      </c>
      <c r="B115" s="7"/>
      <c r="C115" s="8">
        <f>SUM(C100:C114)</f>
        <v>89</v>
      </c>
      <c r="D115" s="8">
        <f>SUM(D100:D114)</f>
        <v>15.3934</v>
      </c>
      <c r="E115" s="8"/>
      <c r="F115" s="8">
        <f t="shared" ref="F115:G115" si="11">SUM(F100:F114)</f>
        <v>89</v>
      </c>
      <c r="G115" s="8">
        <f t="shared" si="11"/>
        <v>15.3934</v>
      </c>
      <c r="M115" s="19"/>
    </row>
    <row r="116" spans="1:17" ht="15.75" thickTop="1" x14ac:dyDescent="0.25"/>
    <row r="117" spans="1:17" x14ac:dyDescent="0.25">
      <c r="A117" t="s">
        <v>22</v>
      </c>
      <c r="B117" t="s">
        <v>23</v>
      </c>
      <c r="C117" s="11">
        <v>67.3</v>
      </c>
      <c r="F117" s="21">
        <v>68.599999999999994</v>
      </c>
      <c r="H117" t="s">
        <v>30</v>
      </c>
      <c r="I117" s="16">
        <v>0.28999999999999998</v>
      </c>
    </row>
    <row r="118" spans="1:17" x14ac:dyDescent="0.25">
      <c r="B118" t="s">
        <v>24</v>
      </c>
      <c r="C118" s="11">
        <v>13</v>
      </c>
      <c r="F118" s="21">
        <v>12.5</v>
      </c>
      <c r="H118" t="s">
        <v>31</v>
      </c>
      <c r="I118" s="16">
        <v>0.44</v>
      </c>
    </row>
    <row r="119" spans="1:17" x14ac:dyDescent="0.25">
      <c r="B119" t="s">
        <v>25</v>
      </c>
      <c r="C119" s="11">
        <v>120.8</v>
      </c>
      <c r="F119" s="21">
        <v>123.1</v>
      </c>
    </row>
    <row r="122" spans="1:17" x14ac:dyDescent="0.25">
      <c r="A122" s="1" t="s">
        <v>0</v>
      </c>
      <c r="B122" s="1" t="s">
        <v>54</v>
      </c>
    </row>
    <row r="124" spans="1:17" x14ac:dyDescent="0.25">
      <c r="A124" t="s">
        <v>7</v>
      </c>
      <c r="B124" s="6">
        <v>17.5</v>
      </c>
      <c r="C124" s="14">
        <v>2</v>
      </c>
      <c r="D124" s="14">
        <v>6.1000000000000004E-3</v>
      </c>
      <c r="E124" s="13"/>
      <c r="F124" s="14">
        <v>2</v>
      </c>
      <c r="G124" s="14">
        <v>6.1000000000000004E-3</v>
      </c>
      <c r="I124" s="26"/>
      <c r="O124" s="27"/>
      <c r="P124" s="27"/>
      <c r="Q124" s="27"/>
    </row>
    <row r="125" spans="1:17" x14ac:dyDescent="0.25">
      <c r="A125" t="s">
        <v>8</v>
      </c>
      <c r="B125" s="6">
        <f>B124+5</f>
        <v>22.5</v>
      </c>
      <c r="C125" s="6">
        <v>0</v>
      </c>
      <c r="D125" s="6">
        <v>0</v>
      </c>
      <c r="E125" s="13"/>
      <c r="F125" s="14">
        <v>0</v>
      </c>
      <c r="G125" s="14">
        <v>0</v>
      </c>
      <c r="I125" s="26"/>
      <c r="O125" s="27"/>
      <c r="P125" s="27"/>
      <c r="Q125" s="27"/>
    </row>
    <row r="126" spans="1:17" x14ac:dyDescent="0.25">
      <c r="A126" t="s">
        <v>9</v>
      </c>
      <c r="B126" s="6">
        <f t="shared" ref="B126:B137" si="12">B125+5</f>
        <v>27.5</v>
      </c>
      <c r="C126" s="14">
        <v>4</v>
      </c>
      <c r="D126" s="14">
        <v>5.2900000000000003E-2</v>
      </c>
      <c r="E126" s="13"/>
      <c r="F126" s="14">
        <v>4</v>
      </c>
      <c r="G126" s="14">
        <v>5.2900000000000003E-2</v>
      </c>
      <c r="I126" s="26"/>
      <c r="O126" s="27"/>
      <c r="P126" s="27"/>
      <c r="Q126" s="27"/>
    </row>
    <row r="127" spans="1:17" x14ac:dyDescent="0.25">
      <c r="A127" t="s">
        <v>10</v>
      </c>
      <c r="B127" s="6">
        <f t="shared" si="12"/>
        <v>32.5</v>
      </c>
      <c r="C127" s="14">
        <v>1</v>
      </c>
      <c r="D127" s="14">
        <v>2.2700000000000001E-2</v>
      </c>
      <c r="E127" s="13"/>
      <c r="F127" s="14">
        <v>1</v>
      </c>
      <c r="G127" s="14">
        <v>2.2700000000000001E-2</v>
      </c>
      <c r="I127" s="26"/>
      <c r="O127" s="27"/>
      <c r="P127" s="27"/>
      <c r="Q127" s="27"/>
    </row>
    <row r="128" spans="1:17" x14ac:dyDescent="0.25">
      <c r="A128" t="s">
        <v>11</v>
      </c>
      <c r="B128" s="6">
        <f t="shared" si="12"/>
        <v>37.5</v>
      </c>
      <c r="C128" s="14">
        <v>3</v>
      </c>
      <c r="D128" s="14">
        <v>0.1067</v>
      </c>
      <c r="E128" s="13"/>
      <c r="F128" s="14">
        <v>3</v>
      </c>
      <c r="G128" s="14">
        <v>0.1067</v>
      </c>
      <c r="I128" s="26"/>
      <c r="L128" s="26"/>
      <c r="M128" s="27"/>
      <c r="N128" s="27"/>
      <c r="O128" s="27"/>
      <c r="P128" s="27"/>
      <c r="Q128" s="27"/>
    </row>
    <row r="129" spans="1:17" x14ac:dyDescent="0.25">
      <c r="A129" t="s">
        <v>12</v>
      </c>
      <c r="B129" s="6">
        <f t="shared" si="12"/>
        <v>42.5</v>
      </c>
      <c r="C129" s="14">
        <v>1</v>
      </c>
      <c r="D129" s="14">
        <v>5.8799999999999998E-2</v>
      </c>
      <c r="E129" s="13"/>
      <c r="F129" s="14">
        <v>1</v>
      </c>
      <c r="G129" s="14">
        <v>5.8799999999999998E-2</v>
      </c>
      <c r="I129" s="26"/>
      <c r="L129" s="26"/>
      <c r="M129" s="27"/>
      <c r="N129" s="27"/>
      <c r="O129" s="27"/>
      <c r="P129" s="27"/>
      <c r="Q129" s="27"/>
    </row>
    <row r="130" spans="1:17" x14ac:dyDescent="0.25">
      <c r="A130" t="s">
        <v>13</v>
      </c>
      <c r="B130" s="6">
        <f t="shared" si="12"/>
        <v>47.5</v>
      </c>
      <c r="C130" s="14">
        <v>6</v>
      </c>
      <c r="D130" s="14">
        <v>0.47339999999999999</v>
      </c>
      <c r="E130" s="6"/>
      <c r="F130" s="14">
        <v>4</v>
      </c>
      <c r="G130" s="14">
        <v>0.29339999999999999</v>
      </c>
      <c r="L130" s="26"/>
      <c r="M130" s="27"/>
      <c r="N130" s="27"/>
      <c r="O130" s="27"/>
      <c r="P130" s="27"/>
      <c r="Q130" s="27"/>
    </row>
    <row r="131" spans="1:17" x14ac:dyDescent="0.25">
      <c r="A131" t="s">
        <v>14</v>
      </c>
      <c r="B131" s="6">
        <f t="shared" si="12"/>
        <v>52.5</v>
      </c>
      <c r="C131" s="14">
        <v>6</v>
      </c>
      <c r="D131" s="14">
        <v>0.59650000000000003</v>
      </c>
      <c r="E131" s="6"/>
      <c r="F131" s="14">
        <v>8</v>
      </c>
      <c r="G131" s="14">
        <v>0.78610000000000002</v>
      </c>
      <c r="L131" s="26"/>
      <c r="M131" s="27"/>
      <c r="N131" s="27"/>
      <c r="O131" s="27"/>
      <c r="P131" s="27"/>
      <c r="Q131" s="27"/>
    </row>
    <row r="132" spans="1:17" x14ac:dyDescent="0.25">
      <c r="A132" t="s">
        <v>15</v>
      </c>
      <c r="B132" s="6">
        <f t="shared" si="12"/>
        <v>57.5</v>
      </c>
      <c r="C132" s="14">
        <v>5</v>
      </c>
      <c r="D132" s="14">
        <v>0.69440000000000002</v>
      </c>
      <c r="E132" s="13"/>
      <c r="F132" s="14">
        <v>7</v>
      </c>
      <c r="G132" s="14">
        <v>0.94510000000000005</v>
      </c>
      <c r="L132" s="26"/>
      <c r="M132" s="27"/>
      <c r="N132" s="27"/>
      <c r="O132" s="27"/>
      <c r="P132" s="27"/>
      <c r="Q132" s="27"/>
    </row>
    <row r="133" spans="1:17" x14ac:dyDescent="0.25">
      <c r="A133" t="s">
        <v>16</v>
      </c>
      <c r="B133" s="6">
        <f t="shared" si="12"/>
        <v>62.5</v>
      </c>
      <c r="C133" s="14">
        <v>12</v>
      </c>
      <c r="D133" s="14">
        <v>2.0106000000000002</v>
      </c>
      <c r="E133" s="6"/>
      <c r="F133" s="14">
        <v>11</v>
      </c>
      <c r="G133" s="14">
        <v>1.9419</v>
      </c>
      <c r="L133" s="26"/>
      <c r="M133" s="27"/>
      <c r="N133" s="27"/>
      <c r="O133" s="27"/>
      <c r="P133" s="27"/>
      <c r="Q133" s="27"/>
    </row>
    <row r="134" spans="1:17" x14ac:dyDescent="0.25">
      <c r="A134" t="s">
        <v>17</v>
      </c>
      <c r="B134" s="6">
        <f t="shared" si="12"/>
        <v>67.5</v>
      </c>
      <c r="C134" s="14">
        <v>15</v>
      </c>
      <c r="D134" s="14">
        <v>3.5571000000000002</v>
      </c>
      <c r="E134" s="6"/>
      <c r="F134" s="14">
        <v>9</v>
      </c>
      <c r="G134" s="14">
        <v>2.0432999999999999</v>
      </c>
      <c r="L134" s="26"/>
      <c r="M134" s="27"/>
      <c r="N134" s="27"/>
      <c r="O134" s="27"/>
      <c r="P134" s="27"/>
      <c r="Q134" s="27"/>
    </row>
    <row r="135" spans="1:17" x14ac:dyDescent="0.25">
      <c r="A135" t="s">
        <v>18</v>
      </c>
      <c r="B135" s="6">
        <f t="shared" si="12"/>
        <v>72.5</v>
      </c>
      <c r="C135" s="14">
        <v>22</v>
      </c>
      <c r="D135" s="14">
        <v>6.3764000000000003</v>
      </c>
      <c r="E135" s="6"/>
      <c r="F135" s="14">
        <v>24</v>
      </c>
      <c r="G135" s="14">
        <v>6.5682</v>
      </c>
      <c r="L135" s="26"/>
      <c r="M135" s="27"/>
      <c r="N135" s="27"/>
      <c r="O135" s="27"/>
      <c r="P135" s="27"/>
      <c r="Q135" s="27"/>
    </row>
    <row r="136" spans="1:17" x14ac:dyDescent="0.25">
      <c r="A136" t="s">
        <v>19</v>
      </c>
      <c r="B136" s="6">
        <f t="shared" si="12"/>
        <v>77.5</v>
      </c>
      <c r="C136" s="14">
        <v>7</v>
      </c>
      <c r="D136" s="14">
        <v>2.2170999999999998</v>
      </c>
      <c r="E136" s="6"/>
      <c r="F136" s="14">
        <v>12</v>
      </c>
      <c r="G136" s="14">
        <v>4.0891999999999999</v>
      </c>
      <c r="L136" s="26"/>
      <c r="M136" s="27"/>
      <c r="N136" s="27"/>
      <c r="O136" s="27"/>
      <c r="P136" s="27"/>
      <c r="Q136" s="27"/>
    </row>
    <row r="137" spans="1:17" x14ac:dyDescent="0.25">
      <c r="A137" t="s">
        <v>20</v>
      </c>
      <c r="B137" s="6">
        <f t="shared" si="12"/>
        <v>82.5</v>
      </c>
      <c r="C137" s="14">
        <v>7</v>
      </c>
      <c r="D137" s="14">
        <v>2.7570999999999999</v>
      </c>
      <c r="E137" s="6"/>
      <c r="F137" s="14">
        <v>5</v>
      </c>
      <c r="G137" s="14">
        <v>2.0154000000000001</v>
      </c>
    </row>
    <row r="138" spans="1:17" x14ac:dyDescent="0.25">
      <c r="A138" t="s">
        <v>35</v>
      </c>
      <c r="B138" s="6">
        <v>90</v>
      </c>
      <c r="C138" s="12"/>
      <c r="D138" s="12"/>
      <c r="E138" s="6"/>
      <c r="F138" s="12"/>
      <c r="G138" s="12"/>
    </row>
    <row r="139" spans="1:17" ht="15.75" thickBot="1" x14ac:dyDescent="0.3">
      <c r="A139" s="7" t="s">
        <v>21</v>
      </c>
      <c r="B139" s="7"/>
      <c r="C139" s="8">
        <f>SUM(C124:C138)</f>
        <v>91</v>
      </c>
      <c r="D139" s="8">
        <f>SUM(D124:D138)</f>
        <v>18.9298</v>
      </c>
      <c r="E139" s="8"/>
      <c r="F139" s="8">
        <f t="shared" ref="F139:G139" si="13">SUM(F124:F138)</f>
        <v>91</v>
      </c>
      <c r="G139" s="8">
        <f t="shared" si="13"/>
        <v>18.9298</v>
      </c>
    </row>
    <row r="140" spans="1:17" ht="15.75" thickTop="1" x14ac:dyDescent="0.25"/>
    <row r="141" spans="1:17" x14ac:dyDescent="0.25">
      <c r="A141" t="s">
        <v>22</v>
      </c>
      <c r="B141" t="s">
        <v>23</v>
      </c>
      <c r="C141" s="11">
        <v>70.900000000000006</v>
      </c>
      <c r="F141" s="21">
        <v>71.3</v>
      </c>
      <c r="H141" t="s">
        <v>30</v>
      </c>
      <c r="I141" s="16">
        <v>0.28999999999999998</v>
      </c>
    </row>
    <row r="142" spans="1:17" x14ac:dyDescent="0.25">
      <c r="B142" t="s">
        <v>24</v>
      </c>
      <c r="C142" s="11">
        <v>11.3</v>
      </c>
      <c r="F142" s="21">
        <v>11</v>
      </c>
      <c r="H142" t="s">
        <v>31</v>
      </c>
      <c r="I142" s="16">
        <v>0.37</v>
      </c>
    </row>
    <row r="143" spans="1:17" x14ac:dyDescent="0.25">
      <c r="B143" t="s">
        <v>25</v>
      </c>
      <c r="C143" s="11">
        <v>119.7</v>
      </c>
      <c r="F143" s="21">
        <v>120.4</v>
      </c>
    </row>
    <row r="146" spans="1:15" x14ac:dyDescent="0.25">
      <c r="A146" s="1" t="s">
        <v>0</v>
      </c>
      <c r="B146" s="1" t="s">
        <v>55</v>
      </c>
    </row>
    <row r="148" spans="1:15" x14ac:dyDescent="0.25">
      <c r="A148" t="s">
        <v>7</v>
      </c>
      <c r="B148" s="6">
        <v>17.5</v>
      </c>
      <c r="C148" s="14">
        <v>2</v>
      </c>
      <c r="D148" s="14">
        <v>4.3E-3</v>
      </c>
      <c r="E148" s="13"/>
      <c r="F148" s="14">
        <v>2</v>
      </c>
      <c r="G148" s="14">
        <v>4.3E-3</v>
      </c>
      <c r="I148" s="26"/>
      <c r="O148" s="27"/>
    </row>
    <row r="149" spans="1:15" x14ac:dyDescent="0.25">
      <c r="A149" t="s">
        <v>8</v>
      </c>
      <c r="B149" s="6">
        <f>B148+5</f>
        <v>22.5</v>
      </c>
      <c r="C149" s="14">
        <v>2</v>
      </c>
      <c r="D149" s="14">
        <v>1.49E-2</v>
      </c>
      <c r="E149" s="13"/>
      <c r="F149" s="14">
        <v>2</v>
      </c>
      <c r="G149" s="14">
        <v>1.49E-2</v>
      </c>
      <c r="I149" s="26"/>
      <c r="O149" s="27"/>
    </row>
    <row r="150" spans="1:15" x14ac:dyDescent="0.25">
      <c r="A150" t="s">
        <v>9</v>
      </c>
      <c r="B150" s="6">
        <f t="shared" ref="B150:B161" si="14">B149+5</f>
        <v>27.5</v>
      </c>
      <c r="C150" s="14">
        <v>3</v>
      </c>
      <c r="D150" s="14">
        <v>3.7900000000000003E-2</v>
      </c>
      <c r="E150" s="13"/>
      <c r="F150" s="14">
        <v>3</v>
      </c>
      <c r="G150" s="14">
        <v>3.7900000000000003E-2</v>
      </c>
      <c r="I150" s="26"/>
      <c r="O150" s="27"/>
    </row>
    <row r="151" spans="1:15" x14ac:dyDescent="0.25">
      <c r="A151" t="s">
        <v>10</v>
      </c>
      <c r="B151" s="6">
        <f t="shared" si="14"/>
        <v>32.5</v>
      </c>
      <c r="C151" s="14">
        <v>2</v>
      </c>
      <c r="D151" s="14">
        <v>4.87E-2</v>
      </c>
      <c r="E151" s="13"/>
      <c r="F151" s="14">
        <v>2</v>
      </c>
      <c r="G151" s="14">
        <v>4.87E-2</v>
      </c>
      <c r="I151" s="26"/>
      <c r="O151" s="27"/>
    </row>
    <row r="152" spans="1:15" x14ac:dyDescent="0.25">
      <c r="A152" t="s">
        <v>11</v>
      </c>
      <c r="B152" s="6">
        <f t="shared" si="14"/>
        <v>37.5</v>
      </c>
      <c r="C152" s="14">
        <v>0</v>
      </c>
      <c r="D152" s="14">
        <v>0</v>
      </c>
      <c r="E152" s="13"/>
      <c r="F152" s="14">
        <v>0</v>
      </c>
      <c r="G152" s="14">
        <v>0</v>
      </c>
      <c r="I152" s="26"/>
      <c r="J152" s="26"/>
      <c r="K152" s="27"/>
      <c r="L152" s="27"/>
      <c r="M152" s="27"/>
      <c r="N152" s="27"/>
      <c r="O152" s="27"/>
    </row>
    <row r="153" spans="1:15" x14ac:dyDescent="0.25">
      <c r="A153" t="s">
        <v>12</v>
      </c>
      <c r="B153" s="6">
        <f t="shared" si="14"/>
        <v>42.5</v>
      </c>
      <c r="C153" s="14">
        <v>2</v>
      </c>
      <c r="D153" s="14">
        <v>9.7100000000000006E-2</v>
      </c>
      <c r="E153" s="13"/>
      <c r="F153" s="14">
        <v>3</v>
      </c>
      <c r="G153" s="14">
        <v>0.15709999999999999</v>
      </c>
      <c r="I153" s="26"/>
      <c r="J153" s="26"/>
      <c r="K153" s="27"/>
      <c r="L153" s="27"/>
      <c r="M153" s="27"/>
      <c r="N153" s="27"/>
      <c r="O153" s="27"/>
    </row>
    <row r="154" spans="1:15" x14ac:dyDescent="0.25">
      <c r="A154" t="s">
        <v>13</v>
      </c>
      <c r="B154" s="6">
        <f t="shared" si="14"/>
        <v>47.5</v>
      </c>
      <c r="C154" s="14">
        <v>2</v>
      </c>
      <c r="D154" s="14">
        <v>0.13900000000000001</v>
      </c>
      <c r="E154" s="6"/>
      <c r="F154" s="14">
        <v>2</v>
      </c>
      <c r="G154" s="14">
        <v>0.15920000000000001</v>
      </c>
      <c r="J154" s="26"/>
      <c r="K154" s="27"/>
      <c r="L154" s="27"/>
      <c r="M154" s="27"/>
      <c r="N154" s="27"/>
      <c r="O154" s="27"/>
    </row>
    <row r="155" spans="1:15" x14ac:dyDescent="0.25">
      <c r="A155" t="s">
        <v>14</v>
      </c>
      <c r="B155" s="6">
        <f t="shared" si="14"/>
        <v>52.5</v>
      </c>
      <c r="C155" s="14">
        <v>6</v>
      </c>
      <c r="D155" s="14">
        <v>0.59830000000000005</v>
      </c>
      <c r="E155" s="6"/>
      <c r="F155" s="14">
        <v>5</v>
      </c>
      <c r="G155" s="14">
        <v>0.52449999999999997</v>
      </c>
      <c r="J155" s="26"/>
      <c r="K155" s="27"/>
      <c r="L155" s="27"/>
      <c r="M155" s="27"/>
      <c r="N155" s="27"/>
      <c r="O155" s="27"/>
    </row>
    <row r="156" spans="1:15" x14ac:dyDescent="0.25">
      <c r="A156" t="s">
        <v>15</v>
      </c>
      <c r="B156" s="6">
        <f t="shared" si="14"/>
        <v>57.5</v>
      </c>
      <c r="C156" s="14">
        <v>4</v>
      </c>
      <c r="D156" s="14">
        <v>0.51259999999999994</v>
      </c>
      <c r="E156" s="13"/>
      <c r="F156" s="14">
        <v>6</v>
      </c>
      <c r="G156" s="14">
        <v>0.7873</v>
      </c>
      <c r="J156" s="26"/>
      <c r="K156" s="27"/>
      <c r="L156" s="27"/>
      <c r="M156" s="27"/>
      <c r="N156" s="27"/>
      <c r="O156" s="27"/>
    </row>
    <row r="157" spans="1:15" x14ac:dyDescent="0.25">
      <c r="A157" t="s">
        <v>16</v>
      </c>
      <c r="B157" s="6">
        <f t="shared" si="14"/>
        <v>62.5</v>
      </c>
      <c r="C157" s="14">
        <v>10</v>
      </c>
      <c r="D157" s="14">
        <v>1.7181999999999999</v>
      </c>
      <c r="E157" s="6"/>
      <c r="F157" s="14">
        <v>8</v>
      </c>
      <c r="G157" s="14">
        <v>1.3442000000000001</v>
      </c>
      <c r="J157" s="26"/>
      <c r="K157" s="27"/>
      <c r="L157" s="27"/>
      <c r="M157" s="27"/>
      <c r="N157" s="27"/>
      <c r="O157" s="27"/>
    </row>
    <row r="158" spans="1:15" x14ac:dyDescent="0.25">
      <c r="A158" t="s">
        <v>17</v>
      </c>
      <c r="B158" s="6">
        <f t="shared" si="14"/>
        <v>67.5</v>
      </c>
      <c r="C158" s="14">
        <v>9</v>
      </c>
      <c r="D158" s="14">
        <v>1.9836</v>
      </c>
      <c r="E158" s="6"/>
      <c r="F158" s="14">
        <v>7</v>
      </c>
      <c r="G158" s="14">
        <v>1.5068999999999999</v>
      </c>
      <c r="J158" s="26"/>
      <c r="K158" s="27"/>
      <c r="L158" s="27"/>
      <c r="M158" s="27"/>
      <c r="N158" s="27"/>
      <c r="O158" s="27"/>
    </row>
    <row r="159" spans="1:15" x14ac:dyDescent="0.25">
      <c r="A159" t="s">
        <v>18</v>
      </c>
      <c r="B159" s="6">
        <f t="shared" si="14"/>
        <v>72.5</v>
      </c>
      <c r="C159" s="14">
        <v>7</v>
      </c>
      <c r="D159" s="14">
        <v>1.9957</v>
      </c>
      <c r="E159" s="6"/>
      <c r="F159" s="14">
        <v>7</v>
      </c>
      <c r="G159" s="14">
        <v>1.9413</v>
      </c>
      <c r="J159" s="26"/>
      <c r="K159" s="27"/>
      <c r="L159" s="27"/>
      <c r="M159" s="27"/>
      <c r="N159" s="27"/>
      <c r="O159" s="27"/>
    </row>
    <row r="160" spans="1:15" x14ac:dyDescent="0.25">
      <c r="A160" t="s">
        <v>19</v>
      </c>
      <c r="B160" s="6">
        <f t="shared" si="14"/>
        <v>77.5</v>
      </c>
      <c r="C160" s="14">
        <v>6</v>
      </c>
      <c r="D160" s="14">
        <v>2.2875999999999999</v>
      </c>
      <c r="E160" s="6"/>
      <c r="F160" s="14">
        <v>7</v>
      </c>
      <c r="G160" s="14">
        <v>2.2471000000000001</v>
      </c>
      <c r="J160" s="26"/>
      <c r="K160" s="27"/>
      <c r="L160" s="27"/>
      <c r="M160" s="27"/>
      <c r="N160" s="27"/>
      <c r="O160" s="27"/>
    </row>
    <row r="161" spans="1:16" x14ac:dyDescent="0.25">
      <c r="A161" t="s">
        <v>20</v>
      </c>
      <c r="B161" s="6">
        <f t="shared" si="14"/>
        <v>82.5</v>
      </c>
      <c r="C161" s="14">
        <v>6</v>
      </c>
      <c r="D161" s="14">
        <v>2.5015999999999998</v>
      </c>
      <c r="E161" s="6"/>
      <c r="F161" s="14">
        <v>5</v>
      </c>
      <c r="G161" s="14">
        <v>2.1143000000000001</v>
      </c>
      <c r="J161" s="26"/>
      <c r="K161" s="27"/>
      <c r="L161" s="27"/>
      <c r="M161" s="27"/>
      <c r="N161" s="27"/>
      <c r="O161" s="27"/>
    </row>
    <row r="162" spans="1:16" x14ac:dyDescent="0.25">
      <c r="A162" t="s">
        <v>35</v>
      </c>
      <c r="B162" s="6">
        <v>90</v>
      </c>
      <c r="C162" s="14">
        <v>3</v>
      </c>
      <c r="D162" s="14">
        <v>1.5680000000000001</v>
      </c>
      <c r="E162" s="6"/>
      <c r="F162" s="14">
        <v>5</v>
      </c>
      <c r="G162" s="14">
        <v>2.6198000000000001</v>
      </c>
    </row>
    <row r="163" spans="1:16" ht="15.75" thickBot="1" x14ac:dyDescent="0.3">
      <c r="A163" s="7" t="s">
        <v>21</v>
      </c>
      <c r="B163" s="7"/>
      <c r="C163" s="8">
        <f>SUM(C148:C162)</f>
        <v>64</v>
      </c>
      <c r="D163" s="8">
        <f>SUM(D148:D162)</f>
        <v>13.5075</v>
      </c>
      <c r="E163" s="8"/>
      <c r="F163" s="8">
        <f t="shared" ref="F163:G163" si="15">SUM(F148:F162)</f>
        <v>64</v>
      </c>
      <c r="G163" s="8">
        <f t="shared" si="15"/>
        <v>13.5075</v>
      </c>
    </row>
    <row r="164" spans="1:16" ht="15.75" thickTop="1" x14ac:dyDescent="0.25"/>
    <row r="165" spans="1:16" x14ac:dyDescent="0.25">
      <c r="A165" t="s">
        <v>22</v>
      </c>
      <c r="B165" t="s">
        <v>23</v>
      </c>
      <c r="C165" s="11">
        <v>73.7</v>
      </c>
      <c r="F165" s="21">
        <v>74.900000000000006</v>
      </c>
      <c r="H165" t="s">
        <v>30</v>
      </c>
      <c r="I165" s="16">
        <v>0.28999999999999998</v>
      </c>
    </row>
    <row r="166" spans="1:16" x14ac:dyDescent="0.25">
      <c r="B166" t="s">
        <v>24</v>
      </c>
      <c r="C166" s="11">
        <v>14.1</v>
      </c>
      <c r="F166" s="21">
        <v>15.3</v>
      </c>
      <c r="H166" t="s">
        <v>31</v>
      </c>
      <c r="I166" s="16">
        <v>0.36</v>
      </c>
    </row>
    <row r="167" spans="1:16" x14ac:dyDescent="0.25">
      <c r="B167" t="s">
        <v>25</v>
      </c>
      <c r="C167" s="11">
        <v>123.8</v>
      </c>
      <c r="F167" s="21">
        <v>125.8</v>
      </c>
    </row>
    <row r="170" spans="1:16" x14ac:dyDescent="0.25">
      <c r="A170" s="1" t="s">
        <v>0</v>
      </c>
      <c r="B170" s="1" t="s">
        <v>56</v>
      </c>
    </row>
    <row r="172" spans="1:16" x14ac:dyDescent="0.25">
      <c r="A172" t="s">
        <v>7</v>
      </c>
      <c r="B172" s="6">
        <v>17.5</v>
      </c>
      <c r="C172" s="14">
        <v>2</v>
      </c>
      <c r="D172" s="14">
        <v>6.4999999999999997E-3</v>
      </c>
      <c r="E172" s="13"/>
      <c r="F172" s="14">
        <v>2</v>
      </c>
      <c r="G172" s="14">
        <v>6.4999999999999997E-3</v>
      </c>
      <c r="I172" s="26"/>
      <c r="O172" s="27"/>
      <c r="P172" s="27"/>
    </row>
    <row r="173" spans="1:16" x14ac:dyDescent="0.25">
      <c r="A173" t="s">
        <v>8</v>
      </c>
      <c r="B173" s="6">
        <f>B172+5</f>
        <v>22.5</v>
      </c>
      <c r="C173" s="14">
        <v>2</v>
      </c>
      <c r="D173" s="14">
        <v>1.6E-2</v>
      </c>
      <c r="E173" s="13"/>
      <c r="F173" s="14">
        <v>2</v>
      </c>
      <c r="G173" s="14">
        <v>1.6E-2</v>
      </c>
      <c r="I173" s="26"/>
      <c r="O173" s="27"/>
      <c r="P173" s="27"/>
    </row>
    <row r="174" spans="1:16" x14ac:dyDescent="0.25">
      <c r="A174" t="s">
        <v>9</v>
      </c>
      <c r="B174" s="6">
        <f t="shared" ref="B174:B185" si="16">B173+5</f>
        <v>27.5</v>
      </c>
      <c r="C174" s="14">
        <v>0</v>
      </c>
      <c r="D174" s="14">
        <v>0</v>
      </c>
      <c r="E174" s="13"/>
      <c r="F174" s="14">
        <v>0</v>
      </c>
      <c r="G174" s="14">
        <v>0</v>
      </c>
      <c r="I174" s="26"/>
      <c r="O174" s="27"/>
      <c r="P174" s="27"/>
    </row>
    <row r="175" spans="1:16" x14ac:dyDescent="0.25">
      <c r="A175" t="s">
        <v>10</v>
      </c>
      <c r="B175" s="6">
        <f t="shared" si="16"/>
        <v>32.5</v>
      </c>
      <c r="C175" s="14">
        <v>1</v>
      </c>
      <c r="D175" s="14">
        <v>2.5000000000000001E-2</v>
      </c>
      <c r="E175" s="13"/>
      <c r="F175" s="14">
        <v>2</v>
      </c>
      <c r="G175" s="14">
        <v>5.2200000000000003E-2</v>
      </c>
      <c r="I175" s="26"/>
      <c r="O175" s="27"/>
      <c r="P175" s="27"/>
    </row>
    <row r="176" spans="1:16" x14ac:dyDescent="0.25">
      <c r="A176" t="s">
        <v>11</v>
      </c>
      <c r="B176" s="6">
        <f t="shared" si="16"/>
        <v>37.5</v>
      </c>
      <c r="C176" s="14">
        <v>2</v>
      </c>
      <c r="D176" s="14">
        <v>5.9400000000000001E-2</v>
      </c>
      <c r="E176" s="13"/>
      <c r="F176" s="14">
        <v>2</v>
      </c>
      <c r="G176" s="14">
        <v>7.1800000000000003E-2</v>
      </c>
      <c r="I176" s="26"/>
      <c r="J176" s="26"/>
      <c r="K176" s="26"/>
      <c r="L176" s="27"/>
      <c r="M176" s="27"/>
      <c r="N176" s="27"/>
      <c r="O176" s="27"/>
      <c r="P176" s="27"/>
    </row>
    <row r="177" spans="1:16" x14ac:dyDescent="0.25">
      <c r="A177" t="s">
        <v>12</v>
      </c>
      <c r="B177" s="6">
        <f t="shared" si="16"/>
        <v>42.5</v>
      </c>
      <c r="C177" s="14">
        <v>3</v>
      </c>
      <c r="D177" s="14">
        <v>0.1358</v>
      </c>
      <c r="E177" s="13"/>
      <c r="F177" s="14">
        <v>2</v>
      </c>
      <c r="G177" s="14">
        <v>9.6199999999999994E-2</v>
      </c>
      <c r="I177" s="26"/>
      <c r="J177" s="26"/>
      <c r="K177" s="26"/>
      <c r="L177" s="27"/>
      <c r="M177" s="27"/>
      <c r="N177" s="27"/>
      <c r="O177" s="27"/>
      <c r="P177" s="27"/>
    </row>
    <row r="178" spans="1:16" x14ac:dyDescent="0.25">
      <c r="A178" t="s">
        <v>13</v>
      </c>
      <c r="B178" s="6">
        <f t="shared" si="16"/>
        <v>47.5</v>
      </c>
      <c r="C178" s="14">
        <v>3</v>
      </c>
      <c r="D178" s="14">
        <v>0.25059999999999999</v>
      </c>
      <c r="E178" s="6"/>
      <c r="F178" s="14">
        <v>2</v>
      </c>
      <c r="G178" s="14">
        <v>0.14879999999999999</v>
      </c>
      <c r="J178" s="26"/>
      <c r="K178" s="26"/>
      <c r="L178" s="27"/>
      <c r="M178" s="27"/>
      <c r="N178" s="27"/>
      <c r="O178" s="27"/>
      <c r="P178" s="27"/>
    </row>
    <row r="179" spans="1:16" x14ac:dyDescent="0.25">
      <c r="A179" t="s">
        <v>14</v>
      </c>
      <c r="B179" s="6">
        <f t="shared" si="16"/>
        <v>52.5</v>
      </c>
      <c r="C179" s="14">
        <v>2</v>
      </c>
      <c r="D179" s="14">
        <v>0.185</v>
      </c>
      <c r="E179" s="6"/>
      <c r="F179" s="14">
        <v>7</v>
      </c>
      <c r="G179" s="14">
        <v>0.72199999999999998</v>
      </c>
      <c r="J179" s="26"/>
      <c r="K179" s="26"/>
      <c r="L179" s="27"/>
      <c r="M179" s="27"/>
      <c r="N179" s="27"/>
      <c r="O179" s="27"/>
      <c r="P179" s="27"/>
    </row>
    <row r="180" spans="1:16" x14ac:dyDescent="0.25">
      <c r="A180" t="s">
        <v>15</v>
      </c>
      <c r="B180" s="6">
        <f t="shared" si="16"/>
        <v>57.5</v>
      </c>
      <c r="C180" s="14">
        <v>12</v>
      </c>
      <c r="D180" s="14">
        <v>1.4891000000000001</v>
      </c>
      <c r="E180" s="13"/>
      <c r="F180" s="14">
        <v>9</v>
      </c>
      <c r="G180" s="14">
        <v>1.1840999999999999</v>
      </c>
      <c r="J180" s="26"/>
      <c r="K180" s="26"/>
      <c r="L180" s="27"/>
      <c r="M180" s="27"/>
      <c r="N180" s="27"/>
      <c r="O180" s="27"/>
      <c r="P180" s="27"/>
    </row>
    <row r="181" spans="1:16" x14ac:dyDescent="0.25">
      <c r="A181" t="s">
        <v>16</v>
      </c>
      <c r="B181" s="6">
        <f t="shared" si="16"/>
        <v>62.5</v>
      </c>
      <c r="C181" s="14">
        <v>6</v>
      </c>
      <c r="D181" s="14">
        <v>0.99709999999999999</v>
      </c>
      <c r="E181" s="6"/>
      <c r="F181" s="14">
        <v>12</v>
      </c>
      <c r="G181" s="14">
        <v>2.1663000000000001</v>
      </c>
      <c r="J181" s="26"/>
      <c r="K181" s="26"/>
      <c r="L181" s="27"/>
      <c r="M181" s="27"/>
      <c r="N181" s="27"/>
      <c r="O181" s="27"/>
      <c r="P181" s="27"/>
    </row>
    <row r="182" spans="1:16" x14ac:dyDescent="0.25">
      <c r="A182" t="s">
        <v>17</v>
      </c>
      <c r="B182" s="6">
        <f t="shared" si="16"/>
        <v>67.5</v>
      </c>
      <c r="C182" s="14">
        <v>12</v>
      </c>
      <c r="D182" s="14">
        <v>2.3813</v>
      </c>
      <c r="E182" s="6"/>
      <c r="F182" s="14">
        <v>8</v>
      </c>
      <c r="G182" s="14">
        <v>1.7502</v>
      </c>
      <c r="J182" s="26"/>
      <c r="K182" s="26"/>
      <c r="L182" s="27"/>
      <c r="M182" s="27"/>
      <c r="N182" s="27"/>
      <c r="O182" s="27"/>
      <c r="P182" s="27"/>
    </row>
    <row r="183" spans="1:16" x14ac:dyDescent="0.25">
      <c r="A183" t="s">
        <v>18</v>
      </c>
      <c r="B183" s="6">
        <f t="shared" si="16"/>
        <v>72.5</v>
      </c>
      <c r="C183" s="14">
        <v>11</v>
      </c>
      <c r="D183" s="14">
        <v>2.8847</v>
      </c>
      <c r="E183" s="6"/>
      <c r="F183" s="14">
        <v>12</v>
      </c>
      <c r="G183" s="14">
        <v>3.3016999999999999</v>
      </c>
      <c r="J183" s="26"/>
      <c r="K183" s="26"/>
      <c r="L183" s="27"/>
      <c r="M183" s="27"/>
      <c r="N183" s="27"/>
      <c r="O183" s="27"/>
      <c r="P183" s="27"/>
    </row>
    <row r="184" spans="1:16" x14ac:dyDescent="0.25">
      <c r="A184" t="s">
        <v>19</v>
      </c>
      <c r="B184" s="6">
        <f t="shared" si="16"/>
        <v>77.5</v>
      </c>
      <c r="C184" s="14">
        <v>10</v>
      </c>
      <c r="D184" s="14">
        <v>3.2063999999999999</v>
      </c>
      <c r="E184" s="6"/>
      <c r="F184" s="14">
        <v>11</v>
      </c>
      <c r="G184" s="14">
        <v>3.7690000000000001</v>
      </c>
      <c r="J184" s="26"/>
      <c r="K184" s="26"/>
      <c r="L184" s="27"/>
      <c r="M184" s="27"/>
      <c r="N184" s="27"/>
      <c r="O184" s="27"/>
      <c r="P184" s="27"/>
    </row>
    <row r="185" spans="1:16" x14ac:dyDescent="0.25">
      <c r="A185" t="s">
        <v>20</v>
      </c>
      <c r="B185" s="6">
        <f t="shared" si="16"/>
        <v>82.5</v>
      </c>
      <c r="C185" s="14">
        <v>9</v>
      </c>
      <c r="D185" s="14">
        <v>3.3351000000000002</v>
      </c>
      <c r="E185" s="6"/>
      <c r="F185" s="14">
        <v>7</v>
      </c>
      <c r="G185" s="14">
        <v>2.9190999999999998</v>
      </c>
      <c r="J185" s="26"/>
      <c r="K185" s="26"/>
      <c r="L185" s="27"/>
      <c r="M185" s="27"/>
      <c r="N185" s="27"/>
      <c r="O185" s="27"/>
      <c r="P185" s="27"/>
    </row>
    <row r="186" spans="1:16" x14ac:dyDescent="0.25">
      <c r="A186" t="s">
        <v>35</v>
      </c>
      <c r="B186" s="6">
        <v>90</v>
      </c>
      <c r="C186" s="14">
        <v>3</v>
      </c>
      <c r="D186" s="14">
        <v>1.2319</v>
      </c>
      <c r="E186" s="6"/>
      <c r="F186" s="14">
        <v>0</v>
      </c>
      <c r="G186" s="14">
        <v>0</v>
      </c>
    </row>
    <row r="187" spans="1:16" ht="15.75" thickBot="1" x14ac:dyDescent="0.3">
      <c r="A187" s="7" t="s">
        <v>21</v>
      </c>
      <c r="B187" s="7"/>
      <c r="C187" s="8">
        <f>SUM(C172:C186)</f>
        <v>78</v>
      </c>
      <c r="D187" s="8">
        <f>SUM(D172:D186)</f>
        <v>16.203900000000001</v>
      </c>
      <c r="E187" s="8"/>
      <c r="F187" s="8">
        <f t="shared" ref="F187:G187" si="17">SUM(F172:F186)</f>
        <v>78</v>
      </c>
      <c r="G187" s="8">
        <f t="shared" si="17"/>
        <v>16.203900000000001</v>
      </c>
    </row>
    <row r="188" spans="1:16" ht="15.75" thickTop="1" x14ac:dyDescent="0.25"/>
    <row r="189" spans="1:16" x14ac:dyDescent="0.25">
      <c r="A189" t="s">
        <v>22</v>
      </c>
      <c r="B189" t="s">
        <v>23</v>
      </c>
      <c r="C189" s="11">
        <v>73.599999999999994</v>
      </c>
      <c r="F189" s="21">
        <v>71.8</v>
      </c>
      <c r="H189" t="s">
        <v>30</v>
      </c>
      <c r="I189" s="16">
        <v>0.28000000000000003</v>
      </c>
    </row>
    <row r="190" spans="1:16" x14ac:dyDescent="0.25">
      <c r="B190" t="s">
        <v>24</v>
      </c>
      <c r="C190" s="11">
        <v>13</v>
      </c>
      <c r="F190" s="21">
        <v>12.1</v>
      </c>
      <c r="H190" t="s">
        <v>31</v>
      </c>
      <c r="I190" s="16">
        <v>0.41</v>
      </c>
    </row>
    <row r="191" spans="1:16" x14ac:dyDescent="0.25">
      <c r="B191" t="s">
        <v>25</v>
      </c>
      <c r="C191" s="11">
        <v>124.3</v>
      </c>
      <c r="F191" s="21">
        <v>121.2</v>
      </c>
    </row>
    <row r="194" spans="1:18" x14ac:dyDescent="0.25">
      <c r="A194" s="1" t="s">
        <v>0</v>
      </c>
      <c r="B194" s="1" t="s">
        <v>57</v>
      </c>
    </row>
    <row r="196" spans="1:18" x14ac:dyDescent="0.25">
      <c r="A196" t="s">
        <v>7</v>
      </c>
      <c r="B196" s="6">
        <v>17.5</v>
      </c>
      <c r="C196" s="14"/>
      <c r="D196" s="14"/>
      <c r="E196" s="13"/>
      <c r="F196" s="14"/>
      <c r="G196" s="14"/>
      <c r="I196" s="26"/>
      <c r="O196" s="27"/>
      <c r="Q196" s="27"/>
      <c r="R196" s="27"/>
    </row>
    <row r="197" spans="1:18" x14ac:dyDescent="0.25">
      <c r="A197" t="s">
        <v>8</v>
      </c>
      <c r="B197" s="6">
        <f>B196+5</f>
        <v>22.5</v>
      </c>
      <c r="C197" s="14">
        <v>1</v>
      </c>
      <c r="D197" s="14">
        <v>5.7000000000000002E-3</v>
      </c>
      <c r="E197" s="6"/>
      <c r="F197" s="14">
        <v>1</v>
      </c>
      <c r="G197" s="14">
        <v>5.7000000000000002E-3</v>
      </c>
      <c r="I197" s="26"/>
      <c r="O197" s="27"/>
      <c r="Q197" s="27"/>
      <c r="R197" s="27"/>
    </row>
    <row r="198" spans="1:18" x14ac:dyDescent="0.25">
      <c r="A198" t="s">
        <v>9</v>
      </c>
      <c r="B198" s="6">
        <f t="shared" ref="B198:B209" si="18">B197+5</f>
        <v>27.5</v>
      </c>
      <c r="C198" s="14"/>
      <c r="D198" s="14"/>
      <c r="E198" s="13"/>
      <c r="F198" s="14"/>
      <c r="G198" s="14"/>
      <c r="I198" s="26"/>
      <c r="O198" s="27"/>
      <c r="Q198" s="27"/>
      <c r="R198" s="27"/>
    </row>
    <row r="199" spans="1:18" x14ac:dyDescent="0.25">
      <c r="A199" t="s">
        <v>10</v>
      </c>
      <c r="B199" s="6">
        <f t="shared" si="18"/>
        <v>32.5</v>
      </c>
      <c r="C199" s="14"/>
      <c r="D199" s="14"/>
      <c r="E199" s="13"/>
      <c r="F199" s="14"/>
      <c r="G199" s="14"/>
      <c r="I199" s="26"/>
      <c r="O199" s="27"/>
      <c r="Q199" s="27"/>
      <c r="R199" s="27"/>
    </row>
    <row r="200" spans="1:18" x14ac:dyDescent="0.25">
      <c r="A200" t="s">
        <v>11</v>
      </c>
      <c r="B200" s="6">
        <f t="shared" si="18"/>
        <v>37.5</v>
      </c>
      <c r="C200" s="14">
        <v>3</v>
      </c>
      <c r="D200" s="14">
        <v>0.1072</v>
      </c>
      <c r="E200" s="6"/>
      <c r="F200" s="14">
        <v>2</v>
      </c>
      <c r="G200" s="14">
        <v>6.6199999999999995E-2</v>
      </c>
      <c r="I200" s="26"/>
      <c r="L200" s="26"/>
      <c r="M200" s="27"/>
      <c r="N200" s="27"/>
      <c r="O200" s="27"/>
      <c r="Q200" s="27"/>
      <c r="R200" s="27"/>
    </row>
    <row r="201" spans="1:18" x14ac:dyDescent="0.25">
      <c r="A201" t="s">
        <v>12</v>
      </c>
      <c r="B201" s="6">
        <f t="shared" si="18"/>
        <v>42.5</v>
      </c>
      <c r="C201" s="14">
        <v>5</v>
      </c>
      <c r="D201" s="14">
        <v>0.28189999999999998</v>
      </c>
      <c r="E201" s="6"/>
      <c r="F201" s="14">
        <v>4</v>
      </c>
      <c r="G201" s="14">
        <v>0.1976</v>
      </c>
      <c r="I201" s="26"/>
      <c r="L201" s="26"/>
      <c r="M201" s="27"/>
      <c r="N201" s="27"/>
      <c r="O201" s="27"/>
      <c r="Q201" s="27"/>
      <c r="R201" s="27"/>
    </row>
    <row r="202" spans="1:18" x14ac:dyDescent="0.25">
      <c r="A202" t="s">
        <v>13</v>
      </c>
      <c r="B202" s="6">
        <f t="shared" si="18"/>
        <v>47.5</v>
      </c>
      <c r="C202" s="14">
        <v>3</v>
      </c>
      <c r="D202" s="14">
        <v>0.2014</v>
      </c>
      <c r="E202" s="6"/>
      <c r="F202" s="14">
        <v>5</v>
      </c>
      <c r="G202" s="14">
        <v>0.32669999999999999</v>
      </c>
      <c r="L202" s="26"/>
      <c r="M202" s="27"/>
      <c r="N202" s="27"/>
      <c r="O202" s="27"/>
      <c r="Q202" s="27"/>
      <c r="R202" s="27"/>
    </row>
    <row r="203" spans="1:18" x14ac:dyDescent="0.25">
      <c r="A203" t="s">
        <v>14</v>
      </c>
      <c r="B203" s="6">
        <f t="shared" si="18"/>
        <v>52.5</v>
      </c>
      <c r="C203" s="14">
        <v>3</v>
      </c>
      <c r="D203" s="14">
        <v>0.34920000000000001</v>
      </c>
      <c r="E203" s="6"/>
      <c r="F203" s="14">
        <v>2</v>
      </c>
      <c r="G203" s="14">
        <v>0.21529999999999999</v>
      </c>
      <c r="L203" s="26"/>
      <c r="M203" s="27"/>
      <c r="N203" s="27"/>
      <c r="O203" s="27"/>
      <c r="Q203" s="27"/>
      <c r="R203" s="27"/>
    </row>
    <row r="204" spans="1:18" x14ac:dyDescent="0.25">
      <c r="A204" t="s">
        <v>15</v>
      </c>
      <c r="B204" s="6">
        <f t="shared" si="18"/>
        <v>57.5</v>
      </c>
      <c r="C204" s="14">
        <v>3</v>
      </c>
      <c r="D204" s="14">
        <v>0.37790000000000001</v>
      </c>
      <c r="E204" s="6"/>
      <c r="F204" s="14">
        <v>4</v>
      </c>
      <c r="G204" s="14">
        <v>0.51180000000000003</v>
      </c>
      <c r="L204" s="26"/>
      <c r="M204" s="27"/>
      <c r="N204" s="27"/>
      <c r="O204" s="27"/>
      <c r="Q204" s="27"/>
      <c r="R204" s="27"/>
    </row>
    <row r="205" spans="1:18" x14ac:dyDescent="0.25">
      <c r="A205" t="s">
        <v>16</v>
      </c>
      <c r="B205" s="6">
        <f t="shared" si="18"/>
        <v>62.5</v>
      </c>
      <c r="C205" s="14">
        <v>8</v>
      </c>
      <c r="D205" s="14">
        <v>1.4568000000000001</v>
      </c>
      <c r="E205" s="6"/>
      <c r="F205" s="14">
        <v>8</v>
      </c>
      <c r="G205" s="14">
        <v>1.4255</v>
      </c>
      <c r="L205" s="26"/>
      <c r="M205" s="27"/>
      <c r="N205" s="27"/>
      <c r="O205" s="27"/>
      <c r="Q205" s="27"/>
      <c r="R205" s="27"/>
    </row>
    <row r="206" spans="1:18" x14ac:dyDescent="0.25">
      <c r="A206" t="s">
        <v>17</v>
      </c>
      <c r="B206" s="6">
        <f t="shared" si="18"/>
        <v>67.5</v>
      </c>
      <c r="C206" s="14">
        <v>12</v>
      </c>
      <c r="D206" s="14">
        <v>2.8140000000000001</v>
      </c>
      <c r="E206" s="6"/>
      <c r="F206" s="14">
        <v>7</v>
      </c>
      <c r="G206" s="14">
        <v>1.5093000000000001</v>
      </c>
      <c r="L206" s="26"/>
      <c r="M206" s="27"/>
      <c r="N206" s="27"/>
      <c r="O206" s="27"/>
      <c r="Q206" s="27"/>
      <c r="R206" s="27"/>
    </row>
    <row r="207" spans="1:18" x14ac:dyDescent="0.25">
      <c r="A207" t="s">
        <v>18</v>
      </c>
      <c r="B207" s="6">
        <f t="shared" si="18"/>
        <v>72.5</v>
      </c>
      <c r="C207" s="14">
        <v>6</v>
      </c>
      <c r="D207" s="14">
        <v>1.6412</v>
      </c>
      <c r="E207" s="6"/>
      <c r="F207" s="14">
        <v>11</v>
      </c>
      <c r="G207" s="14">
        <v>2.927</v>
      </c>
      <c r="L207" s="26"/>
      <c r="M207" s="27"/>
      <c r="N207" s="27"/>
      <c r="O207" s="27"/>
      <c r="Q207" s="27"/>
      <c r="R207" s="27"/>
    </row>
    <row r="208" spans="1:18" x14ac:dyDescent="0.25">
      <c r="A208" t="s">
        <v>19</v>
      </c>
      <c r="B208" s="6">
        <f t="shared" si="18"/>
        <v>77.5</v>
      </c>
      <c r="C208" s="14">
        <v>6</v>
      </c>
      <c r="D208" s="14">
        <v>2.0994000000000002</v>
      </c>
      <c r="E208" s="6"/>
      <c r="F208" s="14">
        <v>6</v>
      </c>
      <c r="G208" s="14">
        <v>2.0167999999999999</v>
      </c>
    </row>
    <row r="209" spans="1:17" x14ac:dyDescent="0.25">
      <c r="A209" t="s">
        <v>20</v>
      </c>
      <c r="B209" s="6">
        <f t="shared" si="18"/>
        <v>82.5</v>
      </c>
      <c r="C209" s="14">
        <v>2</v>
      </c>
      <c r="D209" s="14">
        <v>0.70330000000000004</v>
      </c>
      <c r="E209" s="6"/>
      <c r="F209" s="14">
        <v>2</v>
      </c>
      <c r="G209" s="14">
        <v>0.83609999999999995</v>
      </c>
    </row>
    <row r="210" spans="1:17" x14ac:dyDescent="0.25">
      <c r="A210" t="s">
        <v>35</v>
      </c>
      <c r="B210" s="6">
        <v>90</v>
      </c>
      <c r="C210" s="14">
        <v>5</v>
      </c>
      <c r="D210" s="14">
        <v>3.5295000000000001</v>
      </c>
      <c r="E210" s="6"/>
      <c r="F210" s="14">
        <v>5</v>
      </c>
      <c r="G210" s="14">
        <v>3.5295000000000001</v>
      </c>
    </row>
    <row r="211" spans="1:17" ht="15.75" thickBot="1" x14ac:dyDescent="0.3">
      <c r="A211" s="7" t="s">
        <v>21</v>
      </c>
      <c r="B211" s="7"/>
      <c r="C211" s="8">
        <f>SUM(C196:C210)</f>
        <v>57</v>
      </c>
      <c r="D211" s="8">
        <f>SUM(D196:D210)</f>
        <v>13.567500000000003</v>
      </c>
      <c r="E211" s="8"/>
      <c r="F211" s="8">
        <f t="shared" ref="F211:G211" si="19">SUM(F196:F210)</f>
        <v>57</v>
      </c>
      <c r="G211" s="8">
        <f t="shared" si="19"/>
        <v>13.567500000000001</v>
      </c>
    </row>
    <row r="212" spans="1:17" ht="15.75" thickTop="1" x14ac:dyDescent="0.25"/>
    <row r="213" spans="1:17" x14ac:dyDescent="0.25">
      <c r="A213" t="s">
        <v>22</v>
      </c>
      <c r="B213" t="s">
        <v>23</v>
      </c>
      <c r="C213" s="11">
        <v>74.900000000000006</v>
      </c>
      <c r="F213" s="21">
        <v>75.5</v>
      </c>
      <c r="H213" t="s">
        <v>30</v>
      </c>
      <c r="I213" s="16">
        <v>0.28000000000000003</v>
      </c>
    </row>
    <row r="214" spans="1:17" x14ac:dyDescent="0.25">
      <c r="B214" t="s">
        <v>24</v>
      </c>
      <c r="C214" s="11">
        <v>16</v>
      </c>
      <c r="F214" s="21">
        <v>15.3</v>
      </c>
      <c r="H214" t="s">
        <v>31</v>
      </c>
      <c r="I214" s="16">
        <v>0.37</v>
      </c>
    </row>
    <row r="215" spans="1:17" x14ac:dyDescent="0.25">
      <c r="B215" t="s">
        <v>25</v>
      </c>
      <c r="C215" s="11">
        <v>120.8</v>
      </c>
      <c r="F215" s="21">
        <v>121.8</v>
      </c>
    </row>
    <row r="218" spans="1:17" x14ac:dyDescent="0.25">
      <c r="A218" s="1" t="s">
        <v>0</v>
      </c>
      <c r="B218" s="1" t="s">
        <v>58</v>
      </c>
    </row>
    <row r="220" spans="1:17" x14ac:dyDescent="0.25">
      <c r="A220" t="s">
        <v>7</v>
      </c>
      <c r="B220" s="6">
        <v>17.5</v>
      </c>
      <c r="C220" s="14">
        <v>2</v>
      </c>
      <c r="D220" s="14">
        <v>8.3999999999999995E-3</v>
      </c>
      <c r="E220" s="6"/>
      <c r="F220" s="14">
        <v>3</v>
      </c>
      <c r="G220" s="14">
        <v>1.34E-2</v>
      </c>
      <c r="I220" s="26"/>
      <c r="P220" s="27"/>
      <c r="Q220" s="27"/>
    </row>
    <row r="221" spans="1:17" x14ac:dyDescent="0.25">
      <c r="A221" t="s">
        <v>8</v>
      </c>
      <c r="B221" s="6">
        <f>B220+5</f>
        <v>22.5</v>
      </c>
      <c r="C221" s="14">
        <v>4</v>
      </c>
      <c r="D221" s="14">
        <v>2.7300000000000001E-2</v>
      </c>
      <c r="E221" s="6"/>
      <c r="F221" s="14">
        <v>3</v>
      </c>
      <c r="G221" s="14">
        <v>2.23E-2</v>
      </c>
      <c r="I221" s="26"/>
      <c r="P221" s="27"/>
      <c r="Q221" s="27"/>
    </row>
    <row r="222" spans="1:17" x14ac:dyDescent="0.25">
      <c r="A222" t="s">
        <v>9</v>
      </c>
      <c r="B222" s="6">
        <f t="shared" ref="B222:B233" si="20">B221+5</f>
        <v>27.5</v>
      </c>
      <c r="C222" s="14">
        <v>3</v>
      </c>
      <c r="D222" s="14">
        <v>3.73E-2</v>
      </c>
      <c r="E222" s="6"/>
      <c r="F222" s="14">
        <v>3</v>
      </c>
      <c r="G222" s="14">
        <v>3.73E-2</v>
      </c>
      <c r="I222" s="26"/>
      <c r="P222" s="27"/>
      <c r="Q222" s="27"/>
    </row>
    <row r="223" spans="1:17" x14ac:dyDescent="0.25">
      <c r="A223" t="s">
        <v>10</v>
      </c>
      <c r="B223" s="6">
        <f t="shared" si="20"/>
        <v>32.5</v>
      </c>
      <c r="C223" s="14">
        <v>2</v>
      </c>
      <c r="D223" s="14">
        <v>4.9799999999999997E-2</v>
      </c>
      <c r="E223" s="6"/>
      <c r="F223" s="14">
        <v>3</v>
      </c>
      <c r="G223" s="14">
        <v>7.6200000000000004E-2</v>
      </c>
      <c r="I223" s="26"/>
      <c r="P223" s="27"/>
      <c r="Q223" s="27"/>
    </row>
    <row r="224" spans="1:17" x14ac:dyDescent="0.25">
      <c r="A224" t="s">
        <v>11</v>
      </c>
      <c r="B224" s="6">
        <f t="shared" si="20"/>
        <v>37.5</v>
      </c>
      <c r="C224" s="14">
        <v>1</v>
      </c>
      <c r="D224" s="14">
        <v>2.64E-2</v>
      </c>
      <c r="E224" s="6"/>
      <c r="F224" s="14">
        <v>0</v>
      </c>
      <c r="G224" s="14">
        <v>0</v>
      </c>
      <c r="I224" s="26"/>
      <c r="K224" s="26"/>
      <c r="L224" s="27"/>
      <c r="M224" s="27"/>
      <c r="N224" s="27"/>
      <c r="P224" s="27"/>
      <c r="Q224" s="27"/>
    </row>
    <row r="225" spans="1:17" x14ac:dyDescent="0.25">
      <c r="A225" t="s">
        <v>12</v>
      </c>
      <c r="B225" s="6">
        <f t="shared" si="20"/>
        <v>42.5</v>
      </c>
      <c r="C225" s="14">
        <v>3</v>
      </c>
      <c r="D225" s="14">
        <v>0.14000000000000001</v>
      </c>
      <c r="E225" s="6"/>
      <c r="F225" s="14">
        <v>4</v>
      </c>
      <c r="G225" s="14">
        <v>0.1943</v>
      </c>
      <c r="I225" s="26"/>
      <c r="K225" s="26"/>
      <c r="L225" s="27"/>
      <c r="M225" s="27"/>
      <c r="N225" s="27"/>
      <c r="P225" s="27"/>
      <c r="Q225" s="27"/>
    </row>
    <row r="226" spans="1:17" x14ac:dyDescent="0.25">
      <c r="A226" t="s">
        <v>13</v>
      </c>
      <c r="B226" s="6">
        <f t="shared" si="20"/>
        <v>47.5</v>
      </c>
      <c r="C226" s="14">
        <v>6</v>
      </c>
      <c r="D226" s="14">
        <v>0.42899999999999999</v>
      </c>
      <c r="E226" s="6"/>
      <c r="F226" s="14">
        <v>4</v>
      </c>
      <c r="G226" s="14">
        <v>0.2848</v>
      </c>
      <c r="K226" s="26"/>
      <c r="L226" s="27"/>
      <c r="M226" s="27"/>
      <c r="N226" s="27"/>
      <c r="P226" s="27"/>
      <c r="Q226" s="27"/>
    </row>
    <row r="227" spans="1:17" x14ac:dyDescent="0.25">
      <c r="A227" t="s">
        <v>14</v>
      </c>
      <c r="B227" s="6">
        <f t="shared" si="20"/>
        <v>52.5</v>
      </c>
      <c r="C227" s="14">
        <v>8</v>
      </c>
      <c r="D227" s="14">
        <v>0.8518</v>
      </c>
      <c r="E227" s="6"/>
      <c r="F227" s="14">
        <v>5</v>
      </c>
      <c r="G227" s="14">
        <v>0.4738</v>
      </c>
      <c r="K227" s="26"/>
      <c r="L227" s="27"/>
      <c r="M227" s="27"/>
      <c r="N227" s="27"/>
      <c r="P227" s="27"/>
      <c r="Q227" s="27"/>
    </row>
    <row r="228" spans="1:17" x14ac:dyDescent="0.25">
      <c r="A228" t="s">
        <v>15</v>
      </c>
      <c r="B228" s="6">
        <f t="shared" si="20"/>
        <v>57.5</v>
      </c>
      <c r="C228" s="14">
        <v>6</v>
      </c>
      <c r="D228" s="14">
        <v>0.879</v>
      </c>
      <c r="E228" s="6"/>
      <c r="F228" s="14">
        <v>8</v>
      </c>
      <c r="G228" s="14">
        <v>1.0179</v>
      </c>
      <c r="K228" s="26"/>
      <c r="L228" s="27"/>
      <c r="M228" s="27"/>
      <c r="N228" s="27"/>
      <c r="P228" s="27"/>
      <c r="Q228" s="27"/>
    </row>
    <row r="229" spans="1:17" x14ac:dyDescent="0.25">
      <c r="A229" t="s">
        <v>16</v>
      </c>
      <c r="B229" s="6">
        <f t="shared" si="20"/>
        <v>62.5</v>
      </c>
      <c r="C229" s="14">
        <v>10</v>
      </c>
      <c r="D229" s="14">
        <v>1.8771</v>
      </c>
      <c r="E229" s="6"/>
      <c r="F229" s="14">
        <v>12</v>
      </c>
      <c r="G229" s="14">
        <v>2.1240999999999999</v>
      </c>
      <c r="K229" s="26"/>
      <c r="L229" s="27"/>
      <c r="M229" s="27"/>
      <c r="N229" s="27"/>
      <c r="P229" s="27"/>
      <c r="Q229" s="27"/>
    </row>
    <row r="230" spans="1:17" x14ac:dyDescent="0.25">
      <c r="A230" t="s">
        <v>17</v>
      </c>
      <c r="B230" s="6">
        <f t="shared" si="20"/>
        <v>67.5</v>
      </c>
      <c r="C230" s="14">
        <v>7</v>
      </c>
      <c r="D230" s="14">
        <v>1.4582999999999999</v>
      </c>
      <c r="E230" s="6"/>
      <c r="F230" s="14">
        <v>8</v>
      </c>
      <c r="G230" s="14">
        <v>1.7766</v>
      </c>
      <c r="K230" s="26"/>
      <c r="L230" s="27"/>
      <c r="M230" s="27"/>
      <c r="N230" s="27"/>
      <c r="P230" s="27"/>
      <c r="Q230" s="27"/>
    </row>
    <row r="231" spans="1:17" x14ac:dyDescent="0.25">
      <c r="A231" t="s">
        <v>18</v>
      </c>
      <c r="B231" s="6">
        <f t="shared" si="20"/>
        <v>72.5</v>
      </c>
      <c r="C231" s="14">
        <v>14</v>
      </c>
      <c r="D231" s="14">
        <v>3.9441999999999999</v>
      </c>
      <c r="E231" s="6"/>
      <c r="F231" s="14">
        <v>10</v>
      </c>
      <c r="G231" s="14">
        <v>2.7395999999999998</v>
      </c>
      <c r="K231" s="26"/>
      <c r="L231" s="27"/>
      <c r="M231" s="27"/>
      <c r="N231" s="27"/>
      <c r="P231" s="27"/>
      <c r="Q231" s="27"/>
    </row>
    <row r="232" spans="1:17" x14ac:dyDescent="0.25">
      <c r="A232" t="s">
        <v>19</v>
      </c>
      <c r="B232" s="6">
        <f t="shared" si="20"/>
        <v>77.5</v>
      </c>
      <c r="C232" s="14">
        <v>6</v>
      </c>
      <c r="D232" s="14">
        <v>2.1034999999999999</v>
      </c>
      <c r="E232" s="6"/>
      <c r="F232" s="14">
        <v>7</v>
      </c>
      <c r="G232" s="14">
        <v>2.2328000000000001</v>
      </c>
      <c r="K232" s="26"/>
      <c r="L232" s="27"/>
      <c r="M232" s="27"/>
      <c r="N232" s="27"/>
      <c r="P232" s="27"/>
      <c r="Q232" s="27"/>
    </row>
    <row r="233" spans="1:17" x14ac:dyDescent="0.25">
      <c r="A233" t="s">
        <v>20</v>
      </c>
      <c r="B233" s="6">
        <f t="shared" si="20"/>
        <v>82.5</v>
      </c>
      <c r="C233" s="14">
        <v>2</v>
      </c>
      <c r="D233" s="14">
        <v>0.92820000000000003</v>
      </c>
      <c r="E233" s="6"/>
      <c r="F233" s="14">
        <v>6</v>
      </c>
      <c r="G233" s="14">
        <v>2.5962000000000001</v>
      </c>
      <c r="K233" s="26"/>
      <c r="L233" s="27"/>
      <c r="M233" s="27"/>
      <c r="N233" s="27"/>
      <c r="P233" s="27"/>
      <c r="Q233" s="27"/>
    </row>
    <row r="234" spans="1:17" x14ac:dyDescent="0.25">
      <c r="A234" t="s">
        <v>35</v>
      </c>
      <c r="B234" s="6">
        <v>90</v>
      </c>
      <c r="C234" s="14">
        <v>5</v>
      </c>
      <c r="D234" s="14">
        <v>2.3773</v>
      </c>
      <c r="E234" s="6"/>
      <c r="F234" s="14">
        <v>3</v>
      </c>
      <c r="G234" s="14">
        <v>1.5483</v>
      </c>
      <c r="K234" s="26"/>
      <c r="L234" s="27"/>
      <c r="M234" s="27"/>
      <c r="N234" s="27"/>
      <c r="P234" s="27"/>
      <c r="Q234" s="27"/>
    </row>
    <row r="235" spans="1:17" ht="15.75" thickBot="1" x14ac:dyDescent="0.3">
      <c r="A235" s="7" t="s">
        <v>21</v>
      </c>
      <c r="B235" s="7"/>
      <c r="C235" s="8">
        <f>SUM(C220:C234)</f>
        <v>79</v>
      </c>
      <c r="D235" s="8">
        <f>SUM(D220:D234)</f>
        <v>15.137600000000001</v>
      </c>
      <c r="E235" s="8"/>
      <c r="F235" s="8">
        <f t="shared" ref="F235:G235" si="21">SUM(F220:F234)</f>
        <v>79</v>
      </c>
      <c r="G235" s="8">
        <f t="shared" si="21"/>
        <v>15.137599999999997</v>
      </c>
    </row>
    <row r="236" spans="1:17" ht="15.75" thickTop="1" x14ac:dyDescent="0.25"/>
    <row r="237" spans="1:17" x14ac:dyDescent="0.25">
      <c r="A237" t="s">
        <v>22</v>
      </c>
      <c r="B237" t="s">
        <v>23</v>
      </c>
      <c r="C237" s="11">
        <v>72.5</v>
      </c>
      <c r="F237" s="21">
        <v>72.7</v>
      </c>
      <c r="H237" t="s">
        <v>30</v>
      </c>
      <c r="I237" s="16">
        <v>0.28999999999999998</v>
      </c>
    </row>
    <row r="238" spans="1:17" x14ac:dyDescent="0.25">
      <c r="B238" t="s">
        <v>24</v>
      </c>
      <c r="C238" s="11">
        <v>15.3</v>
      </c>
      <c r="F238" s="21">
        <v>14.8</v>
      </c>
      <c r="H238" t="s">
        <v>31</v>
      </c>
      <c r="I238" s="16">
        <v>0.33</v>
      </c>
    </row>
    <row r="239" spans="1:17" x14ac:dyDescent="0.25">
      <c r="B239" t="s">
        <v>25</v>
      </c>
      <c r="C239" s="11">
        <v>125.7</v>
      </c>
      <c r="F239" s="21">
        <v>126</v>
      </c>
    </row>
    <row r="242" spans="1:17" x14ac:dyDescent="0.25">
      <c r="A242" s="1" t="s">
        <v>0</v>
      </c>
      <c r="B242" s="1" t="s">
        <v>59</v>
      </c>
    </row>
    <row r="244" spans="1:17" x14ac:dyDescent="0.25">
      <c r="A244" t="s">
        <v>7</v>
      </c>
      <c r="B244" s="6">
        <v>17.5</v>
      </c>
      <c r="C244" s="14">
        <v>2</v>
      </c>
      <c r="D244" s="14">
        <v>5.4000000000000003E-3</v>
      </c>
      <c r="E244" s="6"/>
      <c r="F244" s="14">
        <v>2</v>
      </c>
      <c r="G244" s="14">
        <v>5.4000000000000003E-3</v>
      </c>
      <c r="I244" s="26"/>
      <c r="P244" s="27"/>
      <c r="Q244" s="27"/>
    </row>
    <row r="245" spans="1:17" x14ac:dyDescent="0.25">
      <c r="A245" t="s">
        <v>8</v>
      </c>
      <c r="B245" s="6">
        <f>B244+5</f>
        <v>22.5</v>
      </c>
      <c r="C245" s="6">
        <v>0</v>
      </c>
      <c r="D245" s="6">
        <v>0</v>
      </c>
      <c r="E245" s="6"/>
      <c r="F245" s="6">
        <v>0</v>
      </c>
      <c r="G245" s="6">
        <v>0</v>
      </c>
      <c r="I245" s="26"/>
      <c r="P245" s="27"/>
      <c r="Q245" s="27"/>
    </row>
    <row r="246" spans="1:17" x14ac:dyDescent="0.25">
      <c r="A246" t="s">
        <v>9</v>
      </c>
      <c r="B246" s="6">
        <f t="shared" ref="B246:B257" si="22">B245+5</f>
        <v>27.5</v>
      </c>
      <c r="C246" s="14">
        <v>2</v>
      </c>
      <c r="D246" s="14">
        <v>2.53E-2</v>
      </c>
      <c r="E246" s="6"/>
      <c r="F246" s="14">
        <v>2</v>
      </c>
      <c r="G246" s="14">
        <v>2.53E-2</v>
      </c>
      <c r="I246" s="26"/>
      <c r="P246" s="27"/>
      <c r="Q246" s="27"/>
    </row>
    <row r="247" spans="1:17" x14ac:dyDescent="0.25">
      <c r="A247" t="s">
        <v>10</v>
      </c>
      <c r="B247" s="6">
        <f t="shared" si="22"/>
        <v>32.5</v>
      </c>
      <c r="C247" s="14">
        <v>1</v>
      </c>
      <c r="D247" s="14">
        <v>0.03</v>
      </c>
      <c r="E247" s="6"/>
      <c r="F247" s="14">
        <v>0</v>
      </c>
      <c r="G247" s="14">
        <v>0</v>
      </c>
      <c r="I247" s="26"/>
      <c r="P247" s="27"/>
      <c r="Q247" s="27"/>
    </row>
    <row r="248" spans="1:17" x14ac:dyDescent="0.25">
      <c r="A248" t="s">
        <v>11</v>
      </c>
      <c r="B248" s="6">
        <f t="shared" si="22"/>
        <v>37.5</v>
      </c>
      <c r="C248" s="14">
        <v>1</v>
      </c>
      <c r="D248" s="14">
        <v>3.7699999999999997E-2</v>
      </c>
      <c r="E248" s="6"/>
      <c r="F248" s="14">
        <v>4</v>
      </c>
      <c r="G248" s="14">
        <v>0.14549999999999999</v>
      </c>
      <c r="I248" s="26"/>
      <c r="K248" s="26"/>
      <c r="L248" s="27"/>
      <c r="M248" s="27"/>
      <c r="N248" s="27"/>
      <c r="P248" s="27"/>
      <c r="Q248" s="27"/>
    </row>
    <row r="249" spans="1:17" x14ac:dyDescent="0.25">
      <c r="A249" t="s">
        <v>12</v>
      </c>
      <c r="B249" s="6">
        <f t="shared" si="22"/>
        <v>42.5</v>
      </c>
      <c r="C249" s="14">
        <v>3</v>
      </c>
      <c r="D249" s="14">
        <v>0.12670000000000001</v>
      </c>
      <c r="E249" s="6"/>
      <c r="F249" s="14">
        <v>1</v>
      </c>
      <c r="G249" s="14">
        <v>4.8899999999999999E-2</v>
      </c>
      <c r="I249" s="26"/>
      <c r="K249" s="26"/>
      <c r="L249" s="27"/>
      <c r="M249" s="27"/>
      <c r="N249" s="27"/>
      <c r="P249" s="27"/>
      <c r="Q249" s="27"/>
    </row>
    <row r="250" spans="1:17" x14ac:dyDescent="0.25">
      <c r="A250" t="s">
        <v>13</v>
      </c>
      <c r="B250" s="6">
        <f t="shared" si="22"/>
        <v>47.5</v>
      </c>
      <c r="C250" s="14">
        <v>2</v>
      </c>
      <c r="D250" s="14">
        <v>0.14960000000000001</v>
      </c>
      <c r="E250" s="6"/>
      <c r="F250" s="14">
        <v>2</v>
      </c>
      <c r="G250" s="14">
        <v>0.14960000000000001</v>
      </c>
      <c r="K250" s="26"/>
      <c r="L250" s="27"/>
      <c r="M250" s="27"/>
      <c r="N250" s="27"/>
      <c r="P250" s="27"/>
      <c r="Q250" s="27"/>
    </row>
    <row r="251" spans="1:17" x14ac:dyDescent="0.25">
      <c r="A251" t="s">
        <v>14</v>
      </c>
      <c r="B251" s="6">
        <f t="shared" si="22"/>
        <v>52.5</v>
      </c>
      <c r="C251" s="14">
        <v>3</v>
      </c>
      <c r="D251" s="14">
        <v>0.3024</v>
      </c>
      <c r="E251" s="6"/>
      <c r="F251" s="14">
        <v>2</v>
      </c>
      <c r="G251" s="14">
        <v>0.1888</v>
      </c>
      <c r="K251" s="26"/>
      <c r="L251" s="27"/>
      <c r="M251" s="27"/>
      <c r="N251" s="27"/>
      <c r="P251" s="27"/>
      <c r="Q251" s="27"/>
    </row>
    <row r="252" spans="1:17" x14ac:dyDescent="0.25">
      <c r="A252" t="s">
        <v>15</v>
      </c>
      <c r="B252" s="6">
        <f t="shared" si="22"/>
        <v>57.5</v>
      </c>
      <c r="C252" s="14">
        <v>10</v>
      </c>
      <c r="D252" s="14">
        <v>1.2984</v>
      </c>
      <c r="E252" s="6"/>
      <c r="F252" s="14">
        <v>13</v>
      </c>
      <c r="G252" s="14">
        <v>1.6956</v>
      </c>
      <c r="K252" s="26"/>
      <c r="L252" s="27"/>
      <c r="M252" s="27"/>
      <c r="N252" s="27"/>
      <c r="P252" s="27"/>
      <c r="Q252" s="27"/>
    </row>
    <row r="253" spans="1:17" x14ac:dyDescent="0.25">
      <c r="A253" t="s">
        <v>16</v>
      </c>
      <c r="B253" s="6">
        <f t="shared" si="22"/>
        <v>62.5</v>
      </c>
      <c r="C253" s="14">
        <v>8</v>
      </c>
      <c r="D253" s="14">
        <v>1.3242</v>
      </c>
      <c r="E253" s="6"/>
      <c r="F253" s="14">
        <v>8</v>
      </c>
      <c r="G253" s="14">
        <v>1.3778999999999999</v>
      </c>
      <c r="K253" s="26"/>
      <c r="L253" s="27"/>
      <c r="M253" s="27"/>
      <c r="N253" s="27"/>
      <c r="P253" s="27"/>
      <c r="Q253" s="27"/>
    </row>
    <row r="254" spans="1:17" x14ac:dyDescent="0.25">
      <c r="A254" t="s">
        <v>17</v>
      </c>
      <c r="B254" s="6">
        <f t="shared" si="22"/>
        <v>67.5</v>
      </c>
      <c r="C254" s="14">
        <v>8</v>
      </c>
      <c r="D254" s="14">
        <v>1.8520000000000001</v>
      </c>
      <c r="E254" s="6"/>
      <c r="F254" s="14">
        <v>5</v>
      </c>
      <c r="G254" s="14">
        <v>1.1597999999999999</v>
      </c>
      <c r="K254" s="26"/>
      <c r="L254" s="27"/>
      <c r="M254" s="27"/>
      <c r="N254" s="27"/>
      <c r="P254" s="27"/>
      <c r="Q254" s="27"/>
    </row>
    <row r="255" spans="1:17" x14ac:dyDescent="0.25">
      <c r="A255" t="s">
        <v>18</v>
      </c>
      <c r="B255" s="6">
        <f t="shared" si="22"/>
        <v>72.5</v>
      </c>
      <c r="C255" s="14">
        <v>15</v>
      </c>
      <c r="D255" s="14">
        <v>4.3399000000000001</v>
      </c>
      <c r="E255" s="6"/>
      <c r="F255" s="14">
        <v>12</v>
      </c>
      <c r="G255" s="14">
        <v>3.1238999999999999</v>
      </c>
      <c r="K255" s="26"/>
      <c r="L255" s="27"/>
      <c r="M255" s="27"/>
      <c r="N255" s="27"/>
      <c r="P255" s="27"/>
      <c r="Q255" s="27"/>
    </row>
    <row r="256" spans="1:17" x14ac:dyDescent="0.25">
      <c r="A256" t="s">
        <v>19</v>
      </c>
      <c r="B256" s="6">
        <f t="shared" si="22"/>
        <v>77.5</v>
      </c>
      <c r="C256" s="14">
        <v>8</v>
      </c>
      <c r="D256" s="14">
        <v>2.5114999999999998</v>
      </c>
      <c r="E256" s="6"/>
      <c r="F256" s="14">
        <v>13</v>
      </c>
      <c r="G256" s="14">
        <v>4.3357999999999999</v>
      </c>
      <c r="K256" s="26"/>
      <c r="L256" s="27"/>
      <c r="M256" s="27"/>
      <c r="N256" s="27"/>
      <c r="P256" s="27"/>
      <c r="Q256" s="27"/>
    </row>
    <row r="257" spans="1:17" x14ac:dyDescent="0.25">
      <c r="A257" t="s">
        <v>20</v>
      </c>
      <c r="B257" s="6">
        <f t="shared" si="22"/>
        <v>82.5</v>
      </c>
      <c r="C257" s="14">
        <v>7</v>
      </c>
      <c r="D257" s="14">
        <v>3.0215999999999998</v>
      </c>
      <c r="E257" s="6"/>
      <c r="F257" s="14">
        <v>6</v>
      </c>
      <c r="G257" s="14">
        <v>2.5047000000000001</v>
      </c>
      <c r="K257" s="26"/>
      <c r="L257" s="27"/>
      <c r="M257" s="27"/>
      <c r="N257" s="27"/>
      <c r="P257" s="27"/>
      <c r="Q257" s="27"/>
    </row>
    <row r="258" spans="1:17" x14ac:dyDescent="0.25">
      <c r="A258" t="s">
        <v>35</v>
      </c>
      <c r="B258" s="6">
        <v>90</v>
      </c>
      <c r="C258" s="14">
        <v>4</v>
      </c>
      <c r="D258" s="14">
        <v>1.8167</v>
      </c>
      <c r="E258" s="6"/>
      <c r="F258" s="14">
        <v>4</v>
      </c>
      <c r="G258" s="14">
        <v>2.0802</v>
      </c>
    </row>
    <row r="259" spans="1:17" ht="15.75" thickBot="1" x14ac:dyDescent="0.3">
      <c r="A259" s="7" t="s">
        <v>21</v>
      </c>
      <c r="B259" s="7"/>
      <c r="C259" s="8">
        <f>SUM(C244:C258)</f>
        <v>74</v>
      </c>
      <c r="D259" s="8">
        <f>SUM(D244:D258)</f>
        <v>16.8414</v>
      </c>
      <c r="E259" s="8"/>
      <c r="F259" s="8">
        <f>SUM(F244:F258)</f>
        <v>74</v>
      </c>
      <c r="G259" s="8">
        <f>SUM(G244:G258)</f>
        <v>16.8414</v>
      </c>
    </row>
    <row r="260" spans="1:17" ht="15.75" thickTop="1" x14ac:dyDescent="0.25"/>
    <row r="261" spans="1:17" x14ac:dyDescent="0.25">
      <c r="A261" t="s">
        <v>22</v>
      </c>
      <c r="B261" t="s">
        <v>23</v>
      </c>
      <c r="C261" s="11">
        <v>72.5</v>
      </c>
      <c r="F261" s="21">
        <v>72.7</v>
      </c>
      <c r="H261" t="s">
        <v>30</v>
      </c>
      <c r="I261" s="16">
        <v>0.28000000000000003</v>
      </c>
    </row>
    <row r="262" spans="1:17" x14ac:dyDescent="0.25">
      <c r="B262" t="s">
        <v>24</v>
      </c>
      <c r="C262" s="11">
        <v>15.3</v>
      </c>
      <c r="F262" s="21">
        <v>14.8</v>
      </c>
      <c r="H262" t="s">
        <v>31</v>
      </c>
      <c r="I262" s="16">
        <v>0.43</v>
      </c>
    </row>
    <row r="263" spans="1:17" x14ac:dyDescent="0.25">
      <c r="B263" t="s">
        <v>25</v>
      </c>
      <c r="C263" s="11">
        <v>125.7</v>
      </c>
      <c r="F263" s="21">
        <v>126</v>
      </c>
    </row>
    <row r="266" spans="1:17" x14ac:dyDescent="0.25">
      <c r="A266" s="1" t="s">
        <v>0</v>
      </c>
      <c r="B266" s="1" t="s">
        <v>60</v>
      </c>
    </row>
    <row r="268" spans="1:17" x14ac:dyDescent="0.25">
      <c r="A268" t="s">
        <v>7</v>
      </c>
      <c r="B268" s="6">
        <v>17.5</v>
      </c>
      <c r="C268" s="14">
        <v>1</v>
      </c>
      <c r="D268" s="14">
        <v>2.5000000000000001E-3</v>
      </c>
      <c r="E268" s="6"/>
      <c r="F268" s="14">
        <v>1</v>
      </c>
      <c r="G268" s="14">
        <v>2.5000000000000001E-3</v>
      </c>
      <c r="I268" s="26"/>
      <c r="P268" s="27"/>
      <c r="Q268" s="27"/>
    </row>
    <row r="269" spans="1:17" x14ac:dyDescent="0.25">
      <c r="A269" t="s">
        <v>8</v>
      </c>
      <c r="B269" s="6">
        <f>B268+5</f>
        <v>22.5</v>
      </c>
      <c r="C269" s="14">
        <v>2</v>
      </c>
      <c r="D269" s="14">
        <v>1.35E-2</v>
      </c>
      <c r="E269" s="6"/>
      <c r="F269" s="14">
        <v>2</v>
      </c>
      <c r="G269" s="14">
        <v>1.35E-2</v>
      </c>
      <c r="I269" s="26"/>
      <c r="P269" s="27"/>
      <c r="Q269" s="27"/>
    </row>
    <row r="270" spans="1:17" x14ac:dyDescent="0.25">
      <c r="A270" t="s">
        <v>9</v>
      </c>
      <c r="B270" s="6">
        <f t="shared" ref="B270:B281" si="23">B269+5</f>
        <v>27.5</v>
      </c>
      <c r="C270" s="14">
        <v>2</v>
      </c>
      <c r="D270" s="14">
        <v>3.2500000000000001E-2</v>
      </c>
      <c r="E270" s="6"/>
      <c r="F270" s="14">
        <v>1</v>
      </c>
      <c r="G270" s="14">
        <v>1.3100000000000001E-2</v>
      </c>
      <c r="I270" s="26"/>
      <c r="P270" s="27"/>
      <c r="Q270" s="27"/>
    </row>
    <row r="271" spans="1:17" x14ac:dyDescent="0.25">
      <c r="A271" t="s">
        <v>10</v>
      </c>
      <c r="B271" s="6">
        <f t="shared" si="23"/>
        <v>32.5</v>
      </c>
      <c r="C271" s="14">
        <v>0</v>
      </c>
      <c r="D271" s="14">
        <v>0</v>
      </c>
      <c r="E271" s="6"/>
      <c r="F271" s="14">
        <v>1</v>
      </c>
      <c r="G271" s="14">
        <v>1.9400000000000001E-2</v>
      </c>
      <c r="I271" s="26"/>
      <c r="P271" s="27"/>
      <c r="Q271" s="27"/>
    </row>
    <row r="272" spans="1:17" x14ac:dyDescent="0.25">
      <c r="A272" t="s">
        <v>11</v>
      </c>
      <c r="B272" s="6">
        <f t="shared" si="23"/>
        <v>37.5</v>
      </c>
      <c r="C272" s="14">
        <v>1</v>
      </c>
      <c r="D272" s="14">
        <v>3.3000000000000002E-2</v>
      </c>
      <c r="E272" s="6"/>
      <c r="F272" s="14">
        <v>1</v>
      </c>
      <c r="G272" s="14">
        <v>3.3000000000000002E-2</v>
      </c>
      <c r="I272" s="26"/>
      <c r="K272" s="26"/>
      <c r="L272" s="27"/>
      <c r="M272" s="27"/>
      <c r="N272" s="27"/>
      <c r="P272" s="27"/>
      <c r="Q272" s="27"/>
    </row>
    <row r="273" spans="1:17" x14ac:dyDescent="0.25">
      <c r="A273" t="s">
        <v>12</v>
      </c>
      <c r="B273" s="6">
        <f t="shared" si="23"/>
        <v>42.5</v>
      </c>
      <c r="C273" s="14">
        <v>1</v>
      </c>
      <c r="D273" s="14">
        <v>6.2E-2</v>
      </c>
      <c r="E273" s="6"/>
      <c r="F273" s="14">
        <v>0</v>
      </c>
      <c r="G273" s="14">
        <v>0</v>
      </c>
      <c r="I273" s="26"/>
      <c r="K273" s="26"/>
      <c r="L273" s="27"/>
      <c r="M273" s="27"/>
      <c r="N273" s="27"/>
      <c r="P273" s="27"/>
      <c r="Q273" s="27"/>
    </row>
    <row r="274" spans="1:17" x14ac:dyDescent="0.25">
      <c r="A274" t="s">
        <v>13</v>
      </c>
      <c r="B274" s="6">
        <f t="shared" si="23"/>
        <v>47.5</v>
      </c>
      <c r="C274" s="14">
        <v>0</v>
      </c>
      <c r="D274" s="14">
        <v>0</v>
      </c>
      <c r="E274" s="6"/>
      <c r="F274" s="14">
        <v>3</v>
      </c>
      <c r="G274" s="14">
        <v>0.22739999999999999</v>
      </c>
      <c r="K274" s="26"/>
      <c r="L274" s="27"/>
      <c r="M274" s="27"/>
      <c r="N274" s="27"/>
      <c r="P274" s="27"/>
      <c r="Q274" s="27"/>
    </row>
    <row r="275" spans="1:17" x14ac:dyDescent="0.25">
      <c r="A275" t="s">
        <v>14</v>
      </c>
      <c r="B275" s="6">
        <f t="shared" si="23"/>
        <v>52.5</v>
      </c>
      <c r="C275" s="14">
        <v>3</v>
      </c>
      <c r="D275" s="14">
        <v>0.25669999999999998</v>
      </c>
      <c r="E275" s="6"/>
      <c r="F275" s="14">
        <v>1</v>
      </c>
      <c r="G275" s="14">
        <v>9.1300000000000006E-2</v>
      </c>
      <c r="K275" s="26"/>
      <c r="L275" s="27"/>
      <c r="M275" s="27"/>
      <c r="N275" s="27"/>
      <c r="P275" s="27"/>
      <c r="Q275" s="27"/>
    </row>
    <row r="276" spans="1:17" x14ac:dyDescent="0.25">
      <c r="A276" t="s">
        <v>15</v>
      </c>
      <c r="B276" s="6">
        <f t="shared" si="23"/>
        <v>57.5</v>
      </c>
      <c r="C276" s="14">
        <v>5</v>
      </c>
      <c r="D276" s="14">
        <v>0.68889999999999996</v>
      </c>
      <c r="E276" s="6"/>
      <c r="F276" s="14">
        <v>6</v>
      </c>
      <c r="G276" s="14">
        <v>0.82250000000000001</v>
      </c>
      <c r="K276" s="26"/>
      <c r="L276" s="27"/>
      <c r="M276" s="27"/>
      <c r="N276" s="27"/>
      <c r="P276" s="27"/>
      <c r="Q276" s="27"/>
    </row>
    <row r="277" spans="1:17" x14ac:dyDescent="0.25">
      <c r="A277" t="s">
        <v>16</v>
      </c>
      <c r="B277" s="6">
        <f t="shared" si="23"/>
        <v>62.5</v>
      </c>
      <c r="C277" s="14">
        <v>6</v>
      </c>
      <c r="D277" s="14">
        <v>0.98380000000000001</v>
      </c>
      <c r="E277" s="6"/>
      <c r="F277" s="14">
        <v>8</v>
      </c>
      <c r="G277" s="14">
        <v>1.4384999999999999</v>
      </c>
      <c r="K277" s="26"/>
      <c r="L277" s="27"/>
      <c r="M277" s="27"/>
      <c r="N277" s="27"/>
      <c r="P277" s="27"/>
      <c r="Q277" s="27"/>
    </row>
    <row r="278" spans="1:17" x14ac:dyDescent="0.25">
      <c r="A278" t="s">
        <v>17</v>
      </c>
      <c r="B278" s="6">
        <f t="shared" si="23"/>
        <v>67.5</v>
      </c>
      <c r="C278" s="14">
        <v>11</v>
      </c>
      <c r="D278" s="14">
        <v>2.4904000000000002</v>
      </c>
      <c r="E278" s="6"/>
      <c r="F278" s="14">
        <v>8</v>
      </c>
      <c r="G278" s="14">
        <v>1.7816000000000001</v>
      </c>
      <c r="K278" s="26"/>
      <c r="L278" s="27"/>
      <c r="M278" s="27"/>
      <c r="N278" s="27"/>
      <c r="P278" s="27"/>
      <c r="Q278" s="27"/>
    </row>
    <row r="279" spans="1:17" x14ac:dyDescent="0.25">
      <c r="A279" t="s">
        <v>18</v>
      </c>
      <c r="B279" s="6">
        <f t="shared" si="23"/>
        <v>72.5</v>
      </c>
      <c r="C279" s="14">
        <v>12</v>
      </c>
      <c r="D279" s="14">
        <v>3.0823</v>
      </c>
      <c r="E279" s="6"/>
      <c r="F279" s="14">
        <v>14</v>
      </c>
      <c r="G279" s="14">
        <v>3.6956000000000002</v>
      </c>
      <c r="K279" s="26"/>
      <c r="L279" s="27"/>
      <c r="M279" s="27"/>
      <c r="N279" s="27"/>
      <c r="P279" s="27"/>
      <c r="Q279" s="27"/>
    </row>
    <row r="280" spans="1:17" x14ac:dyDescent="0.25">
      <c r="A280" t="s">
        <v>19</v>
      </c>
      <c r="B280" s="6">
        <f t="shared" si="23"/>
        <v>77.5</v>
      </c>
      <c r="C280" s="14">
        <v>5</v>
      </c>
      <c r="D280" s="14">
        <v>1.532</v>
      </c>
      <c r="E280" s="6"/>
      <c r="F280" s="14">
        <v>5</v>
      </c>
      <c r="G280" s="14">
        <v>1.5955999999999999</v>
      </c>
      <c r="K280" s="26"/>
      <c r="L280" s="27"/>
      <c r="M280" s="27"/>
      <c r="N280" s="27"/>
      <c r="P280" s="27"/>
      <c r="Q280" s="27"/>
    </row>
    <row r="281" spans="1:17" x14ac:dyDescent="0.25">
      <c r="A281" t="s">
        <v>20</v>
      </c>
      <c r="B281" s="6">
        <f t="shared" si="23"/>
        <v>82.5</v>
      </c>
      <c r="C281" s="14">
        <v>9</v>
      </c>
      <c r="D281" s="14">
        <v>3.5005999999999999</v>
      </c>
      <c r="E281" s="6"/>
      <c r="F281" s="14">
        <v>6</v>
      </c>
      <c r="G281" s="14">
        <v>2.4401999999999999</v>
      </c>
      <c r="K281" s="26"/>
      <c r="L281" s="27"/>
      <c r="M281" s="27"/>
      <c r="N281" s="27"/>
      <c r="P281" s="27"/>
      <c r="Q281" s="27"/>
    </row>
    <row r="282" spans="1:17" x14ac:dyDescent="0.25">
      <c r="A282" t="s">
        <v>35</v>
      </c>
      <c r="B282" s="6">
        <v>90</v>
      </c>
      <c r="C282" s="14">
        <v>5</v>
      </c>
      <c r="D282" s="14">
        <v>2.8715999999999999</v>
      </c>
      <c r="E282" s="6"/>
      <c r="F282" s="14">
        <v>6</v>
      </c>
      <c r="G282" s="14">
        <v>3.3755999999999999</v>
      </c>
      <c r="K282" s="26"/>
      <c r="L282" s="27"/>
      <c r="M282" s="27"/>
      <c r="N282" s="27"/>
      <c r="P282" s="27"/>
      <c r="Q282" s="27"/>
    </row>
    <row r="283" spans="1:17" ht="15.75" thickBot="1" x14ac:dyDescent="0.3">
      <c r="A283" s="7" t="s">
        <v>21</v>
      </c>
      <c r="B283" s="7"/>
      <c r="C283" s="8">
        <f>SUM(C268:C282)</f>
        <v>63</v>
      </c>
      <c r="D283" s="8">
        <f>SUM(D268:D282)</f>
        <v>15.549800000000001</v>
      </c>
      <c r="E283" s="8"/>
      <c r="F283" s="8">
        <f>SUM(F268:F282)</f>
        <v>63</v>
      </c>
      <c r="G283" s="8">
        <f>SUM(G268:G282)</f>
        <v>15.549799999999999</v>
      </c>
    </row>
    <row r="284" spans="1:17" ht="15.75" thickTop="1" x14ac:dyDescent="0.25"/>
    <row r="285" spans="1:17" x14ac:dyDescent="0.25">
      <c r="A285" t="s">
        <v>22</v>
      </c>
      <c r="B285" t="s">
        <v>23</v>
      </c>
      <c r="C285" s="11">
        <v>76.3</v>
      </c>
      <c r="F285" s="21">
        <v>75.900000000000006</v>
      </c>
      <c r="H285" t="s">
        <v>30</v>
      </c>
      <c r="I285" s="16">
        <v>0.28999999999999998</v>
      </c>
    </row>
    <row r="286" spans="1:17" x14ac:dyDescent="0.25">
      <c r="B286" t="s">
        <v>24</v>
      </c>
      <c r="C286" s="11">
        <v>12.7</v>
      </c>
      <c r="F286" s="21">
        <v>13.6</v>
      </c>
      <c r="H286" t="s">
        <v>31</v>
      </c>
      <c r="I286" s="16">
        <v>0.33</v>
      </c>
    </row>
    <row r="287" spans="1:17" x14ac:dyDescent="0.25">
      <c r="B287" t="s">
        <v>25</v>
      </c>
      <c r="C287" s="11">
        <v>121.6</v>
      </c>
      <c r="F287" s="21">
        <v>121</v>
      </c>
    </row>
    <row r="290" spans="1:17" x14ac:dyDescent="0.25">
      <c r="A290" s="1" t="s">
        <v>0</v>
      </c>
      <c r="B290" s="1" t="s">
        <v>61</v>
      </c>
    </row>
    <row r="292" spans="1:17" x14ac:dyDescent="0.25">
      <c r="A292" t="s">
        <v>7</v>
      </c>
      <c r="B292" s="6">
        <v>17.5</v>
      </c>
      <c r="C292" s="14"/>
      <c r="D292" s="14"/>
      <c r="E292" s="6"/>
      <c r="F292" s="14"/>
      <c r="G292" s="14"/>
      <c r="I292" s="26"/>
    </row>
    <row r="293" spans="1:17" x14ac:dyDescent="0.25">
      <c r="A293" t="s">
        <v>8</v>
      </c>
      <c r="B293" s="6">
        <f>B292+5</f>
        <v>22.5</v>
      </c>
      <c r="C293" s="14"/>
      <c r="D293" s="14"/>
      <c r="E293" s="6"/>
      <c r="F293" s="14"/>
      <c r="G293" s="14"/>
      <c r="I293" s="26"/>
    </row>
    <row r="294" spans="1:17" x14ac:dyDescent="0.25">
      <c r="A294" t="s">
        <v>9</v>
      </c>
      <c r="B294" s="6">
        <f t="shared" ref="B294:B305" si="24">B293+5</f>
        <v>27.5</v>
      </c>
      <c r="C294" s="14"/>
      <c r="D294" s="14"/>
      <c r="E294" s="6"/>
      <c r="F294" s="14"/>
      <c r="G294" s="14"/>
      <c r="I294" s="26"/>
    </row>
    <row r="295" spans="1:17" x14ac:dyDescent="0.25">
      <c r="A295" t="s">
        <v>10</v>
      </c>
      <c r="B295" s="6">
        <f t="shared" si="24"/>
        <v>32.5</v>
      </c>
      <c r="C295" s="14"/>
      <c r="D295" s="14"/>
      <c r="E295" s="6"/>
      <c r="F295" s="14"/>
      <c r="G295" s="14"/>
      <c r="I295" s="26"/>
    </row>
    <row r="296" spans="1:17" x14ac:dyDescent="0.25">
      <c r="A296" t="s">
        <v>11</v>
      </c>
      <c r="B296" s="6">
        <f t="shared" si="24"/>
        <v>37.5</v>
      </c>
      <c r="C296" s="14"/>
      <c r="D296" s="14"/>
      <c r="E296" s="6"/>
      <c r="F296" s="14"/>
      <c r="G296" s="14"/>
      <c r="I296" s="26"/>
      <c r="K296" s="23"/>
      <c r="L296" s="14"/>
      <c r="M296" s="14"/>
      <c r="N296" s="14"/>
      <c r="P296" s="14"/>
      <c r="Q296" s="14"/>
    </row>
    <row r="297" spans="1:17" x14ac:dyDescent="0.25">
      <c r="A297" t="s">
        <v>12</v>
      </c>
      <c r="B297" s="6">
        <f t="shared" si="24"/>
        <v>42.5</v>
      </c>
      <c r="C297" s="14">
        <v>0</v>
      </c>
      <c r="D297" s="14">
        <v>0</v>
      </c>
      <c r="F297" s="14">
        <v>1</v>
      </c>
      <c r="G297" s="14">
        <v>6.2300000000000001E-2</v>
      </c>
      <c r="I297" s="26"/>
      <c r="K297" s="23"/>
      <c r="L297" s="14"/>
      <c r="M297" s="14"/>
      <c r="N297" s="14"/>
      <c r="P297" s="14"/>
      <c r="Q297" s="14"/>
    </row>
    <row r="298" spans="1:17" x14ac:dyDescent="0.25">
      <c r="A298" t="s">
        <v>13</v>
      </c>
      <c r="B298" s="6">
        <f t="shared" si="24"/>
        <v>47.5</v>
      </c>
      <c r="C298" s="14">
        <v>5</v>
      </c>
      <c r="D298" s="14">
        <v>0.38569999999999999</v>
      </c>
      <c r="F298" s="14">
        <v>3</v>
      </c>
      <c r="G298" s="14">
        <v>0.21360000000000001</v>
      </c>
      <c r="K298" s="23"/>
      <c r="L298" s="14"/>
      <c r="M298" s="14"/>
      <c r="N298" s="14"/>
      <c r="P298" s="14"/>
      <c r="Q298" s="14"/>
    </row>
    <row r="299" spans="1:17" x14ac:dyDescent="0.25">
      <c r="A299" t="s">
        <v>14</v>
      </c>
      <c r="B299" s="6">
        <f t="shared" si="24"/>
        <v>52.5</v>
      </c>
      <c r="C299" s="14">
        <v>6</v>
      </c>
      <c r="D299" s="14">
        <v>0.57040000000000002</v>
      </c>
      <c r="F299" s="14">
        <v>7</v>
      </c>
      <c r="G299" s="14">
        <v>0.69879999999999998</v>
      </c>
      <c r="K299" s="23"/>
      <c r="L299" s="14"/>
      <c r="M299" s="14"/>
      <c r="N299" s="14"/>
      <c r="P299" s="14"/>
      <c r="Q299" s="14"/>
    </row>
    <row r="300" spans="1:17" x14ac:dyDescent="0.25">
      <c r="A300" t="s">
        <v>15</v>
      </c>
      <c r="B300" s="6">
        <f t="shared" si="24"/>
        <v>57.5</v>
      </c>
      <c r="C300" s="14">
        <v>8</v>
      </c>
      <c r="D300" s="14">
        <v>1.1313</v>
      </c>
      <c r="F300" s="14">
        <v>6</v>
      </c>
      <c r="G300" s="14">
        <v>0.78159999999999996</v>
      </c>
      <c r="K300" s="23"/>
      <c r="L300" s="14"/>
      <c r="M300" s="14"/>
      <c r="N300" s="14"/>
      <c r="P300" s="14"/>
      <c r="Q300" s="14"/>
    </row>
    <row r="301" spans="1:17" x14ac:dyDescent="0.25">
      <c r="A301" t="s">
        <v>16</v>
      </c>
      <c r="B301" s="6">
        <f t="shared" si="24"/>
        <v>62.5</v>
      </c>
      <c r="C301" s="14">
        <v>7</v>
      </c>
      <c r="D301" s="14">
        <v>1.3194999999999999</v>
      </c>
      <c r="F301" s="14">
        <v>6</v>
      </c>
      <c r="G301" s="14">
        <v>1.0029999999999999</v>
      </c>
      <c r="K301" s="23"/>
      <c r="L301" s="14"/>
      <c r="M301" s="14"/>
      <c r="N301" s="14"/>
      <c r="P301" s="14"/>
      <c r="Q301" s="14"/>
    </row>
    <row r="302" spans="1:17" x14ac:dyDescent="0.25">
      <c r="A302" t="s">
        <v>17</v>
      </c>
      <c r="B302" s="6">
        <f t="shared" si="24"/>
        <v>67.5</v>
      </c>
      <c r="C302" s="14">
        <v>9</v>
      </c>
      <c r="D302" s="14">
        <v>2.2147999999999999</v>
      </c>
      <c r="F302" s="14">
        <v>8</v>
      </c>
      <c r="G302" s="14">
        <v>1.7498</v>
      </c>
      <c r="K302" s="23"/>
      <c r="L302" s="14"/>
      <c r="M302" s="14"/>
      <c r="N302" s="14"/>
      <c r="P302" s="14"/>
      <c r="Q302" s="14"/>
    </row>
    <row r="303" spans="1:17" x14ac:dyDescent="0.25">
      <c r="A303" t="s">
        <v>18</v>
      </c>
      <c r="B303" s="6">
        <f t="shared" si="24"/>
        <v>72.5</v>
      </c>
      <c r="C303" s="14">
        <v>9</v>
      </c>
      <c r="D303" s="14">
        <v>2.5076999999999998</v>
      </c>
      <c r="F303" s="14">
        <v>9</v>
      </c>
      <c r="G303" s="14">
        <v>2.3626999999999998</v>
      </c>
      <c r="K303" s="23"/>
      <c r="L303" s="14"/>
      <c r="M303" s="14"/>
      <c r="N303" s="14"/>
      <c r="P303" s="14"/>
      <c r="Q303" s="14"/>
    </row>
    <row r="304" spans="1:17" x14ac:dyDescent="0.25">
      <c r="A304" t="s">
        <v>19</v>
      </c>
      <c r="B304" s="6">
        <f t="shared" si="24"/>
        <v>77.5</v>
      </c>
      <c r="C304" s="14">
        <v>1</v>
      </c>
      <c r="D304" s="14">
        <v>0.28589999999999999</v>
      </c>
      <c r="F304" s="14">
        <v>5</v>
      </c>
      <c r="G304" s="14">
        <v>1.5435000000000001</v>
      </c>
      <c r="K304" s="23"/>
      <c r="L304" s="14"/>
      <c r="M304" s="14"/>
      <c r="N304" s="14"/>
      <c r="P304" s="14"/>
      <c r="Q304" s="14"/>
    </row>
    <row r="305" spans="1:17" x14ac:dyDescent="0.25">
      <c r="A305" t="s">
        <v>20</v>
      </c>
      <c r="B305" s="6">
        <f t="shared" si="24"/>
        <v>82.5</v>
      </c>
      <c r="C305" s="14">
        <v>1</v>
      </c>
      <c r="D305" s="14">
        <v>0.42820000000000003</v>
      </c>
      <c r="F305" s="14">
        <v>1</v>
      </c>
      <c r="G305" s="14">
        <v>0.42820000000000003</v>
      </c>
      <c r="K305" s="23"/>
      <c r="L305" s="14"/>
      <c r="M305" s="14"/>
      <c r="N305" s="14"/>
      <c r="P305" s="14"/>
      <c r="Q305" s="14"/>
    </row>
    <row r="306" spans="1:17" x14ac:dyDescent="0.25">
      <c r="A306" t="s">
        <v>35</v>
      </c>
      <c r="B306" s="6">
        <v>90</v>
      </c>
      <c r="C306" s="14">
        <v>5</v>
      </c>
      <c r="D306" s="14">
        <v>2.9205000000000001</v>
      </c>
      <c r="F306" s="14">
        <v>5</v>
      </c>
      <c r="G306" s="14">
        <v>2.9205000000000001</v>
      </c>
    </row>
    <row r="307" spans="1:17" ht="15.75" thickBot="1" x14ac:dyDescent="0.3">
      <c r="A307" s="7" t="s">
        <v>21</v>
      </c>
      <c r="B307" s="7"/>
      <c r="C307" s="8">
        <f>SUM(C292:C306)</f>
        <v>51</v>
      </c>
      <c r="D307" s="8">
        <f>SUM(D292:D306)</f>
        <v>11.763999999999999</v>
      </c>
      <c r="E307" s="8"/>
      <c r="F307" s="8">
        <f>SUM(F292:F306)</f>
        <v>51</v>
      </c>
      <c r="G307" s="8">
        <f>SUM(G292:G306)</f>
        <v>11.764000000000001</v>
      </c>
    </row>
    <row r="308" spans="1:17" ht="15.75" thickTop="1" x14ac:dyDescent="0.25"/>
    <row r="309" spans="1:17" x14ac:dyDescent="0.25">
      <c r="A309" t="s">
        <v>22</v>
      </c>
      <c r="B309" t="s">
        <v>23</v>
      </c>
      <c r="C309" s="11">
        <v>72.2</v>
      </c>
      <c r="F309" s="21">
        <v>74.099999999999994</v>
      </c>
      <c r="H309" t="s">
        <v>30</v>
      </c>
      <c r="I309" s="16">
        <v>0.28999999999999998</v>
      </c>
    </row>
    <row r="310" spans="1:17" x14ac:dyDescent="0.25">
      <c r="B310" t="s">
        <v>24</v>
      </c>
      <c r="C310" s="11">
        <v>17.3</v>
      </c>
      <c r="F310" s="21">
        <v>15.9</v>
      </c>
      <c r="H310" t="s">
        <v>31</v>
      </c>
      <c r="I310" s="16">
        <v>0.41099999999999998</v>
      </c>
    </row>
    <row r="311" spans="1:17" x14ac:dyDescent="0.25">
      <c r="B311" t="s">
        <v>25</v>
      </c>
      <c r="C311" s="11">
        <v>117.7</v>
      </c>
      <c r="F311" s="21">
        <v>120.8</v>
      </c>
    </row>
    <row r="314" spans="1:17" x14ac:dyDescent="0.25">
      <c r="A314" s="1" t="s">
        <v>0</v>
      </c>
      <c r="B314" s="1" t="s">
        <v>62</v>
      </c>
    </row>
    <row r="315" spans="1:17" x14ac:dyDescent="0.25">
      <c r="J315" s="26"/>
      <c r="K315" s="27"/>
      <c r="L315" s="27"/>
      <c r="M315" s="27"/>
      <c r="O315" s="27"/>
      <c r="P315" s="27"/>
    </row>
    <row r="316" spans="1:17" x14ac:dyDescent="0.25">
      <c r="A316" t="s">
        <v>7</v>
      </c>
      <c r="B316" s="6">
        <v>17.5</v>
      </c>
      <c r="C316" s="14"/>
      <c r="D316" s="14"/>
      <c r="E316" s="6"/>
      <c r="F316" s="14"/>
      <c r="G316" s="14"/>
      <c r="O316" s="27"/>
      <c r="P316" s="27"/>
    </row>
    <row r="317" spans="1:17" x14ac:dyDescent="0.25">
      <c r="A317" t="s">
        <v>8</v>
      </c>
      <c r="B317" s="6">
        <f>B316+5</f>
        <v>22.5</v>
      </c>
      <c r="C317" s="14"/>
      <c r="D317" s="14"/>
      <c r="E317" s="6"/>
      <c r="F317" s="14"/>
      <c r="G317" s="14"/>
      <c r="O317" s="27"/>
      <c r="P317" s="27"/>
    </row>
    <row r="318" spans="1:17" x14ac:dyDescent="0.25">
      <c r="A318" t="s">
        <v>9</v>
      </c>
      <c r="B318" s="6">
        <f t="shared" ref="B318:B329" si="25">B317+5</f>
        <v>27.5</v>
      </c>
      <c r="C318" s="14"/>
      <c r="D318" s="14"/>
      <c r="E318" s="6"/>
      <c r="F318" s="14"/>
      <c r="G318" s="14"/>
      <c r="O318" s="27"/>
      <c r="P318" s="27"/>
    </row>
    <row r="319" spans="1:17" x14ac:dyDescent="0.25">
      <c r="A319" t="s">
        <v>10</v>
      </c>
      <c r="B319" s="6">
        <f t="shared" si="25"/>
        <v>32.5</v>
      </c>
      <c r="C319" s="14">
        <v>1</v>
      </c>
      <c r="D319" s="14">
        <v>1.8100000000000002E-2</v>
      </c>
      <c r="E319" s="6"/>
      <c r="F319" s="14">
        <v>1</v>
      </c>
      <c r="G319" s="14">
        <v>1.8100000000000002E-2</v>
      </c>
      <c r="O319" s="27"/>
      <c r="P319" s="27"/>
    </row>
    <row r="320" spans="1:17" x14ac:dyDescent="0.25">
      <c r="A320" t="s">
        <v>11</v>
      </c>
      <c r="B320" s="6">
        <f t="shared" si="25"/>
        <v>37.5</v>
      </c>
      <c r="C320" s="14">
        <v>2</v>
      </c>
      <c r="D320" s="14">
        <v>6.8599999999999994E-2</v>
      </c>
      <c r="E320" s="6"/>
      <c r="F320" s="14">
        <v>2</v>
      </c>
      <c r="G320" s="14">
        <v>6.8599999999999994E-2</v>
      </c>
      <c r="J320" s="26"/>
      <c r="K320" s="27"/>
      <c r="L320" s="27"/>
      <c r="M320" s="27"/>
      <c r="O320" s="27"/>
      <c r="P320" s="27"/>
    </row>
    <row r="321" spans="1:16" x14ac:dyDescent="0.25">
      <c r="A321" t="s">
        <v>12</v>
      </c>
      <c r="B321" s="6">
        <f t="shared" si="25"/>
        <v>42.5</v>
      </c>
      <c r="C321" s="14">
        <v>2</v>
      </c>
      <c r="D321" s="14">
        <v>0.1075</v>
      </c>
      <c r="E321" s="6"/>
      <c r="F321" s="14">
        <v>3</v>
      </c>
      <c r="G321" s="14">
        <v>0.1699</v>
      </c>
      <c r="J321" s="26"/>
      <c r="K321" s="27"/>
      <c r="L321" s="27"/>
      <c r="M321" s="27"/>
      <c r="O321" s="27"/>
      <c r="P321" s="27"/>
    </row>
    <row r="322" spans="1:16" x14ac:dyDescent="0.25">
      <c r="A322" t="s">
        <v>13</v>
      </c>
      <c r="B322" s="6">
        <f t="shared" si="25"/>
        <v>47.5</v>
      </c>
      <c r="C322" s="14">
        <v>6</v>
      </c>
      <c r="D322" s="14">
        <v>0.46820000000000001</v>
      </c>
      <c r="E322" s="6"/>
      <c r="F322" s="14">
        <v>3</v>
      </c>
      <c r="G322" s="14">
        <v>0.2109</v>
      </c>
      <c r="J322" s="26"/>
      <c r="K322" s="27"/>
      <c r="L322" s="27"/>
      <c r="M322" s="27"/>
      <c r="O322" s="27"/>
      <c r="P322" s="27"/>
    </row>
    <row r="323" spans="1:16" x14ac:dyDescent="0.25">
      <c r="A323" t="s">
        <v>14</v>
      </c>
      <c r="B323" s="6">
        <f t="shared" si="25"/>
        <v>52.5</v>
      </c>
      <c r="C323" s="14">
        <v>8</v>
      </c>
      <c r="D323" s="14">
        <v>0.90959999999999996</v>
      </c>
      <c r="E323" s="6"/>
      <c r="F323" s="14">
        <v>14</v>
      </c>
      <c r="G323" s="14">
        <v>1.4218</v>
      </c>
      <c r="J323" s="26"/>
      <c r="K323" s="27"/>
      <c r="L323" s="27"/>
      <c r="M323" s="27"/>
      <c r="O323" s="27"/>
      <c r="P323" s="27"/>
    </row>
    <row r="324" spans="1:16" x14ac:dyDescent="0.25">
      <c r="A324" t="s">
        <v>15</v>
      </c>
      <c r="B324" s="6">
        <f t="shared" si="25"/>
        <v>57.5</v>
      </c>
      <c r="C324" s="14">
        <v>11</v>
      </c>
      <c r="D324" s="14">
        <v>1.357</v>
      </c>
      <c r="E324" s="6"/>
      <c r="F324" s="14">
        <v>6</v>
      </c>
      <c r="G324" s="14">
        <v>0.80520000000000003</v>
      </c>
      <c r="J324" s="26"/>
      <c r="K324" s="27"/>
      <c r="L324" s="27"/>
      <c r="M324" s="27"/>
      <c r="O324" s="27"/>
      <c r="P324" s="27"/>
    </row>
    <row r="325" spans="1:16" x14ac:dyDescent="0.25">
      <c r="A325" t="s">
        <v>16</v>
      </c>
      <c r="B325" s="6">
        <f t="shared" si="25"/>
        <v>62.5</v>
      </c>
      <c r="C325" s="14">
        <v>9</v>
      </c>
      <c r="D325" s="14">
        <v>1.4814000000000001</v>
      </c>
      <c r="E325" s="6"/>
      <c r="F325" s="14">
        <v>9</v>
      </c>
      <c r="G325" s="14">
        <v>1.4861</v>
      </c>
      <c r="J325" s="26"/>
      <c r="K325" s="27"/>
      <c r="L325" s="27"/>
      <c r="M325" s="27"/>
      <c r="O325" s="27"/>
      <c r="P325" s="27"/>
    </row>
    <row r="326" spans="1:16" x14ac:dyDescent="0.25">
      <c r="A326" t="s">
        <v>17</v>
      </c>
      <c r="B326" s="6">
        <f t="shared" si="25"/>
        <v>67.5</v>
      </c>
      <c r="C326" s="14">
        <v>3</v>
      </c>
      <c r="D326" s="14">
        <v>0.7268</v>
      </c>
      <c r="E326" s="6"/>
      <c r="F326" s="14">
        <v>2</v>
      </c>
      <c r="G326" s="14">
        <v>0.41739999999999999</v>
      </c>
      <c r="J326" s="26"/>
      <c r="K326" s="27"/>
      <c r="L326" s="27"/>
      <c r="M326" s="27"/>
      <c r="O326" s="27"/>
      <c r="P326" s="27"/>
    </row>
    <row r="327" spans="1:16" x14ac:dyDescent="0.25">
      <c r="A327" t="s">
        <v>18</v>
      </c>
      <c r="B327" s="6">
        <f t="shared" si="25"/>
        <v>72.5</v>
      </c>
      <c r="C327" s="14">
        <v>7</v>
      </c>
      <c r="D327" s="14">
        <v>2.1154999999999999</v>
      </c>
      <c r="E327" s="6"/>
      <c r="F327" s="14">
        <v>6</v>
      </c>
      <c r="G327" s="14">
        <v>1.6095999999999999</v>
      </c>
    </row>
    <row r="328" spans="1:16" x14ac:dyDescent="0.25">
      <c r="A328" t="s">
        <v>19</v>
      </c>
      <c r="B328" s="6">
        <f t="shared" si="25"/>
        <v>77.5</v>
      </c>
      <c r="C328" s="14">
        <v>1</v>
      </c>
      <c r="D328" s="14">
        <v>0.32490000000000002</v>
      </c>
      <c r="E328" s="6"/>
      <c r="F328" s="14">
        <v>6</v>
      </c>
      <c r="G328" s="14">
        <v>2.2151999999999998</v>
      </c>
    </row>
    <row r="329" spans="1:16" x14ac:dyDescent="0.25">
      <c r="A329" t="s">
        <v>20</v>
      </c>
      <c r="B329" s="6">
        <f t="shared" si="25"/>
        <v>82.5</v>
      </c>
      <c r="C329" s="14">
        <v>2</v>
      </c>
      <c r="D329" s="14">
        <v>0.85729999999999995</v>
      </c>
      <c r="E329" s="6"/>
      <c r="F329" s="14">
        <v>2</v>
      </c>
      <c r="G329" s="14">
        <v>0.85329999999999995</v>
      </c>
    </row>
    <row r="330" spans="1:16" x14ac:dyDescent="0.25">
      <c r="A330" t="s">
        <v>35</v>
      </c>
      <c r="B330" s="6">
        <v>90</v>
      </c>
      <c r="C330" s="14">
        <v>5</v>
      </c>
      <c r="D330" s="14">
        <v>2.5316000000000001</v>
      </c>
      <c r="E330" s="6"/>
      <c r="F330" s="14">
        <v>3</v>
      </c>
      <c r="G330" s="14">
        <v>1.6903999999999999</v>
      </c>
    </row>
    <row r="331" spans="1:16" ht="15.75" thickBot="1" x14ac:dyDescent="0.3">
      <c r="A331" s="7" t="s">
        <v>21</v>
      </c>
      <c r="B331" s="7"/>
      <c r="C331" s="8">
        <f>SUM(C316:C330)</f>
        <v>57</v>
      </c>
      <c r="D331" s="8">
        <f>SUM(D316:D330)</f>
        <v>10.9665</v>
      </c>
      <c r="E331" s="8"/>
      <c r="F331" s="8">
        <f>SUM(F316:F330)</f>
        <v>57</v>
      </c>
      <c r="G331" s="8">
        <f>SUM(G316:G330)</f>
        <v>10.9665</v>
      </c>
    </row>
    <row r="332" spans="1:16" ht="15.75" thickTop="1" x14ac:dyDescent="0.25"/>
    <row r="333" spans="1:16" x14ac:dyDescent="0.25">
      <c r="A333" t="s">
        <v>22</v>
      </c>
      <c r="B333" t="s">
        <v>23</v>
      </c>
      <c r="C333" s="11">
        <v>71.3</v>
      </c>
      <c r="F333" s="21">
        <v>71.3</v>
      </c>
      <c r="H333" t="s">
        <v>30</v>
      </c>
      <c r="I333" s="16">
        <v>0.28000000000000003</v>
      </c>
    </row>
    <row r="334" spans="1:16" x14ac:dyDescent="0.25">
      <c r="B334" t="s">
        <v>24</v>
      </c>
      <c r="C334" s="11">
        <v>19.3</v>
      </c>
      <c r="F334" s="21">
        <v>17.899999999999999</v>
      </c>
      <c r="H334" t="s">
        <v>31</v>
      </c>
      <c r="I334" s="16">
        <v>0.44</v>
      </c>
    </row>
    <row r="335" spans="1:16" x14ac:dyDescent="0.25">
      <c r="B335" t="s">
        <v>25</v>
      </c>
      <c r="C335" s="11">
        <v>123.4</v>
      </c>
      <c r="F335" s="21">
        <v>123.4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1"/>
  <sheetViews>
    <sheetView workbookViewId="0">
      <selection activeCell="A2" sqref="A2:I23"/>
    </sheetView>
  </sheetViews>
  <sheetFormatPr defaultRowHeight="15" x14ac:dyDescent="0.25"/>
  <cols>
    <col min="1" max="1" width="11.140625" bestFit="1" customWidth="1"/>
  </cols>
  <sheetData>
    <row r="2" spans="1:9" x14ac:dyDescent="0.25">
      <c r="A2" s="1" t="s">
        <v>0</v>
      </c>
      <c r="B2" s="1" t="s">
        <v>63</v>
      </c>
    </row>
    <row r="4" spans="1:9" x14ac:dyDescent="0.25">
      <c r="A4" t="s">
        <v>7</v>
      </c>
      <c r="B4" s="6">
        <v>17.5</v>
      </c>
      <c r="C4" s="12"/>
      <c r="D4" s="12"/>
      <c r="E4" s="13"/>
      <c r="F4" s="12"/>
      <c r="G4" s="12"/>
      <c r="I4" s="26"/>
    </row>
    <row r="5" spans="1:9" x14ac:dyDescent="0.25">
      <c r="A5" t="s">
        <v>8</v>
      </c>
      <c r="B5" s="6">
        <f>B4+5</f>
        <v>22.5</v>
      </c>
      <c r="C5" s="12"/>
      <c r="D5" s="12"/>
      <c r="E5" s="13"/>
      <c r="F5" s="12"/>
      <c r="G5" s="12"/>
      <c r="I5" s="26"/>
    </row>
    <row r="6" spans="1:9" x14ac:dyDescent="0.25">
      <c r="A6" t="s">
        <v>9</v>
      </c>
      <c r="B6" s="6">
        <f t="shared" ref="B6:B17" si="0">B5+5</f>
        <v>27.5</v>
      </c>
      <c r="C6" s="14">
        <v>1</v>
      </c>
      <c r="D6" s="14">
        <v>1.2200000000000001E-2</v>
      </c>
      <c r="E6" s="10"/>
      <c r="F6" s="14">
        <v>0</v>
      </c>
      <c r="G6" s="14">
        <v>0</v>
      </c>
      <c r="I6" s="26"/>
    </row>
    <row r="7" spans="1:9" x14ac:dyDescent="0.25">
      <c r="A7" t="s">
        <v>10</v>
      </c>
      <c r="B7" s="6">
        <f t="shared" si="0"/>
        <v>32.5</v>
      </c>
      <c r="C7" s="14"/>
      <c r="D7" s="14"/>
      <c r="E7" s="10"/>
      <c r="F7" s="14"/>
      <c r="G7" s="14"/>
      <c r="I7" s="26"/>
    </row>
    <row r="8" spans="1:9" x14ac:dyDescent="0.25">
      <c r="A8" t="s">
        <v>11</v>
      </c>
      <c r="B8" s="6">
        <f t="shared" si="0"/>
        <v>37.5</v>
      </c>
      <c r="C8" s="14">
        <v>0</v>
      </c>
      <c r="D8" s="14">
        <v>0</v>
      </c>
      <c r="E8" s="10"/>
      <c r="F8" s="14">
        <v>1</v>
      </c>
      <c r="G8" s="14">
        <v>1.2200000000000001E-2</v>
      </c>
      <c r="I8" s="26"/>
    </row>
    <row r="9" spans="1:9" x14ac:dyDescent="0.25">
      <c r="A9" t="s">
        <v>12</v>
      </c>
      <c r="B9" s="6">
        <f t="shared" si="0"/>
        <v>42.5</v>
      </c>
      <c r="C9" s="14">
        <v>3</v>
      </c>
      <c r="D9" s="14">
        <v>0.1724</v>
      </c>
      <c r="E9" s="10"/>
      <c r="F9" s="14">
        <v>2</v>
      </c>
      <c r="G9" s="14">
        <v>9.8199999999999996E-2</v>
      </c>
      <c r="I9" s="26"/>
    </row>
    <row r="10" spans="1:9" x14ac:dyDescent="0.25">
      <c r="A10" t="s">
        <v>13</v>
      </c>
      <c r="B10" s="6">
        <f t="shared" si="0"/>
        <v>47.5</v>
      </c>
      <c r="C10" s="14">
        <v>4</v>
      </c>
      <c r="D10" s="14">
        <v>0.33029999999999998</v>
      </c>
      <c r="E10" s="10"/>
      <c r="F10" s="14">
        <v>4</v>
      </c>
      <c r="G10" s="14">
        <v>0.29720000000000002</v>
      </c>
    </row>
    <row r="11" spans="1:9" x14ac:dyDescent="0.25">
      <c r="A11" t="s">
        <v>14</v>
      </c>
      <c r="B11" s="6">
        <f t="shared" si="0"/>
        <v>52.5</v>
      </c>
      <c r="C11" s="14">
        <v>5</v>
      </c>
      <c r="D11" s="14">
        <v>0.50819999999999999</v>
      </c>
      <c r="E11" s="10"/>
      <c r="F11" s="14">
        <v>8</v>
      </c>
      <c r="G11" s="14">
        <v>0.84950000000000003</v>
      </c>
    </row>
    <row r="12" spans="1:9" x14ac:dyDescent="0.25">
      <c r="A12" t="s">
        <v>15</v>
      </c>
      <c r="B12" s="6">
        <f t="shared" si="0"/>
        <v>57.5</v>
      </c>
      <c r="C12" s="14">
        <v>8</v>
      </c>
      <c r="D12" s="14">
        <v>1.075</v>
      </c>
      <c r="E12" s="10"/>
      <c r="F12" s="14">
        <v>7</v>
      </c>
      <c r="G12" s="14">
        <v>0.96289999999999998</v>
      </c>
    </row>
    <row r="13" spans="1:9" x14ac:dyDescent="0.25">
      <c r="A13" t="s">
        <v>16</v>
      </c>
      <c r="B13" s="6">
        <f t="shared" si="0"/>
        <v>62.5</v>
      </c>
      <c r="C13" s="14">
        <v>10</v>
      </c>
      <c r="D13" s="14">
        <v>1.8365</v>
      </c>
      <c r="E13" s="10"/>
      <c r="F13" s="14">
        <v>7</v>
      </c>
      <c r="G13" s="14">
        <v>1.2011000000000001</v>
      </c>
    </row>
    <row r="14" spans="1:9" x14ac:dyDescent="0.25">
      <c r="A14" t="s">
        <v>17</v>
      </c>
      <c r="B14" s="6">
        <f t="shared" si="0"/>
        <v>67.5</v>
      </c>
      <c r="C14" s="14">
        <v>5</v>
      </c>
      <c r="D14" s="14">
        <v>1.0851</v>
      </c>
      <c r="E14" s="10"/>
      <c r="F14" s="14">
        <v>7</v>
      </c>
      <c r="G14" s="14">
        <v>1.5296000000000001</v>
      </c>
    </row>
    <row r="15" spans="1:9" x14ac:dyDescent="0.25">
      <c r="A15" t="s">
        <v>18</v>
      </c>
      <c r="B15" s="6">
        <f t="shared" si="0"/>
        <v>72.5</v>
      </c>
      <c r="C15" s="14">
        <v>3</v>
      </c>
      <c r="D15" s="14">
        <v>0.73529999999999995</v>
      </c>
      <c r="E15" s="10"/>
      <c r="F15" s="14">
        <v>5</v>
      </c>
      <c r="G15" s="14">
        <v>1.4120999999999999</v>
      </c>
    </row>
    <row r="16" spans="1:9" x14ac:dyDescent="0.25">
      <c r="A16" t="s">
        <v>19</v>
      </c>
      <c r="B16" s="6">
        <f t="shared" si="0"/>
        <v>77.5</v>
      </c>
      <c r="C16" s="14">
        <v>4</v>
      </c>
      <c r="D16" s="14">
        <v>1.3857999999999999</v>
      </c>
      <c r="E16" s="10"/>
      <c r="F16" s="14">
        <v>0</v>
      </c>
      <c r="G16" s="14">
        <v>0</v>
      </c>
    </row>
    <row r="17" spans="1:9" x14ac:dyDescent="0.25">
      <c r="A17" t="s">
        <v>20</v>
      </c>
      <c r="B17" s="6">
        <f t="shared" si="0"/>
        <v>82.5</v>
      </c>
      <c r="C17" s="14">
        <v>6</v>
      </c>
      <c r="D17" s="14">
        <v>2.8075000000000001</v>
      </c>
      <c r="E17" s="10"/>
      <c r="F17" s="14">
        <v>10</v>
      </c>
      <c r="G17" s="14">
        <v>4.8034999999999997</v>
      </c>
    </row>
    <row r="18" spans="1:9" x14ac:dyDescent="0.25">
      <c r="A18" t="s">
        <v>35</v>
      </c>
      <c r="B18" s="6">
        <v>90</v>
      </c>
      <c r="C18" s="14">
        <v>2</v>
      </c>
      <c r="D18" s="14">
        <v>1.218</v>
      </c>
      <c r="E18" s="10"/>
      <c r="F18" s="14">
        <v>0</v>
      </c>
      <c r="G18" s="14">
        <v>0</v>
      </c>
    </row>
    <row r="19" spans="1:9" ht="15.75" thickBot="1" x14ac:dyDescent="0.3">
      <c r="A19" s="7" t="s">
        <v>21</v>
      </c>
      <c r="B19" s="7"/>
      <c r="C19" s="8">
        <f>SUM(C4:C18)</f>
        <v>51</v>
      </c>
      <c r="D19" s="8">
        <f t="shared" ref="D19" si="1">SUM(D4:D18)</f>
        <v>11.1663</v>
      </c>
      <c r="E19" s="8"/>
      <c r="F19" s="8">
        <f t="shared" ref="F19:G19" si="2">SUM(F4:F18)</f>
        <v>51</v>
      </c>
      <c r="G19" s="8">
        <f t="shared" si="2"/>
        <v>11.1663</v>
      </c>
    </row>
    <row r="20" spans="1:9" ht="15.75" thickTop="1" x14ac:dyDescent="0.25"/>
    <row r="21" spans="1:9" x14ac:dyDescent="0.25">
      <c r="A21" t="s">
        <v>22</v>
      </c>
      <c r="B21" t="s">
        <v>23</v>
      </c>
      <c r="C21" s="11">
        <v>72.3</v>
      </c>
      <c r="F21" s="21">
        <v>72.2</v>
      </c>
      <c r="H21" t="s">
        <v>30</v>
      </c>
      <c r="I21" s="16">
        <v>0.33</v>
      </c>
    </row>
    <row r="22" spans="1:9" x14ac:dyDescent="0.25">
      <c r="B22" t="s">
        <v>24</v>
      </c>
      <c r="C22" s="11">
        <v>16.600000000000001</v>
      </c>
      <c r="F22" s="21">
        <v>15.3</v>
      </c>
      <c r="H22" t="s">
        <v>31</v>
      </c>
      <c r="I22" s="16">
        <v>0.49</v>
      </c>
    </row>
    <row r="23" spans="1:9" x14ac:dyDescent="0.25">
      <c r="B23" t="s">
        <v>25</v>
      </c>
      <c r="C23" s="11">
        <v>120</v>
      </c>
      <c r="F23" s="21">
        <v>119.5</v>
      </c>
    </row>
    <row r="26" spans="1:9" x14ac:dyDescent="0.25">
      <c r="A26" s="1" t="s">
        <v>0</v>
      </c>
      <c r="B26" s="1" t="s">
        <v>64</v>
      </c>
    </row>
    <row r="28" spans="1:9" x14ac:dyDescent="0.25">
      <c r="A28" t="s">
        <v>7</v>
      </c>
      <c r="B28" s="6">
        <v>17.5</v>
      </c>
      <c r="C28" s="12"/>
      <c r="D28" s="12"/>
      <c r="E28" s="13"/>
      <c r="F28" s="12"/>
      <c r="G28" s="12"/>
      <c r="I28" s="26"/>
    </row>
    <row r="29" spans="1:9" x14ac:dyDescent="0.25">
      <c r="A29" t="s">
        <v>8</v>
      </c>
      <c r="B29" s="6">
        <f>B28+5</f>
        <v>22.5</v>
      </c>
      <c r="C29" s="12"/>
      <c r="D29" s="12"/>
      <c r="E29" s="13"/>
      <c r="F29" s="12"/>
      <c r="G29" s="12"/>
      <c r="I29" s="26"/>
    </row>
    <row r="30" spans="1:9" x14ac:dyDescent="0.25">
      <c r="A30" t="s">
        <v>9</v>
      </c>
      <c r="B30" s="6">
        <f t="shared" ref="B30:B41" si="3">B29+5</f>
        <v>27.5</v>
      </c>
      <c r="C30" s="14">
        <v>1</v>
      </c>
      <c r="D30" s="14">
        <v>1.41E-2</v>
      </c>
      <c r="E30" s="6"/>
      <c r="F30" s="14">
        <v>0</v>
      </c>
      <c r="G30" s="14">
        <v>0</v>
      </c>
      <c r="H30" s="6"/>
      <c r="I30" s="26"/>
    </row>
    <row r="31" spans="1:9" x14ac:dyDescent="0.25">
      <c r="A31" t="s">
        <v>10</v>
      </c>
      <c r="B31" s="6">
        <f t="shared" si="3"/>
        <v>32.5</v>
      </c>
      <c r="C31" s="14">
        <v>4</v>
      </c>
      <c r="D31" s="14">
        <v>7.85E-2</v>
      </c>
      <c r="E31" s="6"/>
      <c r="F31" s="14">
        <v>0</v>
      </c>
      <c r="G31" s="14">
        <v>0</v>
      </c>
      <c r="H31" s="6"/>
      <c r="I31" s="26"/>
    </row>
    <row r="32" spans="1:9" x14ac:dyDescent="0.25">
      <c r="A32" t="s">
        <v>11</v>
      </c>
      <c r="B32" s="6">
        <f t="shared" si="3"/>
        <v>37.5</v>
      </c>
      <c r="C32" s="14">
        <v>8</v>
      </c>
      <c r="D32" s="14">
        <v>0.29470000000000002</v>
      </c>
      <c r="E32" s="6"/>
      <c r="F32" s="14">
        <v>0</v>
      </c>
      <c r="G32" s="14">
        <v>0</v>
      </c>
      <c r="H32" s="6"/>
      <c r="I32" s="26"/>
    </row>
    <row r="33" spans="1:9" x14ac:dyDescent="0.25">
      <c r="A33" t="s">
        <v>12</v>
      </c>
      <c r="B33" s="6">
        <f t="shared" si="3"/>
        <v>42.5</v>
      </c>
      <c r="C33" s="14">
        <v>9</v>
      </c>
      <c r="D33" s="14">
        <v>0.47710000000000002</v>
      </c>
      <c r="E33" s="6"/>
      <c r="F33" s="14">
        <v>26</v>
      </c>
      <c r="G33" s="14">
        <v>1.1101000000000001</v>
      </c>
      <c r="H33" s="6"/>
      <c r="I33" s="26"/>
    </row>
    <row r="34" spans="1:9" x14ac:dyDescent="0.25">
      <c r="A34" t="s">
        <v>13</v>
      </c>
      <c r="B34" s="6">
        <f t="shared" si="3"/>
        <v>47.5</v>
      </c>
      <c r="C34" s="14">
        <v>11</v>
      </c>
      <c r="D34" s="14">
        <v>0.8548</v>
      </c>
      <c r="E34" s="6"/>
      <c r="F34" s="14">
        <v>4</v>
      </c>
      <c r="G34" s="14">
        <v>0.32390000000000002</v>
      </c>
      <c r="H34" s="6"/>
    </row>
    <row r="35" spans="1:9" x14ac:dyDescent="0.25">
      <c r="A35" t="s">
        <v>14</v>
      </c>
      <c r="B35" s="6">
        <f t="shared" si="3"/>
        <v>52.5</v>
      </c>
      <c r="C35" s="14">
        <v>12</v>
      </c>
      <c r="D35" s="14">
        <v>1.2029000000000001</v>
      </c>
      <c r="E35" s="6"/>
      <c r="F35" s="14">
        <v>14</v>
      </c>
      <c r="G35" s="14">
        <v>1.3711</v>
      </c>
      <c r="H35" s="6"/>
    </row>
    <row r="36" spans="1:9" x14ac:dyDescent="0.25">
      <c r="A36" t="s">
        <v>15</v>
      </c>
      <c r="B36" s="6">
        <f t="shared" si="3"/>
        <v>57.5</v>
      </c>
      <c r="C36" s="14">
        <v>8</v>
      </c>
      <c r="D36" s="14">
        <v>1.1903999999999999</v>
      </c>
      <c r="E36" s="6"/>
      <c r="F36" s="14">
        <v>5</v>
      </c>
      <c r="G36" s="14">
        <v>0.67030000000000001</v>
      </c>
      <c r="H36" s="6"/>
    </row>
    <row r="37" spans="1:9" x14ac:dyDescent="0.25">
      <c r="A37" t="s">
        <v>16</v>
      </c>
      <c r="B37" s="6">
        <f t="shared" si="3"/>
        <v>62.5</v>
      </c>
      <c r="C37" s="14">
        <v>15</v>
      </c>
      <c r="D37" s="14">
        <v>2.6922999999999999</v>
      </c>
      <c r="E37" s="6"/>
      <c r="F37" s="14">
        <v>26</v>
      </c>
      <c r="G37" s="14">
        <v>4.7656999999999998</v>
      </c>
      <c r="H37" s="6"/>
    </row>
    <row r="38" spans="1:9" x14ac:dyDescent="0.25">
      <c r="A38" t="s">
        <v>17</v>
      </c>
      <c r="B38" s="6">
        <f t="shared" si="3"/>
        <v>67.5</v>
      </c>
      <c r="C38" s="14">
        <v>11</v>
      </c>
      <c r="D38" s="14">
        <v>2.4860000000000002</v>
      </c>
      <c r="E38" s="6"/>
      <c r="F38" s="14">
        <v>2</v>
      </c>
      <c r="G38" s="14">
        <v>0.52439999999999998</v>
      </c>
      <c r="H38" s="6"/>
    </row>
    <row r="39" spans="1:9" x14ac:dyDescent="0.25">
      <c r="A39" t="s">
        <v>18</v>
      </c>
      <c r="B39" s="6">
        <f t="shared" si="3"/>
        <v>72.5</v>
      </c>
      <c r="C39" s="14">
        <v>4</v>
      </c>
      <c r="D39" s="14">
        <v>1.2108000000000001</v>
      </c>
      <c r="E39" s="6"/>
      <c r="F39" s="14">
        <v>3</v>
      </c>
      <c r="G39" s="14">
        <v>0.75270000000000004</v>
      </c>
      <c r="H39" s="6"/>
    </row>
    <row r="40" spans="1:9" x14ac:dyDescent="0.25">
      <c r="A40" t="s">
        <v>19</v>
      </c>
      <c r="B40" s="6">
        <f t="shared" si="3"/>
        <v>77.5</v>
      </c>
      <c r="C40" s="14">
        <v>0</v>
      </c>
      <c r="D40" s="14">
        <v>0</v>
      </c>
      <c r="E40" s="6"/>
      <c r="F40" s="14">
        <v>2</v>
      </c>
      <c r="G40" s="14">
        <v>0.59730000000000005</v>
      </c>
      <c r="H40" s="6"/>
    </row>
    <row r="41" spans="1:9" x14ac:dyDescent="0.25">
      <c r="A41" t="s">
        <v>20</v>
      </c>
      <c r="B41" s="6">
        <f t="shared" si="3"/>
        <v>82.5</v>
      </c>
      <c r="C41" s="14">
        <v>0</v>
      </c>
      <c r="D41" s="14">
        <v>0</v>
      </c>
      <c r="E41" s="6"/>
      <c r="F41" s="14">
        <v>1</v>
      </c>
      <c r="G41" s="14">
        <v>0.3861</v>
      </c>
      <c r="H41" s="6"/>
    </row>
    <row r="42" spans="1:9" x14ac:dyDescent="0.25">
      <c r="A42" t="s">
        <v>35</v>
      </c>
      <c r="B42" s="6">
        <v>90</v>
      </c>
      <c r="C42" s="14"/>
      <c r="D42" s="14"/>
      <c r="E42" s="10"/>
      <c r="F42" s="14"/>
      <c r="G42" s="14"/>
    </row>
    <row r="43" spans="1:9" ht="15.75" thickBot="1" x14ac:dyDescent="0.3">
      <c r="A43" s="7" t="s">
        <v>21</v>
      </c>
      <c r="B43" s="7"/>
      <c r="C43" s="8">
        <f>SUM(C28:C42)</f>
        <v>83</v>
      </c>
      <c r="D43" s="8">
        <f t="shared" ref="D43" si="4">SUM(D28:D42)</f>
        <v>10.501600000000002</v>
      </c>
      <c r="E43" s="8"/>
      <c r="F43" s="8">
        <f t="shared" ref="F43:G43" si="5">SUM(F28:F42)</f>
        <v>83</v>
      </c>
      <c r="G43" s="8">
        <f t="shared" si="5"/>
        <v>10.501600000000002</v>
      </c>
    </row>
    <row r="44" spans="1:9" ht="15.75" thickTop="1" x14ac:dyDescent="0.25"/>
    <row r="45" spans="1:9" x14ac:dyDescent="0.25">
      <c r="A45" t="s">
        <v>22</v>
      </c>
      <c r="B45" t="s">
        <v>23</v>
      </c>
      <c r="C45" s="11">
        <v>60.5</v>
      </c>
      <c r="F45" s="21">
        <v>60.6</v>
      </c>
      <c r="H45" t="s">
        <v>30</v>
      </c>
      <c r="I45" s="16">
        <v>0.41</v>
      </c>
    </row>
    <row r="46" spans="1:9" x14ac:dyDescent="0.25">
      <c r="B46" t="s">
        <v>24</v>
      </c>
      <c r="C46" s="11">
        <v>14.6</v>
      </c>
      <c r="F46" s="21">
        <v>16</v>
      </c>
      <c r="H46" t="s">
        <v>31</v>
      </c>
      <c r="I46" s="16">
        <v>0.51</v>
      </c>
    </row>
    <row r="47" spans="1:9" x14ac:dyDescent="0.25">
      <c r="B47" t="s">
        <v>25</v>
      </c>
      <c r="C47" s="11">
        <v>120.5</v>
      </c>
      <c r="F47" s="21">
        <v>120.8</v>
      </c>
    </row>
    <row r="50" spans="1:14" x14ac:dyDescent="0.25">
      <c r="A50" s="1" t="s">
        <v>0</v>
      </c>
      <c r="B50" s="1" t="s">
        <v>65</v>
      </c>
    </row>
    <row r="52" spans="1:14" x14ac:dyDescent="0.25">
      <c r="A52" t="s">
        <v>7</v>
      </c>
      <c r="B52" s="6">
        <v>17.5</v>
      </c>
      <c r="C52" s="12"/>
      <c r="D52" s="12"/>
      <c r="E52" s="13"/>
      <c r="F52" s="12"/>
      <c r="G52" s="12"/>
      <c r="I52" s="26"/>
      <c r="J52" s="24"/>
      <c r="K52" s="24"/>
      <c r="L52" s="24"/>
      <c r="M52" s="24"/>
      <c r="N52" s="24"/>
    </row>
    <row r="53" spans="1:14" x14ac:dyDescent="0.25">
      <c r="A53" t="s">
        <v>8</v>
      </c>
      <c r="B53" s="6">
        <f>B52+5</f>
        <v>22.5</v>
      </c>
      <c r="C53" s="12"/>
      <c r="D53" s="12"/>
      <c r="E53" s="13"/>
      <c r="F53" s="12"/>
      <c r="G53" s="12"/>
      <c r="I53" s="26"/>
      <c r="J53" s="24"/>
      <c r="K53" s="24"/>
      <c r="L53" s="24"/>
      <c r="M53" s="24"/>
      <c r="N53" s="24"/>
    </row>
    <row r="54" spans="1:14" x14ac:dyDescent="0.25">
      <c r="A54" t="s">
        <v>9</v>
      </c>
      <c r="B54" s="6">
        <f t="shared" ref="B54:B65" si="6">B53+5</f>
        <v>27.5</v>
      </c>
      <c r="C54" s="14"/>
      <c r="D54" s="14"/>
      <c r="E54" s="6"/>
      <c r="F54" s="14"/>
      <c r="G54" s="14"/>
      <c r="H54" s="6"/>
      <c r="I54" s="26"/>
      <c r="J54" s="24"/>
      <c r="K54" s="24"/>
      <c r="L54" s="24"/>
      <c r="M54" s="24"/>
      <c r="N54" s="24"/>
    </row>
    <row r="55" spans="1:14" x14ac:dyDescent="0.25">
      <c r="A55" t="s">
        <v>10</v>
      </c>
      <c r="B55" s="6">
        <f t="shared" si="6"/>
        <v>32.5</v>
      </c>
      <c r="C55" s="14"/>
      <c r="D55" s="14"/>
      <c r="E55" s="6"/>
      <c r="F55" s="14"/>
      <c r="G55" s="14"/>
      <c r="H55" s="6"/>
      <c r="I55" s="26"/>
      <c r="J55" s="24"/>
      <c r="K55" s="24"/>
      <c r="L55" s="24"/>
      <c r="M55" s="24"/>
      <c r="N55" s="24"/>
    </row>
    <row r="56" spans="1:14" x14ac:dyDescent="0.25">
      <c r="A56" t="s">
        <v>11</v>
      </c>
      <c r="B56" s="6">
        <f t="shared" si="6"/>
        <v>37.5</v>
      </c>
      <c r="C56" s="27">
        <v>1</v>
      </c>
      <c r="D56" s="27">
        <v>3.9100000000000003E-2</v>
      </c>
      <c r="E56" s="17"/>
      <c r="F56" s="27">
        <v>1</v>
      </c>
      <c r="G56" s="27">
        <v>3.9100000000000003E-2</v>
      </c>
      <c r="H56" s="6"/>
      <c r="I56" s="26"/>
    </row>
    <row r="57" spans="1:14" x14ac:dyDescent="0.25">
      <c r="A57" t="s">
        <v>12</v>
      </c>
      <c r="B57" s="6">
        <f t="shared" si="6"/>
        <v>42.5</v>
      </c>
      <c r="C57" s="27">
        <v>3</v>
      </c>
      <c r="D57" s="27">
        <v>0.16819999999999999</v>
      </c>
      <c r="E57" s="17"/>
      <c r="F57" s="27">
        <v>3</v>
      </c>
      <c r="G57" s="27">
        <v>0.16819999999999999</v>
      </c>
      <c r="H57" s="6"/>
      <c r="I57" s="26"/>
    </row>
    <row r="58" spans="1:14" x14ac:dyDescent="0.25">
      <c r="A58" t="s">
        <v>13</v>
      </c>
      <c r="B58" s="6">
        <f t="shared" si="6"/>
        <v>47.5</v>
      </c>
      <c r="C58" s="27">
        <v>5</v>
      </c>
      <c r="D58" s="27">
        <v>0.4148</v>
      </c>
      <c r="E58" s="17"/>
      <c r="F58" s="27">
        <v>5</v>
      </c>
      <c r="G58" s="27">
        <v>0.3972</v>
      </c>
      <c r="H58" s="6"/>
    </row>
    <row r="59" spans="1:14" x14ac:dyDescent="0.25">
      <c r="A59" t="s">
        <v>14</v>
      </c>
      <c r="B59" s="6">
        <f t="shared" si="6"/>
        <v>52.5</v>
      </c>
      <c r="C59" s="27">
        <v>10</v>
      </c>
      <c r="D59" s="27">
        <v>1.0266999999999999</v>
      </c>
      <c r="E59" s="17"/>
      <c r="F59" s="27">
        <v>9</v>
      </c>
      <c r="G59" s="27">
        <v>0.90890000000000004</v>
      </c>
      <c r="H59" s="6"/>
    </row>
    <row r="60" spans="1:14" x14ac:dyDescent="0.25">
      <c r="A60" t="s">
        <v>15</v>
      </c>
      <c r="B60" s="6">
        <f t="shared" si="6"/>
        <v>57.5</v>
      </c>
      <c r="C60" s="27">
        <v>8</v>
      </c>
      <c r="D60" s="27">
        <v>1.0543</v>
      </c>
      <c r="E60" s="17"/>
      <c r="F60" s="27">
        <v>11</v>
      </c>
      <c r="G60" s="27">
        <v>1.4823999999999999</v>
      </c>
      <c r="H60" s="6"/>
    </row>
    <row r="61" spans="1:14" x14ac:dyDescent="0.25">
      <c r="A61" t="s">
        <v>16</v>
      </c>
      <c r="B61" s="6">
        <f t="shared" si="6"/>
        <v>62.5</v>
      </c>
      <c r="C61" s="27">
        <v>8</v>
      </c>
      <c r="D61" s="27">
        <v>1.3949</v>
      </c>
      <c r="E61" s="17"/>
      <c r="F61" s="27">
        <v>8</v>
      </c>
      <c r="G61" s="27">
        <v>1.5023</v>
      </c>
      <c r="H61" s="6"/>
    </row>
    <row r="62" spans="1:14" x14ac:dyDescent="0.25">
      <c r="A62" t="s">
        <v>17</v>
      </c>
      <c r="B62" s="6">
        <f t="shared" si="6"/>
        <v>67.5</v>
      </c>
      <c r="C62" s="27">
        <v>6</v>
      </c>
      <c r="D62" s="27">
        <v>1.4261999999999999</v>
      </c>
      <c r="E62" s="17"/>
      <c r="F62" s="27">
        <v>9</v>
      </c>
      <c r="G62" s="27">
        <v>2.2650999999999999</v>
      </c>
      <c r="H62" s="6"/>
    </row>
    <row r="63" spans="1:14" x14ac:dyDescent="0.25">
      <c r="A63" t="s">
        <v>18</v>
      </c>
      <c r="B63" s="6">
        <f t="shared" si="6"/>
        <v>72.5</v>
      </c>
      <c r="C63" s="27">
        <v>9</v>
      </c>
      <c r="D63" s="27">
        <v>2.5945999999999998</v>
      </c>
      <c r="E63" s="17"/>
      <c r="F63" s="27">
        <v>8</v>
      </c>
      <c r="G63" s="27">
        <v>2.6996000000000002</v>
      </c>
      <c r="H63" s="6"/>
    </row>
    <row r="64" spans="1:14" x14ac:dyDescent="0.25">
      <c r="A64" t="s">
        <v>19</v>
      </c>
      <c r="B64" s="6">
        <f t="shared" si="6"/>
        <v>77.5</v>
      </c>
      <c r="C64" s="27">
        <v>5</v>
      </c>
      <c r="D64" s="27">
        <v>1.6847000000000001</v>
      </c>
      <c r="E64" s="17"/>
      <c r="F64" s="27">
        <v>2</v>
      </c>
      <c r="G64" s="27">
        <v>0.68810000000000004</v>
      </c>
      <c r="H64" s="6"/>
    </row>
    <row r="65" spans="1:9" x14ac:dyDescent="0.25">
      <c r="A65" t="s">
        <v>20</v>
      </c>
      <c r="B65" s="6">
        <f t="shared" si="6"/>
        <v>82.5</v>
      </c>
      <c r="C65" s="27">
        <v>4</v>
      </c>
      <c r="D65" s="27">
        <v>1.5221</v>
      </c>
      <c r="E65" s="17"/>
      <c r="F65" s="27">
        <v>5</v>
      </c>
      <c r="G65" s="27">
        <v>2.2568999999999999</v>
      </c>
      <c r="H65" s="6"/>
    </row>
    <row r="66" spans="1:9" x14ac:dyDescent="0.25">
      <c r="A66" t="s">
        <v>35</v>
      </c>
      <c r="B66" s="6">
        <v>90</v>
      </c>
      <c r="C66" s="27">
        <v>2</v>
      </c>
      <c r="D66" s="27">
        <v>1.0822000000000001</v>
      </c>
      <c r="E66" s="17"/>
      <c r="F66" s="27">
        <v>0</v>
      </c>
      <c r="G66" s="27">
        <v>0</v>
      </c>
    </row>
    <row r="67" spans="1:9" ht="15.75" thickBot="1" x14ac:dyDescent="0.3">
      <c r="A67" s="7" t="s">
        <v>21</v>
      </c>
      <c r="B67" s="7"/>
      <c r="C67" s="8">
        <f>SUM(C52:C66)</f>
        <v>61</v>
      </c>
      <c r="D67" s="8">
        <f t="shared" ref="D67" si="7">SUM(D52:D66)</f>
        <v>12.4078</v>
      </c>
      <c r="E67" s="8"/>
      <c r="F67" s="8">
        <f t="shared" ref="F67:G67" si="8">SUM(F52:F66)</f>
        <v>61</v>
      </c>
      <c r="G67" s="8">
        <f t="shared" si="8"/>
        <v>12.4078</v>
      </c>
    </row>
    <row r="68" spans="1:9" ht="15.75" thickTop="1" x14ac:dyDescent="0.25"/>
    <row r="69" spans="1:9" x14ac:dyDescent="0.25">
      <c r="A69" t="s">
        <v>22</v>
      </c>
      <c r="B69" t="s">
        <v>23</v>
      </c>
      <c r="C69" s="11">
        <v>70.099999999999994</v>
      </c>
      <c r="F69" s="21">
        <v>68.2</v>
      </c>
      <c r="H69" t="s">
        <v>30</v>
      </c>
      <c r="I69" s="16">
        <v>0.33</v>
      </c>
    </row>
    <row r="70" spans="1:9" x14ac:dyDescent="0.25">
      <c r="B70" t="s">
        <v>24</v>
      </c>
      <c r="C70" s="11">
        <v>16.5</v>
      </c>
      <c r="F70" s="21">
        <v>14.9</v>
      </c>
      <c r="H70" t="s">
        <v>31</v>
      </c>
      <c r="I70" s="16">
        <v>0.38</v>
      </c>
    </row>
    <row r="71" spans="1:9" x14ac:dyDescent="0.25">
      <c r="B71" t="s">
        <v>25</v>
      </c>
      <c r="C71" s="11">
        <v>119.3</v>
      </c>
      <c r="F71" s="21">
        <v>115.9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8"/>
  <sheetViews>
    <sheetView topLeftCell="A111" workbookViewId="0">
      <selection activeCell="G124" sqref="G124:G125"/>
    </sheetView>
  </sheetViews>
  <sheetFormatPr defaultRowHeight="15" x14ac:dyDescent="0.25"/>
  <cols>
    <col min="1" max="1" width="11.140625" bestFit="1" customWidth="1"/>
  </cols>
  <sheetData>
    <row r="2" spans="1:9" x14ac:dyDescent="0.25">
      <c r="A2" s="1" t="s">
        <v>0</v>
      </c>
      <c r="B2" s="1" t="s">
        <v>79</v>
      </c>
    </row>
    <row r="4" spans="1:9" x14ac:dyDescent="0.25">
      <c r="A4" t="s">
        <v>7</v>
      </c>
      <c r="B4" s="6">
        <v>17.5</v>
      </c>
      <c r="C4" s="12">
        <v>11</v>
      </c>
      <c r="D4" s="33">
        <v>5.4699999999999999E-2</v>
      </c>
      <c r="E4" s="12"/>
      <c r="F4" s="12">
        <v>9</v>
      </c>
      <c r="G4" s="74">
        <v>4.0800000000000003E-2</v>
      </c>
      <c r="I4" s="26"/>
    </row>
    <row r="5" spans="1:9" x14ac:dyDescent="0.25">
      <c r="A5" t="s">
        <v>8</v>
      </c>
      <c r="B5" s="6">
        <f>B4+5</f>
        <v>22.5</v>
      </c>
      <c r="C5" s="12">
        <v>4</v>
      </c>
      <c r="D5" s="33">
        <v>4.2999999999999997E-2</v>
      </c>
      <c r="E5" s="12"/>
      <c r="F5" s="12">
        <v>5</v>
      </c>
      <c r="G5" s="74">
        <v>4.2000000000000003E-2</v>
      </c>
      <c r="I5" s="26"/>
    </row>
    <row r="6" spans="1:9" x14ac:dyDescent="0.25">
      <c r="A6" t="s">
        <v>9</v>
      </c>
      <c r="B6" s="6">
        <f t="shared" ref="B6:B17" si="0">B5+5</f>
        <v>27.5</v>
      </c>
      <c r="C6" s="12">
        <v>7</v>
      </c>
      <c r="D6" s="33">
        <v>0.15040000000000001</v>
      </c>
      <c r="E6" s="12"/>
      <c r="F6" s="12">
        <v>6</v>
      </c>
      <c r="G6" s="74">
        <v>0.1021</v>
      </c>
      <c r="I6" s="26"/>
    </row>
    <row r="7" spans="1:9" x14ac:dyDescent="0.25">
      <c r="A7" t="s">
        <v>10</v>
      </c>
      <c r="B7" s="6">
        <f t="shared" si="0"/>
        <v>32.5</v>
      </c>
      <c r="C7" s="12">
        <v>5</v>
      </c>
      <c r="D7" s="33">
        <v>0.18759999999999999</v>
      </c>
      <c r="E7" s="12"/>
      <c r="F7" s="12">
        <v>6</v>
      </c>
      <c r="G7" s="74">
        <v>0.1971</v>
      </c>
      <c r="I7" s="26"/>
    </row>
    <row r="8" spans="1:9" x14ac:dyDescent="0.25">
      <c r="A8" t="s">
        <v>11</v>
      </c>
      <c r="B8" s="6">
        <f t="shared" si="0"/>
        <v>37.5</v>
      </c>
      <c r="C8" s="12">
        <v>10</v>
      </c>
      <c r="D8" s="33">
        <v>0.48220000000000002</v>
      </c>
      <c r="E8" s="12"/>
      <c r="F8" s="12">
        <v>9</v>
      </c>
      <c r="G8" s="74">
        <v>0.41289999999999999</v>
      </c>
      <c r="I8" s="26"/>
    </row>
    <row r="9" spans="1:9" x14ac:dyDescent="0.25">
      <c r="A9" t="s">
        <v>12</v>
      </c>
      <c r="B9" s="6">
        <f t="shared" si="0"/>
        <v>42.5</v>
      </c>
      <c r="C9" s="12">
        <v>6</v>
      </c>
      <c r="D9" s="33">
        <v>0.47810000000000002</v>
      </c>
      <c r="E9" s="12"/>
      <c r="F9" s="12">
        <v>9</v>
      </c>
      <c r="G9" s="74">
        <v>0.62360000000000004</v>
      </c>
      <c r="I9" s="26"/>
    </row>
    <row r="10" spans="1:9" x14ac:dyDescent="0.25">
      <c r="A10" t="s">
        <v>13</v>
      </c>
      <c r="B10" s="6">
        <f t="shared" si="0"/>
        <v>47.5</v>
      </c>
      <c r="C10" s="12">
        <v>24</v>
      </c>
      <c r="D10" s="33">
        <v>2.5289999999999999</v>
      </c>
      <c r="E10" s="12"/>
      <c r="F10" s="12">
        <v>17</v>
      </c>
      <c r="G10" s="74">
        <v>1.75</v>
      </c>
    </row>
    <row r="11" spans="1:9" x14ac:dyDescent="0.25">
      <c r="A11" t="s">
        <v>14</v>
      </c>
      <c r="B11" s="6">
        <f t="shared" si="0"/>
        <v>52.5</v>
      </c>
      <c r="C11" s="12">
        <v>15</v>
      </c>
      <c r="D11" s="33">
        <v>2.1103999999999998</v>
      </c>
      <c r="E11" s="12"/>
      <c r="F11" s="12">
        <v>14</v>
      </c>
      <c r="G11" s="74">
        <v>1.7235</v>
      </c>
    </row>
    <row r="12" spans="1:9" x14ac:dyDescent="0.25">
      <c r="A12" t="s">
        <v>15</v>
      </c>
      <c r="B12" s="6">
        <f t="shared" si="0"/>
        <v>57.5</v>
      </c>
      <c r="C12" s="12">
        <v>13</v>
      </c>
      <c r="D12" s="33">
        <v>2.5027200000000001</v>
      </c>
      <c r="E12" s="12"/>
      <c r="F12" s="12">
        <v>16</v>
      </c>
      <c r="G12" s="74">
        <v>2.6752199999999999</v>
      </c>
    </row>
    <row r="13" spans="1:9" x14ac:dyDescent="0.25">
      <c r="A13" t="s">
        <v>16</v>
      </c>
      <c r="B13" s="6">
        <f t="shared" si="0"/>
        <v>62.5</v>
      </c>
      <c r="C13" s="12">
        <v>4</v>
      </c>
      <c r="D13" s="33">
        <v>0.9345</v>
      </c>
      <c r="E13" s="12"/>
      <c r="F13" s="12">
        <v>10</v>
      </c>
      <c r="G13" s="74">
        <v>2.4005000000000001</v>
      </c>
    </row>
    <row r="14" spans="1:9" x14ac:dyDescent="0.25">
      <c r="A14" t="s">
        <v>17</v>
      </c>
      <c r="B14" s="6">
        <f t="shared" si="0"/>
        <v>67.5</v>
      </c>
      <c r="C14" s="12">
        <v>4</v>
      </c>
      <c r="D14" s="33">
        <v>1.0407</v>
      </c>
      <c r="E14" s="12"/>
      <c r="F14" s="12">
        <v>2</v>
      </c>
      <c r="G14" s="74">
        <v>0.54559999999999997</v>
      </c>
    </row>
    <row r="15" spans="1:9" x14ac:dyDescent="0.25">
      <c r="A15" t="s">
        <v>18</v>
      </c>
      <c r="B15" s="6">
        <f t="shared" si="0"/>
        <v>72.5</v>
      </c>
      <c r="C15" s="12">
        <v>1</v>
      </c>
      <c r="D15" s="33">
        <v>0.33129999999999998</v>
      </c>
      <c r="E15" s="12"/>
      <c r="F15" s="12">
        <v>1</v>
      </c>
      <c r="G15" s="74">
        <v>0.33129999999999998</v>
      </c>
    </row>
    <row r="16" spans="1:9" x14ac:dyDescent="0.25">
      <c r="A16" t="s">
        <v>19</v>
      </c>
      <c r="B16" s="6">
        <f t="shared" si="0"/>
        <v>77.5</v>
      </c>
      <c r="C16" s="14"/>
      <c r="D16" s="14"/>
      <c r="E16" s="10"/>
      <c r="F16" s="14"/>
      <c r="G16" s="14"/>
    </row>
    <row r="17" spans="1:9" x14ac:dyDescent="0.25">
      <c r="A17" t="s">
        <v>20</v>
      </c>
      <c r="B17" s="6">
        <f t="shared" si="0"/>
        <v>82.5</v>
      </c>
      <c r="C17" s="14"/>
      <c r="D17" s="14"/>
      <c r="E17" s="10"/>
      <c r="F17" s="14"/>
      <c r="G17" s="14"/>
    </row>
    <row r="18" spans="1:9" x14ac:dyDescent="0.25">
      <c r="A18" t="s">
        <v>35</v>
      </c>
      <c r="B18" s="6">
        <v>90</v>
      </c>
      <c r="C18" s="14"/>
      <c r="D18" s="14"/>
      <c r="E18" s="10"/>
      <c r="F18" s="14"/>
      <c r="G18" s="14"/>
    </row>
    <row r="19" spans="1:9" ht="15.75" thickBot="1" x14ac:dyDescent="0.3">
      <c r="A19" s="7" t="s">
        <v>21</v>
      </c>
      <c r="B19" s="7"/>
      <c r="C19" s="8">
        <f>SUM(C4:C18)</f>
        <v>104</v>
      </c>
      <c r="D19" s="8">
        <f t="shared" ref="D19" si="1">SUM(D4:D18)</f>
        <v>10.844619999999999</v>
      </c>
      <c r="E19" s="8"/>
      <c r="F19" s="8">
        <f t="shared" ref="F19:G19" si="2">SUM(F4:F18)</f>
        <v>104</v>
      </c>
      <c r="G19" s="8">
        <f t="shared" si="2"/>
        <v>10.844620000000001</v>
      </c>
    </row>
    <row r="20" spans="1:9" ht="15.75" thickTop="1" x14ac:dyDescent="0.25"/>
    <row r="21" spans="1:9" x14ac:dyDescent="0.25">
      <c r="A21" t="s">
        <v>22</v>
      </c>
      <c r="B21" t="s">
        <v>23</v>
      </c>
      <c r="C21" s="73">
        <v>53.86842</v>
      </c>
      <c r="F21" s="73">
        <v>55.478720000000003</v>
      </c>
      <c r="H21" t="s">
        <v>30</v>
      </c>
      <c r="I21" s="16">
        <v>0.23</v>
      </c>
    </row>
    <row r="22" spans="1:9" x14ac:dyDescent="0.25">
      <c r="B22" t="s">
        <v>24</v>
      </c>
      <c r="C22" s="73">
        <v>16.384</v>
      </c>
      <c r="F22" s="73">
        <v>14.79537</v>
      </c>
      <c r="H22" t="s">
        <v>31</v>
      </c>
      <c r="I22" s="16">
        <v>0.41</v>
      </c>
    </row>
    <row r="23" spans="1:9" x14ac:dyDescent="0.25">
      <c r="B23" t="s">
        <v>25</v>
      </c>
      <c r="C23" s="73">
        <v>114.4477</v>
      </c>
      <c r="F23" s="73">
        <v>117.869</v>
      </c>
    </row>
    <row r="26" spans="1:9" x14ac:dyDescent="0.25">
      <c r="A26" s="1" t="s">
        <v>0</v>
      </c>
      <c r="B26" s="1" t="s">
        <v>80</v>
      </c>
    </row>
    <row r="28" spans="1:9" x14ac:dyDescent="0.25">
      <c r="A28" t="s">
        <v>7</v>
      </c>
      <c r="B28" s="6">
        <v>17.5</v>
      </c>
      <c r="C28" s="14">
        <v>1</v>
      </c>
      <c r="D28" s="14">
        <v>3.0999999999999999E-3</v>
      </c>
      <c r="E28" s="12"/>
      <c r="F28" s="14">
        <v>4</v>
      </c>
      <c r="G28" s="14">
        <v>1.8800000000000001E-2</v>
      </c>
      <c r="I28" s="26"/>
    </row>
    <row r="29" spans="1:9" x14ac:dyDescent="0.25">
      <c r="A29" t="s">
        <v>8</v>
      </c>
      <c r="B29" s="6">
        <f>B28+5</f>
        <v>22.5</v>
      </c>
      <c r="C29" s="14">
        <v>3</v>
      </c>
      <c r="D29" s="14">
        <v>2.0500000000000001E-2</v>
      </c>
      <c r="E29" s="12"/>
      <c r="F29" s="14">
        <v>1</v>
      </c>
      <c r="G29" s="14">
        <v>9.1999999999999998E-3</v>
      </c>
      <c r="I29" s="26"/>
    </row>
    <row r="30" spans="1:9" x14ac:dyDescent="0.25">
      <c r="A30" t="s">
        <v>9</v>
      </c>
      <c r="B30" s="6">
        <f t="shared" ref="B30:B41" si="3">B29+5</f>
        <v>27.5</v>
      </c>
      <c r="C30" s="14">
        <v>5</v>
      </c>
      <c r="D30" s="14">
        <v>6.6199999999999995E-2</v>
      </c>
      <c r="E30" s="12"/>
      <c r="F30" s="14">
        <v>6</v>
      </c>
      <c r="G30" s="14">
        <v>0.1002</v>
      </c>
      <c r="I30" s="26"/>
    </row>
    <row r="31" spans="1:9" x14ac:dyDescent="0.25">
      <c r="A31" t="s">
        <v>10</v>
      </c>
      <c r="B31" s="6">
        <f t="shared" si="3"/>
        <v>32.5</v>
      </c>
      <c r="C31" s="14">
        <v>8</v>
      </c>
      <c r="D31" s="14">
        <v>0.18770000000000001</v>
      </c>
      <c r="E31" s="12"/>
      <c r="F31" s="14">
        <v>9</v>
      </c>
      <c r="G31" s="14">
        <v>0.2492</v>
      </c>
      <c r="I31" s="26"/>
    </row>
    <row r="32" spans="1:9" x14ac:dyDescent="0.25">
      <c r="A32" t="s">
        <v>11</v>
      </c>
      <c r="B32" s="6">
        <f t="shared" si="3"/>
        <v>37.5</v>
      </c>
      <c r="C32" s="14">
        <v>6</v>
      </c>
      <c r="D32" s="14">
        <v>0.23430000000000001</v>
      </c>
      <c r="E32" s="12"/>
      <c r="F32" s="14">
        <v>8</v>
      </c>
      <c r="G32" s="14">
        <v>0.40029999999999999</v>
      </c>
      <c r="I32" s="26"/>
    </row>
    <row r="33" spans="1:9" x14ac:dyDescent="0.25">
      <c r="A33" t="s">
        <v>12</v>
      </c>
      <c r="B33" s="6">
        <f t="shared" si="3"/>
        <v>42.5</v>
      </c>
      <c r="C33" s="14">
        <v>8</v>
      </c>
      <c r="D33" s="14">
        <v>0.45810000000000001</v>
      </c>
      <c r="E33" s="12"/>
      <c r="F33" s="14">
        <v>8</v>
      </c>
      <c r="G33" s="14">
        <v>0.55349999999999999</v>
      </c>
      <c r="I33" s="26"/>
    </row>
    <row r="34" spans="1:9" x14ac:dyDescent="0.25">
      <c r="A34" t="s">
        <v>13</v>
      </c>
      <c r="B34" s="6">
        <f t="shared" si="3"/>
        <v>47.5</v>
      </c>
      <c r="C34" s="14">
        <v>8</v>
      </c>
      <c r="D34" s="14">
        <v>0.61719999999999997</v>
      </c>
      <c r="E34" s="12"/>
      <c r="F34" s="14">
        <v>8</v>
      </c>
      <c r="G34" s="14">
        <v>0.74890000000000001</v>
      </c>
    </row>
    <row r="35" spans="1:9" x14ac:dyDescent="0.25">
      <c r="A35" t="s">
        <v>14</v>
      </c>
      <c r="B35" s="6">
        <f t="shared" si="3"/>
        <v>52.5</v>
      </c>
      <c r="C35" s="14">
        <v>10</v>
      </c>
      <c r="D35" s="14">
        <v>1.2113</v>
      </c>
      <c r="E35" s="12"/>
      <c r="F35" s="14">
        <v>6</v>
      </c>
      <c r="G35" s="14">
        <v>0.76090000000000002</v>
      </c>
    </row>
    <row r="36" spans="1:9" x14ac:dyDescent="0.25">
      <c r="A36" t="s">
        <v>15</v>
      </c>
      <c r="B36" s="6">
        <f t="shared" si="3"/>
        <v>57.5</v>
      </c>
      <c r="C36" s="14">
        <v>5</v>
      </c>
      <c r="D36" s="14">
        <v>0.71079999999999999</v>
      </c>
      <c r="E36" s="12"/>
      <c r="F36" s="14">
        <v>13</v>
      </c>
      <c r="G36" s="14">
        <v>2.2993999999999999</v>
      </c>
    </row>
    <row r="37" spans="1:9" x14ac:dyDescent="0.25">
      <c r="A37" t="s">
        <v>16</v>
      </c>
      <c r="B37" s="6">
        <f t="shared" si="3"/>
        <v>62.5</v>
      </c>
      <c r="C37" s="14">
        <v>11</v>
      </c>
      <c r="D37" s="14">
        <v>2.0672999999999999</v>
      </c>
      <c r="E37" s="12"/>
      <c r="F37" s="14">
        <v>3</v>
      </c>
      <c r="G37" s="14">
        <v>0.65910000000000002</v>
      </c>
    </row>
    <row r="38" spans="1:9" x14ac:dyDescent="0.25">
      <c r="A38" t="s">
        <v>17</v>
      </c>
      <c r="B38" s="6">
        <f t="shared" si="3"/>
        <v>67.5</v>
      </c>
      <c r="C38" s="14">
        <v>1</v>
      </c>
      <c r="D38" s="14">
        <v>0.223</v>
      </c>
      <c r="E38" s="12"/>
      <c r="F38" s="14">
        <v>0</v>
      </c>
      <c r="G38" s="14">
        <v>0</v>
      </c>
    </row>
    <row r="39" spans="1:9" x14ac:dyDescent="0.25">
      <c r="A39" t="s">
        <v>18</v>
      </c>
      <c r="B39" s="6">
        <f t="shared" si="3"/>
        <v>72.5</v>
      </c>
      <c r="C39" s="14">
        <v>0</v>
      </c>
      <c r="D39" s="14">
        <v>0</v>
      </c>
      <c r="E39" s="12"/>
      <c r="F39" s="14">
        <v>2</v>
      </c>
      <c r="G39" s="14">
        <v>0.65939999999999999</v>
      </c>
    </row>
    <row r="40" spans="1:9" x14ac:dyDescent="0.25">
      <c r="A40" t="s">
        <v>19</v>
      </c>
      <c r="B40" s="6">
        <f t="shared" si="3"/>
        <v>77.5</v>
      </c>
      <c r="C40" s="14">
        <v>2</v>
      </c>
      <c r="D40" s="14">
        <v>0.65939999999999999</v>
      </c>
      <c r="E40" s="10"/>
      <c r="F40" s="14">
        <v>0</v>
      </c>
      <c r="G40" s="14">
        <v>0</v>
      </c>
    </row>
    <row r="41" spans="1:9" x14ac:dyDescent="0.25">
      <c r="A41" t="s">
        <v>20</v>
      </c>
      <c r="B41" s="6">
        <f t="shared" si="3"/>
        <v>82.5</v>
      </c>
      <c r="C41" s="14"/>
      <c r="D41" s="14"/>
      <c r="E41" s="10"/>
      <c r="F41" s="14"/>
      <c r="G41" s="14"/>
    </row>
    <row r="42" spans="1:9" x14ac:dyDescent="0.25">
      <c r="A42" t="s">
        <v>35</v>
      </c>
      <c r="B42" s="6">
        <v>90</v>
      </c>
      <c r="C42" s="14"/>
      <c r="D42" s="14"/>
      <c r="E42" s="10"/>
      <c r="F42" s="14"/>
      <c r="G42" s="14"/>
    </row>
    <row r="43" spans="1:9" ht="15.75" thickBot="1" x14ac:dyDescent="0.3">
      <c r="A43" s="7" t="s">
        <v>21</v>
      </c>
      <c r="B43" s="7"/>
      <c r="C43" s="8">
        <f>SUM(C28:C42)</f>
        <v>68</v>
      </c>
      <c r="D43" s="8">
        <f t="shared" ref="D43" si="4">SUM(D28:D42)</f>
        <v>6.458899999999999</v>
      </c>
      <c r="E43" s="8"/>
      <c r="F43" s="8">
        <f t="shared" ref="F43:G43" si="5">SUM(F28:F42)</f>
        <v>68</v>
      </c>
      <c r="G43" s="8">
        <f t="shared" si="5"/>
        <v>6.4588999999999999</v>
      </c>
    </row>
    <row r="44" spans="1:9" ht="15.75" thickTop="1" x14ac:dyDescent="0.25"/>
    <row r="45" spans="1:9" x14ac:dyDescent="0.25">
      <c r="A45" t="s">
        <v>22</v>
      </c>
      <c r="B45" t="s">
        <v>23</v>
      </c>
      <c r="C45" s="73">
        <v>57.1</v>
      </c>
      <c r="F45" s="73">
        <v>54.2</v>
      </c>
      <c r="H45" t="s">
        <v>30</v>
      </c>
      <c r="I45" s="16">
        <v>0.23</v>
      </c>
    </row>
    <row r="46" spans="1:9" x14ac:dyDescent="0.25">
      <c r="B46" t="s">
        <v>24</v>
      </c>
      <c r="C46" s="73">
        <v>19.100000000000001</v>
      </c>
      <c r="F46" s="73">
        <v>18.899999999999999</v>
      </c>
      <c r="H46" t="s">
        <v>31</v>
      </c>
      <c r="I46" s="16">
        <v>0.59</v>
      </c>
    </row>
    <row r="47" spans="1:9" x14ac:dyDescent="0.25">
      <c r="B47" t="s">
        <v>25</v>
      </c>
      <c r="C47" s="73">
        <v>125.2</v>
      </c>
      <c r="F47" s="73">
        <v>118.9</v>
      </c>
    </row>
    <row r="49" spans="1:22" x14ac:dyDescent="0.25"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 spans="1:22" x14ac:dyDescent="0.25">
      <c r="A50" s="1" t="s">
        <v>0</v>
      </c>
      <c r="B50" s="1" t="s">
        <v>81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 spans="1:22" x14ac:dyDescent="0.25"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 spans="1:22" x14ac:dyDescent="0.25">
      <c r="A52" t="s">
        <v>7</v>
      </c>
      <c r="B52" s="6">
        <v>17.5</v>
      </c>
      <c r="C52" s="14">
        <v>3</v>
      </c>
      <c r="D52" s="14">
        <v>1.7899999999999999E-2</v>
      </c>
      <c r="E52" s="12"/>
      <c r="F52" s="14">
        <v>2</v>
      </c>
      <c r="G52" s="14">
        <v>8.6999999999999994E-3</v>
      </c>
      <c r="I52" s="26"/>
      <c r="K52" s="23"/>
      <c r="L52" s="14"/>
      <c r="M52" s="14"/>
      <c r="N52" s="14"/>
      <c r="O52" s="14"/>
      <c r="P52" s="14"/>
      <c r="Q52" s="14"/>
      <c r="R52" s="17"/>
      <c r="S52" s="17"/>
      <c r="T52" s="17"/>
      <c r="U52" s="17"/>
      <c r="V52" s="17"/>
    </row>
    <row r="53" spans="1:22" x14ac:dyDescent="0.25">
      <c r="A53" t="s">
        <v>8</v>
      </c>
      <c r="B53" s="6">
        <f>B52+5</f>
        <v>22.5</v>
      </c>
      <c r="C53" s="14">
        <v>1</v>
      </c>
      <c r="D53" s="14">
        <v>1.2999999999999999E-2</v>
      </c>
      <c r="E53" s="12"/>
      <c r="F53" s="14">
        <v>2</v>
      </c>
      <c r="G53" s="14">
        <v>2.2200000000000001E-2</v>
      </c>
      <c r="I53" s="26"/>
      <c r="K53" s="23"/>
      <c r="L53" s="14"/>
      <c r="M53" s="14"/>
      <c r="N53" s="14"/>
      <c r="O53" s="14"/>
      <c r="P53" s="14"/>
      <c r="Q53" s="14"/>
      <c r="R53" s="17"/>
      <c r="S53" s="17"/>
      <c r="T53" s="17"/>
      <c r="U53" s="17"/>
      <c r="V53" s="17"/>
    </row>
    <row r="54" spans="1:22" x14ac:dyDescent="0.25">
      <c r="A54" t="s">
        <v>9</v>
      </c>
      <c r="B54" s="6">
        <f t="shared" ref="B54:B65" si="6">B53+5</f>
        <v>27.5</v>
      </c>
      <c r="C54" s="14">
        <v>4</v>
      </c>
      <c r="D54" s="14">
        <v>7.6999999999999999E-2</v>
      </c>
      <c r="E54" s="12"/>
      <c r="F54" s="14">
        <v>3</v>
      </c>
      <c r="G54" s="14">
        <v>5.1200000000000002E-2</v>
      </c>
      <c r="I54" s="26"/>
      <c r="K54" s="23"/>
      <c r="L54" s="14"/>
      <c r="M54" s="14"/>
      <c r="N54" s="14"/>
      <c r="O54" s="14"/>
      <c r="P54" s="14"/>
      <c r="Q54" s="14"/>
      <c r="R54" s="17"/>
      <c r="S54" s="17"/>
      <c r="T54" s="17"/>
      <c r="U54" s="17"/>
      <c r="V54" s="17"/>
    </row>
    <row r="55" spans="1:22" x14ac:dyDescent="0.25">
      <c r="A55" t="s">
        <v>10</v>
      </c>
      <c r="B55" s="6">
        <f t="shared" si="6"/>
        <v>32.5</v>
      </c>
      <c r="C55" s="14">
        <v>6</v>
      </c>
      <c r="D55" s="14">
        <v>0.20030000000000001</v>
      </c>
      <c r="E55" s="12"/>
      <c r="F55" s="14">
        <v>4</v>
      </c>
      <c r="G55" s="14">
        <v>0.1116</v>
      </c>
      <c r="I55" s="26"/>
      <c r="K55" s="23"/>
      <c r="L55" s="14"/>
      <c r="M55" s="14"/>
      <c r="N55" s="14"/>
      <c r="O55" s="14"/>
      <c r="P55" s="14"/>
      <c r="Q55" s="14"/>
      <c r="R55" s="17"/>
      <c r="S55" s="17"/>
      <c r="T55" s="17"/>
      <c r="U55" s="17"/>
      <c r="V55" s="17"/>
    </row>
    <row r="56" spans="1:22" x14ac:dyDescent="0.25">
      <c r="A56" t="s">
        <v>11</v>
      </c>
      <c r="B56" s="6">
        <f t="shared" si="6"/>
        <v>37.5</v>
      </c>
      <c r="C56" s="14">
        <v>5</v>
      </c>
      <c r="D56" s="14">
        <v>0.26669999999999999</v>
      </c>
      <c r="E56" s="12"/>
      <c r="F56" s="14">
        <v>6</v>
      </c>
      <c r="G56" s="14">
        <v>0.26939999999999997</v>
      </c>
      <c r="I56" s="26"/>
      <c r="K56" s="23"/>
      <c r="L56" s="14"/>
      <c r="M56" s="14"/>
      <c r="N56" s="14"/>
      <c r="O56" s="14"/>
      <c r="P56" s="14"/>
      <c r="Q56" s="14"/>
      <c r="R56" s="17"/>
      <c r="S56" s="17"/>
      <c r="T56" s="17"/>
      <c r="U56" s="17"/>
      <c r="V56" s="17"/>
    </row>
    <row r="57" spans="1:22" x14ac:dyDescent="0.25">
      <c r="A57" t="s">
        <v>12</v>
      </c>
      <c r="B57" s="6">
        <f t="shared" si="6"/>
        <v>42.5</v>
      </c>
      <c r="C57" s="14">
        <v>7</v>
      </c>
      <c r="D57" s="14">
        <v>0.5232</v>
      </c>
      <c r="E57" s="12"/>
      <c r="F57" s="14">
        <v>9</v>
      </c>
      <c r="G57" s="14">
        <v>0.60360000000000003</v>
      </c>
      <c r="I57" s="26"/>
      <c r="K57" s="23"/>
      <c r="L57" s="14"/>
      <c r="M57" s="14"/>
      <c r="N57" s="14"/>
      <c r="O57" s="14"/>
      <c r="P57" s="14"/>
      <c r="Q57" s="14"/>
      <c r="R57" s="17"/>
      <c r="S57" s="17"/>
      <c r="T57" s="17"/>
      <c r="U57" s="17"/>
      <c r="V57" s="17"/>
    </row>
    <row r="58" spans="1:22" x14ac:dyDescent="0.25">
      <c r="A58" t="s">
        <v>13</v>
      </c>
      <c r="B58" s="6">
        <f t="shared" si="6"/>
        <v>47.5</v>
      </c>
      <c r="C58" s="14">
        <v>12</v>
      </c>
      <c r="D58" s="14">
        <v>1.1623000000000001</v>
      </c>
      <c r="E58" s="12"/>
      <c r="F58" s="14">
        <v>13</v>
      </c>
      <c r="G58" s="14">
        <v>1.2661</v>
      </c>
      <c r="K58" s="23"/>
      <c r="L58" s="14"/>
      <c r="M58" s="14"/>
      <c r="N58" s="14"/>
      <c r="O58" s="14"/>
      <c r="P58" s="14"/>
      <c r="Q58" s="14"/>
      <c r="R58" s="17"/>
      <c r="S58" s="17"/>
      <c r="T58" s="17"/>
      <c r="U58" s="17"/>
      <c r="V58" s="17"/>
    </row>
    <row r="59" spans="1:22" x14ac:dyDescent="0.25">
      <c r="A59" t="s">
        <v>14</v>
      </c>
      <c r="B59" s="6">
        <f t="shared" si="6"/>
        <v>52.5</v>
      </c>
      <c r="C59" s="14">
        <v>15</v>
      </c>
      <c r="D59" s="14">
        <v>2.0406</v>
      </c>
      <c r="E59" s="12"/>
      <c r="F59" s="14">
        <v>11</v>
      </c>
      <c r="G59" s="14">
        <v>1.4393</v>
      </c>
      <c r="K59" s="23"/>
      <c r="L59" s="14"/>
      <c r="M59" s="14"/>
      <c r="N59" s="14"/>
      <c r="O59" s="14"/>
      <c r="P59" s="14"/>
      <c r="Q59" s="14"/>
      <c r="R59" s="17"/>
      <c r="S59" s="17"/>
      <c r="T59" s="17"/>
      <c r="U59" s="17"/>
      <c r="V59" s="17"/>
    </row>
    <row r="60" spans="1:22" x14ac:dyDescent="0.25">
      <c r="A60" t="s">
        <v>15</v>
      </c>
      <c r="B60" s="6">
        <f t="shared" si="6"/>
        <v>57.5</v>
      </c>
      <c r="C60" s="14">
        <v>16</v>
      </c>
      <c r="D60" s="14">
        <v>3.0171000000000001</v>
      </c>
      <c r="E60" s="12"/>
      <c r="F60" s="14">
        <v>17</v>
      </c>
      <c r="G60" s="14">
        <v>3.0114000000000001</v>
      </c>
      <c r="K60" s="23"/>
      <c r="L60" s="14"/>
      <c r="M60" s="14"/>
      <c r="N60" s="14"/>
      <c r="O60" s="14"/>
      <c r="P60" s="14"/>
      <c r="Q60" s="14"/>
      <c r="R60" s="17"/>
      <c r="S60" s="17"/>
      <c r="T60" s="17"/>
      <c r="U60" s="17"/>
      <c r="V60" s="17"/>
    </row>
    <row r="61" spans="1:22" x14ac:dyDescent="0.25">
      <c r="A61" t="s">
        <v>16</v>
      </c>
      <c r="B61" s="6">
        <f t="shared" si="6"/>
        <v>62.5</v>
      </c>
      <c r="C61" s="14">
        <v>11</v>
      </c>
      <c r="D61" s="14">
        <v>2.3841999999999999</v>
      </c>
      <c r="E61" s="12"/>
      <c r="F61" s="14">
        <v>13</v>
      </c>
      <c r="G61" s="14">
        <v>2.8856999999999999</v>
      </c>
      <c r="K61" s="23"/>
      <c r="L61" s="14"/>
      <c r="M61" s="14"/>
      <c r="N61" s="14"/>
      <c r="O61" s="14"/>
      <c r="P61" s="14"/>
      <c r="Q61" s="14"/>
      <c r="R61" s="17"/>
      <c r="S61" s="17"/>
      <c r="T61" s="17"/>
      <c r="U61" s="17"/>
      <c r="V61" s="17"/>
    </row>
    <row r="62" spans="1:22" x14ac:dyDescent="0.25">
      <c r="A62" t="s">
        <v>17</v>
      </c>
      <c r="B62" s="6">
        <f t="shared" si="6"/>
        <v>67.5</v>
      </c>
      <c r="C62" s="14">
        <v>5</v>
      </c>
      <c r="D62" s="14">
        <v>1.3654999999999999</v>
      </c>
      <c r="E62" s="12"/>
      <c r="F62" s="14">
        <v>4</v>
      </c>
      <c r="G62" s="14">
        <v>1.0869</v>
      </c>
      <c r="K62" s="23"/>
      <c r="L62" s="14"/>
      <c r="M62" s="14"/>
      <c r="N62" s="14"/>
      <c r="O62" s="14"/>
      <c r="P62" s="14"/>
      <c r="Q62" s="14"/>
      <c r="R62" s="17"/>
      <c r="S62" s="17"/>
      <c r="T62" s="17"/>
      <c r="U62" s="17"/>
      <c r="V62" s="17"/>
    </row>
    <row r="63" spans="1:22" x14ac:dyDescent="0.25">
      <c r="A63" t="s">
        <v>18</v>
      </c>
      <c r="B63" s="6">
        <f t="shared" si="6"/>
        <v>72.5</v>
      </c>
      <c r="C63" s="14">
        <v>1</v>
      </c>
      <c r="D63" s="14">
        <v>0.36149999999999999</v>
      </c>
      <c r="E63" s="12"/>
      <c r="F63" s="14">
        <v>2</v>
      </c>
      <c r="G63" s="14">
        <v>0.67320000000000002</v>
      </c>
      <c r="K63" s="23"/>
      <c r="L63" s="14"/>
      <c r="M63" s="14"/>
      <c r="N63" s="14"/>
      <c r="O63" s="14"/>
      <c r="P63" s="14"/>
      <c r="Q63" s="14"/>
      <c r="R63" s="17"/>
      <c r="S63" s="17"/>
      <c r="T63" s="17"/>
      <c r="U63" s="17"/>
      <c r="V63" s="17"/>
    </row>
    <row r="64" spans="1:22" x14ac:dyDescent="0.25">
      <c r="A64" t="s">
        <v>19</v>
      </c>
      <c r="B64" s="6">
        <f t="shared" si="6"/>
        <v>77.5</v>
      </c>
      <c r="C64" s="14"/>
      <c r="D64" s="14"/>
      <c r="E64" s="10"/>
      <c r="F64" s="14"/>
      <c r="G64" s="14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 spans="1:22" x14ac:dyDescent="0.25">
      <c r="A65" t="s">
        <v>20</v>
      </c>
      <c r="B65" s="6">
        <f t="shared" si="6"/>
        <v>82.5</v>
      </c>
      <c r="C65" s="14"/>
      <c r="D65" s="14"/>
      <c r="E65" s="10"/>
      <c r="F65" s="14"/>
      <c r="G65" s="14"/>
      <c r="K65" s="26"/>
      <c r="L65" s="72"/>
      <c r="M65" s="72"/>
      <c r="N65" s="72"/>
      <c r="O65" s="72"/>
      <c r="P65" s="72"/>
      <c r="Q65" s="72"/>
      <c r="R65" s="72"/>
      <c r="S65" s="72"/>
      <c r="T65" s="72"/>
      <c r="U65" s="17"/>
      <c r="V65" s="17"/>
    </row>
    <row r="66" spans="1:22" x14ac:dyDescent="0.25">
      <c r="A66" t="s">
        <v>35</v>
      </c>
      <c r="B66" s="6">
        <v>90</v>
      </c>
      <c r="C66" s="14"/>
      <c r="D66" s="14"/>
      <c r="E66" s="10"/>
      <c r="F66" s="14"/>
      <c r="G66" s="14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 spans="1:22" ht="15.75" thickBot="1" x14ac:dyDescent="0.3">
      <c r="A67" s="7" t="s">
        <v>21</v>
      </c>
      <c r="B67" s="7"/>
      <c r="C67" s="8">
        <f>SUM(C52:C66)</f>
        <v>86</v>
      </c>
      <c r="D67" s="8">
        <f t="shared" ref="D67" si="7">SUM(D52:D66)</f>
        <v>11.429300000000001</v>
      </c>
      <c r="E67" s="8"/>
      <c r="F67" s="8">
        <f>SUM(F52:F66)</f>
        <v>86</v>
      </c>
      <c r="G67" s="8">
        <f>SUM(G52:G66)</f>
        <v>11.4293</v>
      </c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</row>
    <row r="68" spans="1:22" ht="15.75" thickTop="1" x14ac:dyDescent="0.25"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 spans="1:22" x14ac:dyDescent="0.25">
      <c r="A69" t="s">
        <v>22</v>
      </c>
      <c r="B69" t="s">
        <v>23</v>
      </c>
      <c r="C69" s="73">
        <v>56.9</v>
      </c>
      <c r="F69" s="73">
        <v>57.6</v>
      </c>
      <c r="H69" t="s">
        <v>30</v>
      </c>
      <c r="I69" s="16">
        <v>0.23</v>
      </c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 spans="1:22" x14ac:dyDescent="0.25">
      <c r="B70" t="s">
        <v>24</v>
      </c>
      <c r="C70" s="73">
        <v>14.1</v>
      </c>
      <c r="F70" s="73">
        <v>13.9</v>
      </c>
      <c r="H70" t="s">
        <v>31</v>
      </c>
      <c r="I70" s="16">
        <v>0.36</v>
      </c>
    </row>
    <row r="71" spans="1:22" x14ac:dyDescent="0.25">
      <c r="B71" t="s">
        <v>25</v>
      </c>
      <c r="C71" s="73">
        <v>111.5</v>
      </c>
      <c r="F71" s="73">
        <v>12.8</v>
      </c>
    </row>
    <row r="74" spans="1:22" x14ac:dyDescent="0.25">
      <c r="A74" s="1" t="s">
        <v>0</v>
      </c>
      <c r="B74" s="1" t="s">
        <v>82</v>
      </c>
    </row>
    <row r="76" spans="1:22" x14ac:dyDescent="0.25">
      <c r="A76" t="s">
        <v>7</v>
      </c>
      <c r="B76" s="6">
        <v>17.5</v>
      </c>
      <c r="C76" s="14">
        <v>3</v>
      </c>
      <c r="D76" s="14">
        <v>1.5699999999999999E-2</v>
      </c>
      <c r="E76" s="12"/>
      <c r="F76" s="14">
        <v>3</v>
      </c>
      <c r="G76" s="14">
        <v>1.5699999999999999E-2</v>
      </c>
      <c r="I76" s="26"/>
      <c r="K76" s="26"/>
      <c r="L76" s="72"/>
      <c r="M76" s="27"/>
      <c r="N76" s="27"/>
      <c r="O76" s="27"/>
      <c r="P76" s="27"/>
      <c r="Q76" s="27"/>
    </row>
    <row r="77" spans="1:22" x14ac:dyDescent="0.25">
      <c r="A77" t="s">
        <v>8</v>
      </c>
      <c r="B77" s="6">
        <f>B76+5</f>
        <v>22.5</v>
      </c>
      <c r="C77" s="14">
        <v>8</v>
      </c>
      <c r="D77" s="14">
        <v>7.9399999999999998E-2</v>
      </c>
      <c r="E77" s="12"/>
      <c r="F77" s="14">
        <v>8</v>
      </c>
      <c r="G77" s="14">
        <v>7.9399999999999998E-2</v>
      </c>
      <c r="I77" s="26"/>
      <c r="K77" s="26"/>
      <c r="L77" s="72"/>
      <c r="M77" s="27"/>
      <c r="N77" s="27"/>
      <c r="O77" s="27"/>
      <c r="P77" s="27"/>
      <c r="Q77" s="27"/>
    </row>
    <row r="78" spans="1:22" x14ac:dyDescent="0.25">
      <c r="A78" t="s">
        <v>9</v>
      </c>
      <c r="B78" s="6">
        <f t="shared" ref="B78:B89" si="8">B77+5</f>
        <v>27.5</v>
      </c>
      <c r="C78" s="14">
        <v>5</v>
      </c>
      <c r="D78" s="14">
        <v>8.9700000000000002E-2</v>
      </c>
      <c r="E78" s="12"/>
      <c r="F78" s="14">
        <v>5</v>
      </c>
      <c r="G78" s="14">
        <v>8.9700000000000002E-2</v>
      </c>
      <c r="I78" s="26"/>
      <c r="K78" s="26"/>
      <c r="L78" s="72"/>
      <c r="M78" s="27"/>
      <c r="N78" s="27"/>
      <c r="O78" s="27"/>
      <c r="P78" s="27"/>
      <c r="Q78" s="27"/>
    </row>
    <row r="79" spans="1:22" x14ac:dyDescent="0.25">
      <c r="A79" t="s">
        <v>10</v>
      </c>
      <c r="B79" s="6">
        <f t="shared" si="8"/>
        <v>32.5</v>
      </c>
      <c r="C79" s="14">
        <v>10</v>
      </c>
      <c r="D79" s="14">
        <v>0.29420000000000002</v>
      </c>
      <c r="E79" s="12"/>
      <c r="F79" s="14">
        <v>11</v>
      </c>
      <c r="G79" s="14">
        <v>0.31019999999999998</v>
      </c>
      <c r="I79" s="26"/>
      <c r="K79" s="26"/>
      <c r="L79" s="72"/>
      <c r="M79" s="27"/>
      <c r="N79" s="27"/>
      <c r="O79" s="27"/>
      <c r="P79" s="27"/>
      <c r="Q79" s="27"/>
    </row>
    <row r="80" spans="1:22" x14ac:dyDescent="0.25">
      <c r="A80" t="s">
        <v>11</v>
      </c>
      <c r="B80" s="6">
        <f t="shared" si="8"/>
        <v>37.5</v>
      </c>
      <c r="C80" s="14">
        <v>16</v>
      </c>
      <c r="D80" s="14">
        <v>0.72589999999999999</v>
      </c>
      <c r="E80" s="12"/>
      <c r="F80" s="14">
        <v>18</v>
      </c>
      <c r="G80" s="14">
        <v>0.85129999999999995</v>
      </c>
      <c r="I80" s="26"/>
      <c r="K80" s="26"/>
      <c r="L80" s="72"/>
      <c r="M80" s="27"/>
      <c r="N80" s="27"/>
      <c r="O80" s="27"/>
      <c r="P80" s="27"/>
      <c r="Q80" s="27"/>
    </row>
    <row r="81" spans="1:19" x14ac:dyDescent="0.25">
      <c r="A81" t="s">
        <v>12</v>
      </c>
      <c r="B81" s="6">
        <f t="shared" si="8"/>
        <v>42.5</v>
      </c>
      <c r="C81" s="14">
        <v>28</v>
      </c>
      <c r="D81" s="14">
        <v>1.9023000000000001</v>
      </c>
      <c r="E81" s="12"/>
      <c r="F81" s="14">
        <v>24</v>
      </c>
      <c r="G81" s="14">
        <v>1.6540999999999999</v>
      </c>
      <c r="I81" s="26"/>
      <c r="K81" s="26"/>
      <c r="L81" s="72"/>
      <c r="M81" s="27"/>
      <c r="N81" s="27"/>
      <c r="O81" s="27"/>
      <c r="P81" s="27"/>
      <c r="Q81" s="27"/>
    </row>
    <row r="82" spans="1:19" x14ac:dyDescent="0.25">
      <c r="A82" t="s">
        <v>13</v>
      </c>
      <c r="B82" s="6">
        <f t="shared" si="8"/>
        <v>47.5</v>
      </c>
      <c r="C82" s="14">
        <v>21</v>
      </c>
      <c r="D82" s="14">
        <v>1.9766999999999999</v>
      </c>
      <c r="E82" s="12"/>
      <c r="F82" s="14">
        <v>23</v>
      </c>
      <c r="G82" s="14">
        <v>2.1955</v>
      </c>
      <c r="K82" s="26"/>
      <c r="L82" s="72"/>
      <c r="M82" s="27"/>
      <c r="N82" s="27"/>
      <c r="O82" s="27"/>
      <c r="P82" s="27"/>
      <c r="Q82" s="27"/>
    </row>
    <row r="83" spans="1:19" x14ac:dyDescent="0.25">
      <c r="A83" t="s">
        <v>14</v>
      </c>
      <c r="B83" s="6">
        <f t="shared" si="8"/>
        <v>52.5</v>
      </c>
      <c r="C83" s="14">
        <v>7</v>
      </c>
      <c r="D83" s="14">
        <v>0.88170000000000004</v>
      </c>
      <c r="E83" s="12"/>
      <c r="F83" s="14">
        <v>9</v>
      </c>
      <c r="G83" s="14">
        <v>1.1738999999999999</v>
      </c>
      <c r="K83" s="26"/>
      <c r="L83" s="72"/>
      <c r="M83" s="27"/>
      <c r="N83" s="27"/>
      <c r="O83" s="27"/>
      <c r="P83" s="27"/>
      <c r="Q83" s="27"/>
    </row>
    <row r="84" spans="1:19" x14ac:dyDescent="0.25">
      <c r="A84" t="s">
        <v>15</v>
      </c>
      <c r="B84" s="6">
        <f t="shared" si="8"/>
        <v>57.5</v>
      </c>
      <c r="C84" s="14">
        <v>13</v>
      </c>
      <c r="D84" s="14">
        <v>2.1065</v>
      </c>
      <c r="E84" s="12"/>
      <c r="F84" s="14">
        <v>9</v>
      </c>
      <c r="G84" s="14">
        <v>1.5107999999999999</v>
      </c>
      <c r="K84" s="26"/>
      <c r="L84" s="72"/>
      <c r="M84" s="27"/>
      <c r="N84" s="27"/>
      <c r="O84" s="27"/>
      <c r="P84" s="27"/>
      <c r="Q84" s="27"/>
    </row>
    <row r="85" spans="1:19" x14ac:dyDescent="0.25">
      <c r="A85" t="s">
        <v>16</v>
      </c>
      <c r="B85" s="6">
        <f t="shared" si="8"/>
        <v>62.5</v>
      </c>
      <c r="C85" s="14">
        <v>6</v>
      </c>
      <c r="D85" s="14">
        <v>1.4133</v>
      </c>
      <c r="E85" s="12"/>
      <c r="F85" s="14">
        <v>6</v>
      </c>
      <c r="G85" s="14">
        <v>1.3472</v>
      </c>
      <c r="K85" s="26"/>
      <c r="L85" s="72"/>
      <c r="M85" s="27"/>
      <c r="N85" s="27"/>
      <c r="O85" s="27"/>
      <c r="P85" s="27"/>
      <c r="Q85" s="27"/>
    </row>
    <row r="86" spans="1:19" x14ac:dyDescent="0.25">
      <c r="A86" t="s">
        <v>17</v>
      </c>
      <c r="B86" s="6">
        <f t="shared" si="8"/>
        <v>67.5</v>
      </c>
      <c r="C86" s="14">
        <v>4</v>
      </c>
      <c r="D86" s="14">
        <v>1.0427999999999999</v>
      </c>
      <c r="E86" s="12"/>
      <c r="F86" s="14">
        <v>7</v>
      </c>
      <c r="G86" s="14">
        <v>1.9174</v>
      </c>
      <c r="K86" s="26"/>
      <c r="L86" s="72"/>
      <c r="M86" s="27"/>
      <c r="N86" s="27"/>
      <c r="O86" s="27"/>
      <c r="P86" s="27"/>
      <c r="Q86" s="27"/>
    </row>
    <row r="87" spans="1:19" x14ac:dyDescent="0.25">
      <c r="A87" t="s">
        <v>18</v>
      </c>
      <c r="B87" s="6">
        <f t="shared" si="8"/>
        <v>72.5</v>
      </c>
      <c r="C87" s="14">
        <v>4</v>
      </c>
      <c r="D87" s="14">
        <v>1.2773000000000001</v>
      </c>
      <c r="E87" s="12"/>
      <c r="F87" s="14">
        <v>2</v>
      </c>
      <c r="G87" s="14">
        <v>0.6603</v>
      </c>
      <c r="K87" s="26"/>
      <c r="L87" s="72"/>
      <c r="M87" s="27"/>
      <c r="N87" s="27"/>
      <c r="O87" s="27"/>
      <c r="P87" s="27"/>
      <c r="Q87" s="27"/>
    </row>
    <row r="88" spans="1:19" x14ac:dyDescent="0.25">
      <c r="A88" t="s">
        <v>19</v>
      </c>
      <c r="B88" s="6">
        <f t="shared" si="8"/>
        <v>77.5</v>
      </c>
      <c r="C88" s="14"/>
      <c r="D88" s="14"/>
      <c r="E88" s="10"/>
      <c r="F88" s="14"/>
      <c r="G88" s="14"/>
    </row>
    <row r="89" spans="1:19" x14ac:dyDescent="0.25">
      <c r="A89" t="s">
        <v>20</v>
      </c>
      <c r="B89" s="6">
        <f t="shared" si="8"/>
        <v>82.5</v>
      </c>
      <c r="C89" s="14"/>
      <c r="D89" s="14"/>
      <c r="E89" s="10"/>
      <c r="F89" s="14"/>
      <c r="G89" s="14"/>
    </row>
    <row r="90" spans="1:19" x14ac:dyDescent="0.25">
      <c r="A90" t="s">
        <v>35</v>
      </c>
      <c r="B90" s="6">
        <v>90</v>
      </c>
      <c r="C90" s="14"/>
      <c r="D90" s="14"/>
      <c r="E90" s="10"/>
      <c r="F90" s="14"/>
      <c r="G90" s="14"/>
      <c r="K90" s="72"/>
      <c r="L90" s="72"/>
      <c r="M90" s="72"/>
      <c r="N90" s="72"/>
      <c r="O90" s="72"/>
      <c r="P90" s="72"/>
      <c r="Q90" s="72"/>
      <c r="R90" s="72"/>
      <c r="S90" s="72"/>
    </row>
    <row r="91" spans="1:19" ht="15.75" thickBot="1" x14ac:dyDescent="0.3">
      <c r="A91" s="7" t="s">
        <v>21</v>
      </c>
      <c r="B91" s="7"/>
      <c r="C91" s="8">
        <f>SUM(C76:C90)</f>
        <v>125</v>
      </c>
      <c r="D91" s="8">
        <f t="shared" ref="D91" si="9">SUM(D76:D90)</f>
        <v>11.8055</v>
      </c>
      <c r="E91" s="8"/>
      <c r="F91" s="8">
        <f>SUM(F76:F90)</f>
        <v>125</v>
      </c>
      <c r="G91" s="8">
        <f>SUM(G76:G90)</f>
        <v>11.805499999999999</v>
      </c>
    </row>
    <row r="92" spans="1:19" ht="15.75" thickTop="1" x14ac:dyDescent="0.25"/>
    <row r="93" spans="1:19" x14ac:dyDescent="0.25">
      <c r="A93" t="s">
        <v>22</v>
      </c>
      <c r="B93" t="s">
        <v>23</v>
      </c>
      <c r="C93" s="73">
        <v>54.1</v>
      </c>
      <c r="F93" s="73">
        <v>53.9</v>
      </c>
      <c r="H93" t="s">
        <v>30</v>
      </c>
      <c r="I93" s="16">
        <v>0.25</v>
      </c>
    </row>
    <row r="94" spans="1:19" x14ac:dyDescent="0.25">
      <c r="B94" t="s">
        <v>24</v>
      </c>
      <c r="C94" s="73">
        <v>20.399999999999999</v>
      </c>
      <c r="F94" s="73">
        <v>20.2</v>
      </c>
      <c r="H94" t="s">
        <v>31</v>
      </c>
      <c r="I94" s="16">
        <v>0.18</v>
      </c>
    </row>
    <row r="95" spans="1:19" x14ac:dyDescent="0.25">
      <c r="B95" t="s">
        <v>25</v>
      </c>
      <c r="C95" s="73">
        <v>118.7</v>
      </c>
      <c r="F95" s="73">
        <v>118.4</v>
      </c>
    </row>
    <row r="98" spans="1:21" x14ac:dyDescent="0.25">
      <c r="A98" s="1" t="s">
        <v>0</v>
      </c>
      <c r="B98" s="1" t="s">
        <v>83</v>
      </c>
    </row>
    <row r="99" spans="1:21" x14ac:dyDescent="0.25"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</row>
    <row r="100" spans="1:21" x14ac:dyDescent="0.25">
      <c r="A100" t="s">
        <v>7</v>
      </c>
      <c r="B100" s="6">
        <v>17.5</v>
      </c>
      <c r="C100" s="14">
        <v>6</v>
      </c>
      <c r="D100" s="14">
        <v>3.0200000000000001E-2</v>
      </c>
      <c r="E100" s="12"/>
      <c r="F100" s="14">
        <v>5</v>
      </c>
      <c r="G100" s="14">
        <v>2.29E-2</v>
      </c>
      <c r="I100" s="26"/>
      <c r="K100" s="23"/>
      <c r="L100" s="14"/>
      <c r="M100" s="14"/>
      <c r="N100" s="14"/>
      <c r="O100" s="14"/>
      <c r="P100" s="14"/>
      <c r="Q100" s="14"/>
      <c r="R100" s="17"/>
      <c r="S100" s="17"/>
      <c r="T100" s="17"/>
      <c r="U100" s="17"/>
    </row>
    <row r="101" spans="1:21" x14ac:dyDescent="0.25">
      <c r="A101" t="s">
        <v>8</v>
      </c>
      <c r="B101" s="6">
        <f>B100+5</f>
        <v>22.5</v>
      </c>
      <c r="C101" s="14">
        <v>2</v>
      </c>
      <c r="D101" s="14">
        <v>2.1299999999999999E-2</v>
      </c>
      <c r="E101" s="12"/>
      <c r="F101" s="14">
        <v>2</v>
      </c>
      <c r="G101" s="14">
        <v>1.47E-2</v>
      </c>
      <c r="I101" s="26"/>
      <c r="K101" s="23"/>
      <c r="L101" s="14"/>
      <c r="M101" s="14"/>
      <c r="N101" s="14"/>
      <c r="O101" s="14"/>
      <c r="P101" s="14"/>
      <c r="Q101" s="14"/>
      <c r="R101" s="17"/>
      <c r="S101" s="17"/>
      <c r="T101" s="17"/>
      <c r="U101" s="17"/>
    </row>
    <row r="102" spans="1:21" x14ac:dyDescent="0.25">
      <c r="A102" t="s">
        <v>9</v>
      </c>
      <c r="B102" s="6">
        <f t="shared" ref="B102:B113" si="10">B101+5</f>
        <v>27.5</v>
      </c>
      <c r="C102" s="14">
        <v>5</v>
      </c>
      <c r="D102" s="14">
        <v>8.6699999999999999E-2</v>
      </c>
      <c r="E102" s="12"/>
      <c r="F102" s="14">
        <v>6</v>
      </c>
      <c r="G102" s="14">
        <v>0.10059999999999999</v>
      </c>
      <c r="I102" s="26"/>
      <c r="K102" s="23"/>
      <c r="L102" s="14"/>
      <c r="M102" s="14"/>
      <c r="N102" s="14"/>
      <c r="O102" s="14"/>
      <c r="P102" s="14"/>
      <c r="Q102" s="14"/>
      <c r="R102" s="17"/>
      <c r="S102" s="17"/>
      <c r="T102" s="17"/>
      <c r="U102" s="17"/>
    </row>
    <row r="103" spans="1:21" x14ac:dyDescent="0.25">
      <c r="A103" t="s">
        <v>10</v>
      </c>
      <c r="B103" s="6">
        <f t="shared" si="10"/>
        <v>32.5</v>
      </c>
      <c r="C103" s="14">
        <v>3</v>
      </c>
      <c r="D103" s="14">
        <v>9.3799999999999994E-2</v>
      </c>
      <c r="E103" s="12"/>
      <c r="F103" s="14">
        <v>3</v>
      </c>
      <c r="G103" s="14">
        <v>9.3799999999999994E-2</v>
      </c>
      <c r="I103" s="26"/>
      <c r="K103" s="23"/>
      <c r="L103" s="14"/>
      <c r="M103" s="14"/>
      <c r="N103" s="14"/>
      <c r="O103" s="14"/>
      <c r="P103" s="14"/>
      <c r="Q103" s="14"/>
      <c r="R103" s="17"/>
      <c r="S103" s="17"/>
      <c r="T103" s="17"/>
      <c r="U103" s="17"/>
    </row>
    <row r="104" spans="1:21" x14ac:dyDescent="0.25">
      <c r="A104" t="s">
        <v>11</v>
      </c>
      <c r="B104" s="6">
        <f t="shared" si="10"/>
        <v>37.5</v>
      </c>
      <c r="C104" s="14">
        <v>10</v>
      </c>
      <c r="D104" s="14">
        <v>0.47510000000000002</v>
      </c>
      <c r="E104" s="12"/>
      <c r="F104" s="14">
        <v>14</v>
      </c>
      <c r="G104" s="14">
        <v>0.6653</v>
      </c>
      <c r="I104" s="26"/>
      <c r="K104" s="23"/>
      <c r="L104" s="14"/>
      <c r="M104" s="14"/>
      <c r="N104" s="14"/>
      <c r="O104" s="14"/>
      <c r="P104" s="14"/>
      <c r="Q104" s="14"/>
      <c r="R104" s="17"/>
      <c r="S104" s="17"/>
      <c r="T104" s="17"/>
      <c r="U104" s="17"/>
    </row>
    <row r="105" spans="1:21" x14ac:dyDescent="0.25">
      <c r="A105" t="s">
        <v>12</v>
      </c>
      <c r="B105" s="6">
        <f t="shared" si="10"/>
        <v>42.5</v>
      </c>
      <c r="C105" s="14">
        <v>19</v>
      </c>
      <c r="D105" s="14">
        <v>1.2051000000000001</v>
      </c>
      <c r="E105" s="12"/>
      <c r="F105" s="14">
        <v>23</v>
      </c>
      <c r="G105" s="14">
        <v>1.6052</v>
      </c>
      <c r="I105" s="26"/>
      <c r="K105" s="23"/>
      <c r="L105" s="14"/>
      <c r="M105" s="14"/>
      <c r="N105" s="14"/>
      <c r="O105" s="14"/>
      <c r="P105" s="14"/>
      <c r="Q105" s="14"/>
      <c r="R105" s="17"/>
      <c r="S105" s="17"/>
      <c r="T105" s="17"/>
      <c r="U105" s="17"/>
    </row>
    <row r="106" spans="1:21" x14ac:dyDescent="0.25">
      <c r="A106" t="s">
        <v>13</v>
      </c>
      <c r="B106" s="6">
        <f t="shared" si="10"/>
        <v>47.5</v>
      </c>
      <c r="C106" s="14">
        <v>23</v>
      </c>
      <c r="D106" s="14">
        <v>2.0876999999999999</v>
      </c>
      <c r="E106" s="12"/>
      <c r="F106" s="14">
        <v>19</v>
      </c>
      <c r="G106" s="14">
        <v>1.8876999999999999</v>
      </c>
      <c r="K106" s="23"/>
      <c r="L106" s="14"/>
      <c r="M106" s="14"/>
      <c r="N106" s="14"/>
      <c r="O106" s="14"/>
      <c r="P106" s="14"/>
      <c r="Q106" s="14"/>
      <c r="R106" s="17"/>
      <c r="S106" s="17"/>
      <c r="T106" s="17"/>
      <c r="U106" s="17"/>
    </row>
    <row r="107" spans="1:21" x14ac:dyDescent="0.25">
      <c r="A107" t="s">
        <v>14</v>
      </c>
      <c r="B107" s="6">
        <f t="shared" si="10"/>
        <v>52.5</v>
      </c>
      <c r="C107" s="14">
        <v>19</v>
      </c>
      <c r="D107" s="14">
        <v>2.2970999999999999</v>
      </c>
      <c r="E107" s="12"/>
      <c r="F107" s="14">
        <v>15</v>
      </c>
      <c r="G107" s="14">
        <v>1.8908</v>
      </c>
      <c r="K107" s="23"/>
      <c r="L107" s="14"/>
      <c r="M107" s="14"/>
      <c r="N107" s="14"/>
      <c r="O107" s="14"/>
      <c r="P107" s="14"/>
      <c r="Q107" s="14"/>
      <c r="R107" s="17"/>
      <c r="S107" s="17"/>
      <c r="T107" s="17"/>
      <c r="U107" s="17"/>
    </row>
    <row r="108" spans="1:21" x14ac:dyDescent="0.25">
      <c r="A108" t="s">
        <v>15</v>
      </c>
      <c r="B108" s="6">
        <f t="shared" si="10"/>
        <v>57.5</v>
      </c>
      <c r="C108" s="14">
        <v>8</v>
      </c>
      <c r="D108" s="14">
        <v>1.3170999999999999</v>
      </c>
      <c r="E108" s="12"/>
      <c r="F108" s="14">
        <v>11</v>
      </c>
      <c r="G108" s="14">
        <v>1.8927</v>
      </c>
      <c r="K108" s="23"/>
      <c r="L108" s="14"/>
      <c r="M108" s="14"/>
      <c r="N108" s="14"/>
      <c r="O108" s="14"/>
      <c r="P108" s="14"/>
      <c r="Q108" s="14"/>
      <c r="R108" s="17"/>
      <c r="S108" s="17"/>
      <c r="T108" s="17"/>
      <c r="U108" s="17"/>
    </row>
    <row r="109" spans="1:21" x14ac:dyDescent="0.25">
      <c r="A109" t="s">
        <v>16</v>
      </c>
      <c r="B109" s="6">
        <f t="shared" si="10"/>
        <v>62.5</v>
      </c>
      <c r="C109" s="14">
        <v>5</v>
      </c>
      <c r="D109" s="14">
        <v>0.97760000000000002</v>
      </c>
      <c r="E109" s="12"/>
      <c r="F109" s="14">
        <v>2</v>
      </c>
      <c r="G109" s="14">
        <v>0.41799999999999998</v>
      </c>
      <c r="K109" s="23"/>
      <c r="L109" s="14"/>
      <c r="M109" s="14"/>
      <c r="N109" s="14"/>
      <c r="O109" s="14"/>
      <c r="P109" s="14"/>
      <c r="Q109" s="14"/>
      <c r="R109" s="17"/>
      <c r="S109" s="17"/>
      <c r="T109" s="17"/>
      <c r="U109" s="17"/>
    </row>
    <row r="110" spans="1:21" x14ac:dyDescent="0.25">
      <c r="A110" t="s">
        <v>17</v>
      </c>
      <c r="B110" s="6">
        <f t="shared" si="10"/>
        <v>67.5</v>
      </c>
      <c r="C110" s="14">
        <v>1</v>
      </c>
      <c r="D110" s="14">
        <v>0.28260000000000002</v>
      </c>
      <c r="E110" s="12"/>
      <c r="F110" s="14">
        <v>1</v>
      </c>
      <c r="G110" s="14">
        <v>0.28260000000000002</v>
      </c>
      <c r="K110" s="23"/>
      <c r="L110" s="14"/>
      <c r="M110" s="14"/>
      <c r="N110" s="14"/>
      <c r="O110" s="14"/>
      <c r="P110" s="14"/>
      <c r="Q110" s="14"/>
      <c r="R110" s="17"/>
      <c r="S110" s="17"/>
      <c r="T110" s="17"/>
      <c r="U110" s="17"/>
    </row>
    <row r="111" spans="1:21" x14ac:dyDescent="0.25">
      <c r="A111" t="s">
        <v>18</v>
      </c>
      <c r="B111" s="6">
        <f t="shared" si="10"/>
        <v>72.5</v>
      </c>
      <c r="C111" s="14"/>
      <c r="D111" s="14"/>
      <c r="E111" s="12"/>
      <c r="F111" s="14"/>
      <c r="G111" s="14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</row>
    <row r="112" spans="1:21" x14ac:dyDescent="0.25">
      <c r="A112" t="s">
        <v>19</v>
      </c>
      <c r="B112" s="6">
        <f t="shared" si="10"/>
        <v>77.5</v>
      </c>
      <c r="C112" s="14"/>
      <c r="D112" s="14"/>
      <c r="E112" s="10"/>
      <c r="F112" s="14"/>
      <c r="G112" s="14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</row>
    <row r="113" spans="1:21" x14ac:dyDescent="0.25">
      <c r="A113" t="s">
        <v>20</v>
      </c>
      <c r="B113" s="6">
        <f t="shared" si="10"/>
        <v>82.5</v>
      </c>
      <c r="C113" s="14"/>
      <c r="D113" s="14"/>
      <c r="E113" s="10"/>
      <c r="F113" s="14"/>
      <c r="G113" s="14"/>
      <c r="K113" s="75"/>
      <c r="L113" s="72"/>
      <c r="M113" s="72"/>
      <c r="N113" s="72"/>
      <c r="O113" s="72"/>
      <c r="P113" s="72"/>
      <c r="Q113" s="72"/>
      <c r="R113" s="72"/>
      <c r="S113" s="72"/>
      <c r="T113" s="17"/>
      <c r="U113" s="17"/>
    </row>
    <row r="114" spans="1:21" x14ac:dyDescent="0.25">
      <c r="A114" t="s">
        <v>35</v>
      </c>
      <c r="B114" s="6">
        <v>90</v>
      </c>
      <c r="C114" s="14"/>
      <c r="D114" s="14"/>
      <c r="E114" s="10"/>
      <c r="F114" s="14"/>
      <c r="G114" s="14"/>
      <c r="K114" s="72"/>
      <c r="L114" s="72"/>
      <c r="M114" s="72"/>
      <c r="N114" s="72"/>
      <c r="O114" s="72"/>
      <c r="P114" s="72"/>
      <c r="Q114" s="72"/>
      <c r="R114" s="72"/>
      <c r="S114" s="72"/>
      <c r="T114" s="17"/>
      <c r="U114" s="17"/>
    </row>
    <row r="115" spans="1:21" ht="15.75" thickBot="1" x14ac:dyDescent="0.3">
      <c r="A115" s="7" t="s">
        <v>21</v>
      </c>
      <c r="B115" s="7"/>
      <c r="C115" s="8">
        <f>SUM(C100:C114)</f>
        <v>101</v>
      </c>
      <c r="D115" s="8">
        <f t="shared" ref="D115" si="11">SUM(D100:D114)</f>
        <v>8.8743000000000016</v>
      </c>
      <c r="E115" s="8"/>
      <c r="F115" s="8">
        <f>SUM(F100:F114)</f>
        <v>101</v>
      </c>
      <c r="G115" s="8">
        <f>SUM(G100:G114)</f>
        <v>8.8742999999999999</v>
      </c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</row>
    <row r="116" spans="1:21" ht="15.75" thickTop="1" x14ac:dyDescent="0.25"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</row>
    <row r="117" spans="1:21" x14ac:dyDescent="0.25">
      <c r="A117" t="s">
        <v>22</v>
      </c>
      <c r="B117" t="s">
        <v>23</v>
      </c>
      <c r="C117" s="73">
        <v>51.3</v>
      </c>
      <c r="F117" s="73">
        <v>50</v>
      </c>
      <c r="H117" t="s">
        <v>30</v>
      </c>
      <c r="I117" s="16">
        <v>0.23</v>
      </c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</row>
    <row r="118" spans="1:21" x14ac:dyDescent="0.25">
      <c r="B118" t="s">
        <v>24</v>
      </c>
      <c r="C118" s="73">
        <v>14.6</v>
      </c>
      <c r="F118" s="73">
        <v>15.7</v>
      </c>
      <c r="H118" t="s">
        <v>31</v>
      </c>
      <c r="I118" s="16">
        <v>0.35</v>
      </c>
    </row>
    <row r="119" spans="1:21" x14ac:dyDescent="0.25">
      <c r="B119" t="s">
        <v>25</v>
      </c>
      <c r="C119" s="73">
        <v>115.4</v>
      </c>
      <c r="F119" s="73">
        <v>112.4</v>
      </c>
      <c r="P119" s="19"/>
    </row>
    <row r="122" spans="1:21" x14ac:dyDescent="0.25">
      <c r="A122" s="1" t="s">
        <v>0</v>
      </c>
      <c r="B122" s="1" t="s">
        <v>84</v>
      </c>
    </row>
    <row r="124" spans="1:21" x14ac:dyDescent="0.25">
      <c r="A124" t="s">
        <v>7</v>
      </c>
      <c r="B124" s="6">
        <v>17.5</v>
      </c>
      <c r="C124" s="14">
        <v>5</v>
      </c>
      <c r="D124" s="14">
        <v>2.0899999999999998E-2</v>
      </c>
      <c r="E124" s="12"/>
      <c r="F124" s="14">
        <v>6</v>
      </c>
      <c r="G124" s="14">
        <v>2.7400000000000001E-2</v>
      </c>
      <c r="I124" s="26"/>
      <c r="J124" s="23"/>
      <c r="K124" s="14"/>
      <c r="L124" s="14"/>
      <c r="M124" s="14"/>
      <c r="N124" s="14"/>
      <c r="O124" s="14"/>
      <c r="P124" s="14"/>
      <c r="Q124" s="17"/>
      <c r="R124" s="17"/>
      <c r="S124" s="17"/>
      <c r="T124" s="17"/>
    </row>
    <row r="125" spans="1:21" x14ac:dyDescent="0.25">
      <c r="A125" t="s">
        <v>8</v>
      </c>
      <c r="B125" s="6">
        <f>B124+5</f>
        <v>22.5</v>
      </c>
      <c r="C125" s="14">
        <v>7</v>
      </c>
      <c r="D125" s="14">
        <v>7.0599999999999996E-2</v>
      </c>
      <c r="E125" s="12"/>
      <c r="F125" s="14">
        <v>6</v>
      </c>
      <c r="G125" s="14">
        <v>6.4100000000000004E-2</v>
      </c>
      <c r="I125" s="26"/>
      <c r="J125" s="23"/>
      <c r="K125" s="14"/>
      <c r="L125" s="14"/>
      <c r="M125" s="14"/>
      <c r="N125" s="14"/>
      <c r="O125" s="14"/>
      <c r="P125" s="14"/>
      <c r="Q125" s="17"/>
      <c r="R125" s="17"/>
      <c r="S125" s="17"/>
      <c r="T125" s="17"/>
    </row>
    <row r="126" spans="1:21" x14ac:dyDescent="0.25">
      <c r="A126" t="s">
        <v>9</v>
      </c>
      <c r="B126" s="6">
        <f t="shared" ref="B126:B137" si="12">B125+5</f>
        <v>27.5</v>
      </c>
      <c r="C126" s="14">
        <v>5</v>
      </c>
      <c r="D126" s="14">
        <v>9.8400000000000001E-2</v>
      </c>
      <c r="E126" s="12"/>
      <c r="F126" s="14">
        <v>4</v>
      </c>
      <c r="G126" s="14">
        <v>7.6399999999999996E-2</v>
      </c>
      <c r="I126" s="26"/>
      <c r="J126" s="23"/>
      <c r="K126" s="14"/>
      <c r="L126" s="14"/>
      <c r="M126" s="14"/>
      <c r="N126" s="14"/>
      <c r="O126" s="14"/>
      <c r="P126" s="14"/>
      <c r="Q126" s="17"/>
      <c r="R126" s="17"/>
      <c r="S126" s="17"/>
      <c r="T126" s="17"/>
    </row>
    <row r="127" spans="1:21" x14ac:dyDescent="0.25">
      <c r="A127" t="s">
        <v>10</v>
      </c>
      <c r="B127" s="6">
        <f t="shared" si="12"/>
        <v>32.5</v>
      </c>
      <c r="C127" s="14">
        <v>8</v>
      </c>
      <c r="D127" s="14">
        <v>0.22670000000000001</v>
      </c>
      <c r="E127" s="12"/>
      <c r="F127" s="14">
        <v>13</v>
      </c>
      <c r="G127" s="14">
        <v>0.38550000000000001</v>
      </c>
      <c r="I127" s="26"/>
      <c r="J127" s="23"/>
      <c r="K127" s="14"/>
      <c r="L127" s="14"/>
      <c r="M127" s="14"/>
      <c r="N127" s="14"/>
      <c r="O127" s="14"/>
      <c r="P127" s="14"/>
      <c r="Q127" s="17"/>
      <c r="R127" s="17"/>
      <c r="S127" s="17"/>
      <c r="T127" s="17"/>
    </row>
    <row r="128" spans="1:21" x14ac:dyDescent="0.25">
      <c r="A128" t="s">
        <v>11</v>
      </c>
      <c r="B128" s="6">
        <f t="shared" si="12"/>
        <v>37.5</v>
      </c>
      <c r="C128" s="14">
        <v>33</v>
      </c>
      <c r="D128" s="14">
        <v>1.4903</v>
      </c>
      <c r="E128" s="12"/>
      <c r="F128" s="14">
        <v>37</v>
      </c>
      <c r="G128" s="14">
        <v>1.7246999999999999</v>
      </c>
      <c r="I128" s="26"/>
      <c r="J128" s="23"/>
      <c r="K128" s="14"/>
      <c r="L128" s="14"/>
      <c r="M128" s="14"/>
      <c r="N128" s="14"/>
      <c r="O128" s="14"/>
      <c r="P128" s="14"/>
      <c r="Q128" s="17"/>
      <c r="R128" s="17"/>
      <c r="S128" s="17"/>
      <c r="T128" s="17"/>
    </row>
    <row r="129" spans="1:20" x14ac:dyDescent="0.25">
      <c r="A129" t="s">
        <v>12</v>
      </c>
      <c r="B129" s="6">
        <f t="shared" si="12"/>
        <v>42.5</v>
      </c>
      <c r="C129" s="14">
        <v>31</v>
      </c>
      <c r="D129" s="14">
        <v>1.8759999999999999</v>
      </c>
      <c r="E129" s="12"/>
      <c r="F129" s="14">
        <v>34</v>
      </c>
      <c r="G129" s="14">
        <v>2.2395999999999998</v>
      </c>
      <c r="I129" s="26"/>
      <c r="J129" s="23"/>
      <c r="K129" s="14"/>
      <c r="L129" s="14"/>
      <c r="M129" s="14"/>
      <c r="N129" s="14"/>
      <c r="O129" s="14"/>
      <c r="P129" s="14"/>
      <c r="Q129" s="17"/>
      <c r="R129" s="17"/>
      <c r="S129" s="17"/>
      <c r="T129" s="17"/>
    </row>
    <row r="130" spans="1:20" x14ac:dyDescent="0.25">
      <c r="A130" t="s">
        <v>13</v>
      </c>
      <c r="B130" s="6">
        <f t="shared" si="12"/>
        <v>47.5</v>
      </c>
      <c r="C130" s="14">
        <v>37</v>
      </c>
      <c r="D130" s="14">
        <v>3.1758000000000002</v>
      </c>
      <c r="E130" s="12"/>
      <c r="F130" s="14">
        <v>30</v>
      </c>
      <c r="G130" s="14">
        <v>2.8092999999999999</v>
      </c>
      <c r="J130" s="23"/>
      <c r="K130" s="14"/>
      <c r="L130" s="14"/>
      <c r="M130" s="14"/>
      <c r="N130" s="14"/>
      <c r="O130" s="14"/>
      <c r="P130" s="14"/>
      <c r="Q130" s="17"/>
      <c r="R130" s="17"/>
      <c r="S130" s="17"/>
      <c r="T130" s="17"/>
    </row>
    <row r="131" spans="1:20" x14ac:dyDescent="0.25">
      <c r="A131" t="s">
        <v>14</v>
      </c>
      <c r="B131" s="6">
        <f t="shared" si="12"/>
        <v>52.5</v>
      </c>
      <c r="C131" s="14">
        <v>10</v>
      </c>
      <c r="D131" s="14">
        <v>1.1051</v>
      </c>
      <c r="E131" s="12"/>
      <c r="F131" s="14">
        <v>7</v>
      </c>
      <c r="G131" s="14">
        <v>0.87590000000000001</v>
      </c>
      <c r="J131" s="23"/>
      <c r="K131" s="14"/>
      <c r="L131" s="14"/>
      <c r="M131" s="14"/>
      <c r="N131" s="14"/>
      <c r="O131" s="14"/>
      <c r="P131" s="14"/>
      <c r="Q131" s="17"/>
      <c r="R131" s="17"/>
      <c r="S131" s="17"/>
      <c r="T131" s="17"/>
    </row>
    <row r="132" spans="1:20" x14ac:dyDescent="0.25">
      <c r="A132" t="s">
        <v>15</v>
      </c>
      <c r="B132" s="6">
        <f t="shared" si="12"/>
        <v>57.5</v>
      </c>
      <c r="C132" s="14">
        <v>3</v>
      </c>
      <c r="D132" s="14">
        <v>0.46639999999999998</v>
      </c>
      <c r="E132" s="12"/>
      <c r="F132" s="14">
        <v>3</v>
      </c>
      <c r="G132" s="14">
        <v>0.501</v>
      </c>
      <c r="J132" s="23"/>
      <c r="K132" s="14"/>
      <c r="L132" s="14"/>
      <c r="M132" s="14"/>
      <c r="N132" s="14"/>
      <c r="O132" s="14"/>
      <c r="P132" s="14"/>
      <c r="Q132" s="17"/>
      <c r="R132" s="17"/>
      <c r="S132" s="17"/>
      <c r="T132" s="17"/>
    </row>
    <row r="133" spans="1:20" x14ac:dyDescent="0.25">
      <c r="A133" t="s">
        <v>16</v>
      </c>
      <c r="B133" s="6">
        <f t="shared" si="12"/>
        <v>62.5</v>
      </c>
      <c r="C133" s="14">
        <v>1</v>
      </c>
      <c r="D133" s="14">
        <v>0.17369999999999999</v>
      </c>
      <c r="E133" s="12"/>
      <c r="F133" s="14">
        <v>0</v>
      </c>
      <c r="G133" s="14">
        <v>0</v>
      </c>
      <c r="J133" s="23"/>
      <c r="K133" s="14"/>
      <c r="L133" s="14"/>
      <c r="M133" s="14"/>
      <c r="N133" s="14"/>
      <c r="O133" s="14"/>
      <c r="P133" s="14"/>
      <c r="Q133" s="17"/>
      <c r="R133" s="17"/>
      <c r="S133" s="17"/>
      <c r="T133" s="17"/>
    </row>
    <row r="134" spans="1:20" x14ac:dyDescent="0.25">
      <c r="A134" t="s">
        <v>17</v>
      </c>
      <c r="B134" s="6">
        <f t="shared" si="12"/>
        <v>67.5</v>
      </c>
      <c r="C134" s="14"/>
      <c r="D134" s="14"/>
      <c r="E134" s="12"/>
      <c r="F134" s="14"/>
      <c r="G134" s="14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</row>
    <row r="135" spans="1:20" x14ac:dyDescent="0.25">
      <c r="A135" t="s">
        <v>18</v>
      </c>
      <c r="B135" s="6">
        <f t="shared" si="12"/>
        <v>72.5</v>
      </c>
      <c r="C135" s="14"/>
      <c r="D135" s="14"/>
      <c r="E135" s="12"/>
      <c r="F135" s="14"/>
      <c r="G135" s="14"/>
      <c r="J135" s="72"/>
      <c r="K135" s="72"/>
      <c r="L135" s="72"/>
      <c r="M135" s="72"/>
      <c r="N135" s="72"/>
      <c r="O135" s="72"/>
      <c r="P135" s="72"/>
      <c r="Q135" s="72"/>
      <c r="R135" s="72"/>
      <c r="S135" s="17"/>
      <c r="T135" s="17"/>
    </row>
    <row r="136" spans="1:20" x14ac:dyDescent="0.25">
      <c r="A136" t="s">
        <v>19</v>
      </c>
      <c r="B136" s="6">
        <f t="shared" si="12"/>
        <v>77.5</v>
      </c>
      <c r="C136" s="14"/>
      <c r="D136" s="14"/>
      <c r="E136" s="10"/>
      <c r="F136" s="14"/>
      <c r="G136" s="14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</row>
    <row r="137" spans="1:20" x14ac:dyDescent="0.25">
      <c r="A137" t="s">
        <v>20</v>
      </c>
      <c r="B137" s="6">
        <f t="shared" si="12"/>
        <v>82.5</v>
      </c>
      <c r="C137" s="14"/>
      <c r="D137" s="14"/>
      <c r="E137" s="10"/>
      <c r="F137" s="14"/>
      <c r="G137" s="14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</row>
    <row r="138" spans="1:20" x14ac:dyDescent="0.25">
      <c r="A138" t="s">
        <v>35</v>
      </c>
      <c r="B138" s="6">
        <v>90</v>
      </c>
      <c r="C138" s="14"/>
      <c r="D138" s="14"/>
      <c r="E138" s="10"/>
      <c r="F138" s="14"/>
      <c r="G138" s="14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</row>
    <row r="139" spans="1:20" ht="15.75" thickBot="1" x14ac:dyDescent="0.3">
      <c r="A139" s="7" t="s">
        <v>21</v>
      </c>
      <c r="B139" s="7"/>
      <c r="C139" s="8">
        <f>SUM(C124:C138)</f>
        <v>140</v>
      </c>
      <c r="D139" s="8">
        <f t="shared" ref="D139" si="13">SUM(D124:D138)</f>
        <v>8.7039000000000009</v>
      </c>
      <c r="E139" s="8"/>
      <c r="F139" s="8">
        <f>SUM(F124:F138)</f>
        <v>140</v>
      </c>
      <c r="G139" s="8">
        <f>SUM(G124:G138)</f>
        <v>8.7038999999999991</v>
      </c>
    </row>
    <row r="140" spans="1:20" ht="15.75" thickTop="1" x14ac:dyDescent="0.25"/>
    <row r="141" spans="1:20" x14ac:dyDescent="0.25">
      <c r="A141" t="s">
        <v>22</v>
      </c>
      <c r="B141" t="s">
        <v>23</v>
      </c>
      <c r="C141" s="73">
        <v>45.6</v>
      </c>
      <c r="F141" s="73">
        <v>44.6</v>
      </c>
      <c r="H141" t="s">
        <v>30</v>
      </c>
      <c r="I141" s="16">
        <v>0.23</v>
      </c>
    </row>
    <row r="142" spans="1:20" x14ac:dyDescent="0.25">
      <c r="B142" t="s">
        <v>24</v>
      </c>
      <c r="C142" s="73">
        <v>14.2</v>
      </c>
      <c r="F142" s="73">
        <v>13.4</v>
      </c>
      <c r="H142" t="s">
        <v>31</v>
      </c>
      <c r="I142" s="16">
        <v>0.28999999999999998</v>
      </c>
    </row>
    <row r="143" spans="1:20" x14ac:dyDescent="0.25">
      <c r="B143" t="s">
        <v>25</v>
      </c>
      <c r="C143" s="73">
        <v>115</v>
      </c>
      <c r="F143" s="73">
        <v>112.6</v>
      </c>
    </row>
    <row r="146" spans="1:16" x14ac:dyDescent="0.25">
      <c r="A146" s="1" t="s">
        <v>0</v>
      </c>
      <c r="B146" s="1" t="s">
        <v>85</v>
      </c>
    </row>
    <row r="148" spans="1:16" x14ac:dyDescent="0.25">
      <c r="A148" t="s">
        <v>7</v>
      </c>
      <c r="B148" s="6">
        <v>17.5</v>
      </c>
      <c r="C148" s="14">
        <v>4</v>
      </c>
      <c r="D148" s="14">
        <v>1.2500000000000001E-2</v>
      </c>
      <c r="E148" s="12"/>
      <c r="F148" s="14">
        <v>7</v>
      </c>
      <c r="G148" s="14">
        <v>3.1399999999999997E-2</v>
      </c>
      <c r="I148" s="26"/>
      <c r="J148" s="76"/>
      <c r="P148" s="10"/>
    </row>
    <row r="149" spans="1:16" x14ac:dyDescent="0.25">
      <c r="A149" t="s">
        <v>8</v>
      </c>
      <c r="B149" s="6">
        <f>B148+5</f>
        <v>22.5</v>
      </c>
      <c r="C149" s="14">
        <v>7</v>
      </c>
      <c r="D149" s="14">
        <v>7.1499999999999994E-2</v>
      </c>
      <c r="E149" s="12"/>
      <c r="F149" s="14">
        <v>4</v>
      </c>
      <c r="G149" s="14">
        <v>4.3099999999999999E-2</v>
      </c>
      <c r="I149" s="26"/>
      <c r="J149" s="14"/>
      <c r="L149" s="14"/>
      <c r="M149" s="14"/>
      <c r="N149" s="14"/>
      <c r="O149" s="14"/>
      <c r="P149" s="14"/>
    </row>
    <row r="150" spans="1:16" x14ac:dyDescent="0.25">
      <c r="A150" t="s">
        <v>9</v>
      </c>
      <c r="B150" s="6">
        <f t="shared" ref="B150:B161" si="14">B149+5</f>
        <v>27.5</v>
      </c>
      <c r="C150" s="14">
        <v>6</v>
      </c>
      <c r="D150" s="14">
        <v>0.107</v>
      </c>
      <c r="E150" s="12"/>
      <c r="F150" s="14">
        <v>7</v>
      </c>
      <c r="G150" s="14">
        <v>0.1208</v>
      </c>
      <c r="I150" s="26"/>
      <c r="J150" s="23"/>
      <c r="K150" s="14"/>
      <c r="L150" s="14"/>
      <c r="M150" s="14"/>
      <c r="N150" s="14"/>
      <c r="O150" s="14"/>
      <c r="P150" s="14"/>
    </row>
    <row r="151" spans="1:16" x14ac:dyDescent="0.25">
      <c r="A151" t="s">
        <v>10</v>
      </c>
      <c r="B151" s="6">
        <f t="shared" si="14"/>
        <v>32.5</v>
      </c>
      <c r="C151" s="14">
        <v>18</v>
      </c>
      <c r="D151" s="14">
        <v>0.54110000000000003</v>
      </c>
      <c r="E151" s="12"/>
      <c r="F151" s="14">
        <v>22</v>
      </c>
      <c r="G151" s="14">
        <v>0.67249999999999999</v>
      </c>
      <c r="I151" s="26"/>
      <c r="J151" s="23"/>
      <c r="K151" s="14"/>
      <c r="L151" s="14"/>
      <c r="M151" s="14"/>
      <c r="N151" s="14"/>
      <c r="O151" s="14"/>
      <c r="P151" s="14"/>
    </row>
    <row r="152" spans="1:16" x14ac:dyDescent="0.25">
      <c r="A152" t="s">
        <v>11</v>
      </c>
      <c r="B152" s="6">
        <f t="shared" si="14"/>
        <v>37.5</v>
      </c>
      <c r="C152" s="14">
        <v>40</v>
      </c>
      <c r="D152" s="14">
        <v>1.7730999999999999</v>
      </c>
      <c r="E152" s="12"/>
      <c r="F152" s="14">
        <v>48</v>
      </c>
      <c r="G152" s="14">
        <v>2.3378999999999999</v>
      </c>
      <c r="I152" s="26"/>
      <c r="J152" s="23"/>
      <c r="K152" s="14"/>
      <c r="L152" s="14"/>
      <c r="M152" s="14"/>
      <c r="N152" s="14"/>
      <c r="O152" s="14"/>
      <c r="P152" s="14"/>
    </row>
    <row r="153" spans="1:16" x14ac:dyDescent="0.25">
      <c r="A153" t="s">
        <v>12</v>
      </c>
      <c r="B153" s="6">
        <f t="shared" si="14"/>
        <v>42.5</v>
      </c>
      <c r="C153" s="14">
        <v>31</v>
      </c>
      <c r="D153" s="14">
        <v>1.9814799999999999</v>
      </c>
      <c r="E153" s="12"/>
      <c r="F153" s="14">
        <v>18</v>
      </c>
      <c r="G153" s="14">
        <v>1.25308</v>
      </c>
      <c r="I153" s="26"/>
      <c r="J153" s="23"/>
      <c r="K153" s="14"/>
      <c r="L153" s="14"/>
      <c r="M153" s="14"/>
      <c r="N153" s="14"/>
      <c r="O153" s="14"/>
      <c r="P153" s="14"/>
    </row>
    <row r="154" spans="1:16" x14ac:dyDescent="0.25">
      <c r="A154" t="s">
        <v>13</v>
      </c>
      <c r="B154" s="6">
        <f t="shared" si="14"/>
        <v>47.5</v>
      </c>
      <c r="C154" s="14">
        <v>13</v>
      </c>
      <c r="D154" s="14">
        <v>1.1642999999999999</v>
      </c>
      <c r="E154" s="12"/>
      <c r="F154" s="14">
        <v>14</v>
      </c>
      <c r="G154" s="14">
        <v>1.2917000000000001</v>
      </c>
      <c r="J154" s="23"/>
      <c r="K154" s="14"/>
      <c r="L154" s="14"/>
      <c r="M154" s="14"/>
      <c r="N154" s="14"/>
      <c r="O154" s="14"/>
      <c r="P154" s="14"/>
    </row>
    <row r="155" spans="1:16" x14ac:dyDescent="0.25">
      <c r="A155" t="s">
        <v>14</v>
      </c>
      <c r="B155" s="6">
        <f t="shared" si="14"/>
        <v>52.5</v>
      </c>
      <c r="C155" s="14">
        <v>4</v>
      </c>
      <c r="D155" s="14">
        <v>0.52529999999999999</v>
      </c>
      <c r="E155" s="12"/>
      <c r="F155" s="14">
        <v>2</v>
      </c>
      <c r="G155" s="14">
        <v>0.26889999999999997</v>
      </c>
      <c r="J155" s="23"/>
      <c r="K155" s="14"/>
      <c r="L155" s="14"/>
      <c r="M155" s="14"/>
      <c r="N155" s="14"/>
      <c r="O155" s="14"/>
      <c r="P155" s="14"/>
    </row>
    <row r="156" spans="1:16" x14ac:dyDescent="0.25">
      <c r="A156" t="s">
        <v>15</v>
      </c>
      <c r="B156" s="6">
        <f t="shared" si="14"/>
        <v>57.5</v>
      </c>
      <c r="C156" s="14">
        <v>0</v>
      </c>
      <c r="D156" s="14">
        <v>0</v>
      </c>
      <c r="E156" s="12"/>
      <c r="F156" s="14">
        <v>1</v>
      </c>
      <c r="G156" s="14">
        <v>0.15690000000000001</v>
      </c>
      <c r="J156" s="23"/>
      <c r="K156" s="14"/>
      <c r="L156" s="14"/>
      <c r="M156" s="14"/>
      <c r="N156" s="14"/>
      <c r="O156" s="14"/>
      <c r="P156" s="14"/>
    </row>
    <row r="157" spans="1:16" x14ac:dyDescent="0.25">
      <c r="A157" t="s">
        <v>16</v>
      </c>
      <c r="B157" s="6">
        <f t="shared" si="14"/>
        <v>62.5</v>
      </c>
      <c r="C157" s="14"/>
      <c r="D157" s="14"/>
      <c r="E157" s="12"/>
      <c r="F157" s="14"/>
      <c r="G157" s="14"/>
      <c r="J157" s="23"/>
      <c r="K157" s="14"/>
      <c r="L157" s="14"/>
      <c r="M157" s="14"/>
      <c r="N157" s="14"/>
      <c r="O157" s="14"/>
      <c r="P157" s="14"/>
    </row>
    <row r="158" spans="1:16" x14ac:dyDescent="0.25">
      <c r="A158" t="s">
        <v>17</v>
      </c>
      <c r="B158" s="6">
        <f t="shared" si="14"/>
        <v>67.5</v>
      </c>
      <c r="C158" s="14"/>
      <c r="D158" s="14"/>
      <c r="E158" s="12"/>
      <c r="F158" s="14"/>
      <c r="G158" s="14"/>
    </row>
    <row r="159" spans="1:16" x14ac:dyDescent="0.25">
      <c r="A159" t="s">
        <v>18</v>
      </c>
      <c r="B159" s="6">
        <f t="shared" si="14"/>
        <v>72.5</v>
      </c>
      <c r="C159" s="14"/>
      <c r="D159" s="14"/>
      <c r="E159" s="12"/>
      <c r="F159" s="14"/>
      <c r="G159" s="14"/>
    </row>
    <row r="160" spans="1:16" x14ac:dyDescent="0.25">
      <c r="A160" t="s">
        <v>19</v>
      </c>
      <c r="B160" s="6">
        <f t="shared" si="14"/>
        <v>77.5</v>
      </c>
      <c r="C160" s="14"/>
      <c r="D160" s="14"/>
      <c r="E160" s="10"/>
      <c r="F160" s="14"/>
      <c r="G160" s="14"/>
    </row>
    <row r="161" spans="1:20" x14ac:dyDescent="0.25">
      <c r="A161" t="s">
        <v>20</v>
      </c>
      <c r="B161" s="6">
        <f t="shared" si="14"/>
        <v>82.5</v>
      </c>
      <c r="C161" s="14"/>
      <c r="D161" s="14"/>
      <c r="E161" s="10"/>
      <c r="F161" s="14"/>
      <c r="G161" s="14"/>
    </row>
    <row r="162" spans="1:20" x14ac:dyDescent="0.25">
      <c r="A162" t="s">
        <v>35</v>
      </c>
      <c r="B162" s="6">
        <v>90</v>
      </c>
      <c r="C162" s="14"/>
      <c r="D162" s="14"/>
      <c r="E162" s="10"/>
      <c r="F162" s="14"/>
      <c r="G162" s="14"/>
    </row>
    <row r="163" spans="1:20" ht="15.75" thickBot="1" x14ac:dyDescent="0.3">
      <c r="A163" s="7" t="s">
        <v>21</v>
      </c>
      <c r="B163" s="7"/>
      <c r="C163" s="8">
        <f>SUM(C148:C162)</f>
        <v>123</v>
      </c>
      <c r="D163" s="8">
        <f t="shared" ref="D163" si="15">SUM(D148:D162)</f>
        <v>6.1762799999999993</v>
      </c>
      <c r="E163" s="8"/>
      <c r="F163" s="8">
        <f>SUM(F148:F162)</f>
        <v>123</v>
      </c>
      <c r="G163" s="8">
        <f>SUM(G148:G162)</f>
        <v>6.1762800000000002</v>
      </c>
      <c r="K163" s="23"/>
      <c r="L163" s="14"/>
      <c r="M163" s="14"/>
      <c r="N163" s="14"/>
      <c r="O163" s="14"/>
      <c r="P163" s="14"/>
      <c r="Q163" s="14"/>
      <c r="R163" s="14"/>
      <c r="S163" s="14"/>
      <c r="T163" s="14"/>
    </row>
    <row r="164" spans="1:20" ht="15.75" thickTop="1" x14ac:dyDescent="0.25"/>
    <row r="165" spans="1:20" x14ac:dyDescent="0.25">
      <c r="A165" t="s">
        <v>22</v>
      </c>
      <c r="B165" t="s">
        <v>23</v>
      </c>
      <c r="C165" s="73">
        <v>41.6</v>
      </c>
      <c r="F165" s="73">
        <v>41.1</v>
      </c>
      <c r="H165" t="s">
        <v>30</v>
      </c>
      <c r="I165" s="16">
        <v>0.24</v>
      </c>
    </row>
    <row r="166" spans="1:20" x14ac:dyDescent="0.25">
      <c r="B166" t="s">
        <v>24</v>
      </c>
      <c r="C166" s="73">
        <v>14.2</v>
      </c>
      <c r="F166" s="73">
        <v>14.5</v>
      </c>
      <c r="H166" t="s">
        <v>31</v>
      </c>
      <c r="I166" s="16">
        <v>0.32</v>
      </c>
    </row>
    <row r="167" spans="1:20" x14ac:dyDescent="0.25">
      <c r="B167" t="s">
        <v>25</v>
      </c>
      <c r="C167" s="73">
        <v>112.8</v>
      </c>
      <c r="F167" s="73">
        <v>111.4</v>
      </c>
    </row>
    <row r="177" spans="2:9" x14ac:dyDescent="0.25">
      <c r="B177" s="73"/>
      <c r="E177" s="73"/>
      <c r="F177" s="73"/>
      <c r="G177" s="73"/>
    </row>
    <row r="178" spans="2:9" x14ac:dyDescent="0.25">
      <c r="B178" s="73"/>
      <c r="E178" s="73"/>
      <c r="F178" s="73"/>
      <c r="G178" s="73"/>
    </row>
    <row r="179" spans="2:9" x14ac:dyDescent="0.25">
      <c r="B179" s="73"/>
      <c r="E179" s="73"/>
      <c r="F179" s="73"/>
      <c r="G179" s="73"/>
    </row>
    <row r="180" spans="2:9" x14ac:dyDescent="0.25">
      <c r="B180" s="73"/>
      <c r="E180" s="73"/>
      <c r="F180" s="73"/>
      <c r="G180" s="73"/>
    </row>
    <row r="181" spans="2:9" x14ac:dyDescent="0.25">
      <c r="B181" s="73"/>
      <c r="E181" s="73"/>
      <c r="F181" s="73"/>
      <c r="G181" s="73"/>
    </row>
    <row r="182" spans="2:9" x14ac:dyDescent="0.25">
      <c r="B182" s="73"/>
      <c r="E182" s="73"/>
      <c r="F182" s="73"/>
      <c r="G182" s="73"/>
    </row>
    <row r="183" spans="2:9" x14ac:dyDescent="0.25">
      <c r="B183" s="73"/>
      <c r="E183" s="73"/>
      <c r="F183" s="73"/>
      <c r="G183" s="73"/>
    </row>
    <row r="184" spans="2:9" x14ac:dyDescent="0.25">
      <c r="B184" s="73"/>
    </row>
    <row r="185" spans="2:9" x14ac:dyDescent="0.25">
      <c r="B185" s="73"/>
    </row>
    <row r="186" spans="2:9" x14ac:dyDescent="0.25">
      <c r="B186" s="73"/>
    </row>
    <row r="187" spans="2:9" x14ac:dyDescent="0.25">
      <c r="B187" s="73"/>
    </row>
    <row r="188" spans="2:9" x14ac:dyDescent="0.25">
      <c r="B188" s="73"/>
      <c r="E188" s="73"/>
      <c r="G188" s="73"/>
      <c r="H188" s="73"/>
      <c r="I188" s="73"/>
    </row>
    <row r="189" spans="2:9" x14ac:dyDescent="0.25">
      <c r="B189" s="73"/>
      <c r="E189" s="73"/>
      <c r="G189" s="73"/>
      <c r="H189" s="73"/>
      <c r="I189" s="73"/>
    </row>
    <row r="190" spans="2:9" x14ac:dyDescent="0.25">
      <c r="B190" s="73"/>
      <c r="D190" s="16"/>
      <c r="E190" s="73"/>
      <c r="F190" s="16"/>
      <c r="G190" s="73"/>
      <c r="H190" s="73"/>
      <c r="I190" s="73"/>
    </row>
    <row r="191" spans="2:9" x14ac:dyDescent="0.25">
      <c r="B191" s="73"/>
      <c r="D191" s="16"/>
      <c r="E191" s="73"/>
      <c r="F191" s="16"/>
      <c r="G191" s="73"/>
      <c r="H191" s="73"/>
      <c r="I191" s="73"/>
    </row>
    <row r="192" spans="2:9" x14ac:dyDescent="0.25">
      <c r="B192" s="73"/>
      <c r="D192" s="16"/>
      <c r="E192" s="73"/>
      <c r="F192" s="16"/>
      <c r="G192" s="73"/>
      <c r="H192" s="73"/>
      <c r="I192" s="73"/>
    </row>
    <row r="193" spans="2:9" x14ac:dyDescent="0.25">
      <c r="B193" s="73"/>
      <c r="D193" s="16"/>
      <c r="E193" s="73"/>
      <c r="F193" s="16"/>
      <c r="G193" s="73"/>
      <c r="H193" s="73"/>
      <c r="I193" s="73"/>
    </row>
    <row r="194" spans="2:9" x14ac:dyDescent="0.25">
      <c r="B194" s="73"/>
      <c r="D194" s="16"/>
      <c r="E194" s="73"/>
      <c r="F194" s="16"/>
      <c r="G194" s="73"/>
      <c r="H194" s="73"/>
      <c r="I194" s="73"/>
    </row>
    <row r="195" spans="2:9" x14ac:dyDescent="0.25">
      <c r="B195" s="73"/>
      <c r="D195" s="16"/>
      <c r="E195" s="73"/>
      <c r="F195" s="16"/>
    </row>
    <row r="196" spans="2:9" x14ac:dyDescent="0.25">
      <c r="B196" s="73"/>
      <c r="D196" s="16"/>
      <c r="E196" s="73"/>
      <c r="F196" s="16"/>
    </row>
    <row r="197" spans="2:9" x14ac:dyDescent="0.25">
      <c r="B197" s="73"/>
      <c r="D197" s="16"/>
      <c r="E197" s="73"/>
      <c r="F197" s="16"/>
    </row>
    <row r="198" spans="2:9" x14ac:dyDescent="0.25">
      <c r="D198" s="16"/>
      <c r="E198" s="73"/>
    </row>
    <row r="199" spans="2:9" x14ac:dyDescent="0.25">
      <c r="D199" s="16"/>
      <c r="E199" s="73"/>
    </row>
    <row r="200" spans="2:9" x14ac:dyDescent="0.25">
      <c r="D200" s="16"/>
      <c r="E200" s="73"/>
    </row>
    <row r="201" spans="2:9" x14ac:dyDescent="0.25">
      <c r="D201" s="16"/>
      <c r="E201" s="73"/>
    </row>
    <row r="202" spans="2:9" x14ac:dyDescent="0.25">
      <c r="D202" s="16"/>
      <c r="E202" s="73"/>
    </row>
    <row r="203" spans="2:9" x14ac:dyDescent="0.25">
      <c r="D203" s="16"/>
      <c r="E203" s="73"/>
    </row>
    <row r="204" spans="2:9" x14ac:dyDescent="0.25">
      <c r="D204" s="16"/>
      <c r="E204" s="73"/>
    </row>
    <row r="205" spans="2:9" x14ac:dyDescent="0.25">
      <c r="D205" s="16"/>
      <c r="E205" s="73"/>
    </row>
    <row r="206" spans="2:9" x14ac:dyDescent="0.25">
      <c r="E206" s="73"/>
    </row>
    <row r="207" spans="2:9" x14ac:dyDescent="0.25">
      <c r="E207" s="73"/>
    </row>
    <row r="208" spans="2:9" x14ac:dyDescent="0.25">
      <c r="E208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MarisPiper_K11</vt:lpstr>
      <vt:lpstr>Soraya_K11</vt:lpstr>
      <vt:lpstr>Jelly_K11</vt:lpstr>
      <vt:lpstr>Venezia_K11</vt:lpstr>
      <vt:lpstr>Marfona_K11</vt:lpstr>
      <vt:lpstr>Orchestra_K11</vt:lpstr>
      <vt:lpstr>LadyBalfour_K11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robert.allen</dc:creator>
  <cp:lastModifiedBy>robert.allen</cp:lastModifiedBy>
  <dcterms:created xsi:type="dcterms:W3CDTF">2018-08-27T12:57:44Z</dcterms:created>
  <dcterms:modified xsi:type="dcterms:W3CDTF">2018-09-10T09:17:47Z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9c7b5395-a2c2-442a-afdc-69af2b7b9873</vt:lpwstr>
  </property>
</Properties>
</file>