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<sst xmlns="http://schemas.openxmlformats.org/spreadsheetml/2006/main" count="82" uniqueCount="68">
  <si>
    <t xml:space="preserve">2018 CDR (SRS)</t>
  </si>
  <si>
    <t xml:space="preserve">2018 population estimate</t>
  </si>
  <si>
    <t xml:space="preserve">estimated total deaths (based on SRS)</t>
  </si>
  <si>
    <t xml:space="preserve">2018 registered deaths</t>
  </si>
  <si>
    <t xml:space="preserve">nfhs 2018 completion estimates (used J&amp;K for J&amp;K&amp;L)</t>
  </si>
  <si>
    <t xml:space="preserve">NFHS estimated deaths</t>
  </si>
  <si>
    <t xml:space="preserve">SRS-estimated completion</t>
  </si>
  <si>
    <t xml:space="preserve">CDR (NFHS)</t>
  </si>
  <si>
    <t xml:space="preserve">India </t>
  </si>
  <si>
    <t xml:space="preserve">6.2 </t>
  </si>
  <si>
    <t xml:space="preserve">Andhra Pradesh </t>
  </si>
  <si>
    <t xml:space="preserve">6.7 </t>
  </si>
  <si>
    <t xml:space="preserve">Assam </t>
  </si>
  <si>
    <t xml:space="preserve">6.4 </t>
  </si>
  <si>
    <t xml:space="preserve">Bihar </t>
  </si>
  <si>
    <t xml:space="preserve">5.8 </t>
  </si>
  <si>
    <t xml:space="preserve">Chhattisgarh </t>
  </si>
  <si>
    <t xml:space="preserve">8.0 </t>
  </si>
  <si>
    <t xml:space="preserve">NCT of Delhi </t>
  </si>
  <si>
    <t xml:space="preserve">3.3 </t>
  </si>
  <si>
    <t xml:space="preserve">Gujarat </t>
  </si>
  <si>
    <t xml:space="preserve">5.9 </t>
  </si>
  <si>
    <t xml:space="preserve">Haryana </t>
  </si>
  <si>
    <t xml:space="preserve">Jammu &amp; Kashmir and Ladakh </t>
  </si>
  <si>
    <t xml:space="preserve">4.9 </t>
  </si>
  <si>
    <t xml:space="preserve">Jharkhand </t>
  </si>
  <si>
    <t xml:space="preserve">5.4 </t>
  </si>
  <si>
    <t xml:space="preserve">Karnataka </t>
  </si>
  <si>
    <t xml:space="preserve">6.3 </t>
  </si>
  <si>
    <t xml:space="preserve">Kerala </t>
  </si>
  <si>
    <t xml:space="preserve">6.9 </t>
  </si>
  <si>
    <t xml:space="preserve">Madhya Pradesh </t>
  </si>
  <si>
    <t xml:space="preserve">Maharashtra </t>
  </si>
  <si>
    <t xml:space="preserve">5.5 </t>
  </si>
  <si>
    <t xml:space="preserve">Odisha </t>
  </si>
  <si>
    <t xml:space="preserve">7.3 </t>
  </si>
  <si>
    <t xml:space="preserve">Punjab </t>
  </si>
  <si>
    <t xml:space="preserve">6.6 </t>
  </si>
  <si>
    <t xml:space="preserve">Rajasthan </t>
  </si>
  <si>
    <t xml:space="preserve">Tamil Nadu </t>
  </si>
  <si>
    <t xml:space="preserve">6.5 </t>
  </si>
  <si>
    <t xml:space="preserve">Telangana </t>
  </si>
  <si>
    <t xml:space="preserve">Uttar Pradesh </t>
  </si>
  <si>
    <t xml:space="preserve">Uttarakhand </t>
  </si>
  <si>
    <t xml:space="preserve">West Bengal </t>
  </si>
  <si>
    <t xml:space="preserve">5.6 </t>
  </si>
  <si>
    <t xml:space="preserve">Arunachal Pradesh </t>
  </si>
  <si>
    <t xml:space="preserve">6.0 </t>
  </si>
  <si>
    <t xml:space="preserve">Goa </t>
  </si>
  <si>
    <t xml:space="preserve">Himachal Pradesh </t>
  </si>
  <si>
    <t xml:space="preserve">Manipur </t>
  </si>
  <si>
    <t xml:space="preserve">4.5 </t>
  </si>
  <si>
    <t xml:space="preserve">Meghalaya </t>
  </si>
  <si>
    <t xml:space="preserve">Mizoram </t>
  </si>
  <si>
    <t xml:space="preserve">4.1 </t>
  </si>
  <si>
    <t xml:space="preserve">Nagaland </t>
  </si>
  <si>
    <t xml:space="preserve">3.5 </t>
  </si>
  <si>
    <t xml:space="preserve">Sikkim </t>
  </si>
  <si>
    <t xml:space="preserve">Tripura </t>
  </si>
  <si>
    <t xml:space="preserve">Andaman &amp; Nicobar Islands </t>
  </si>
  <si>
    <t xml:space="preserve">5.3 </t>
  </si>
  <si>
    <t xml:space="preserve">Chandigarh </t>
  </si>
  <si>
    <t xml:space="preserve">4.3 </t>
  </si>
  <si>
    <t xml:space="preserve">Dadra &amp; Nagar Haveli </t>
  </si>
  <si>
    <t xml:space="preserve">3.8 </t>
  </si>
  <si>
    <t xml:space="preserve">Daman &amp; Diu </t>
  </si>
  <si>
    <t xml:space="preserve">Lakshadweep </t>
  </si>
  <si>
    <t xml:space="preserve">Puducherry 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</si>
</sst>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"/>
    <numFmt numFmtId="167" formatCode="#,##0.000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290520</xdr:colOff>
      <xdr:row>1</xdr:row>
      <xdr:rowOff>26640</xdr:rowOff>
    </xdr:from>
    <xdr:to>
      <xdr:col>15</xdr:col>
      <xdr:colOff>360720</xdr:colOff>
      <xdr:row>21</xdr:row>
      <xdr:rowOff>15120</xdr:rowOff>
    </xdr:to>
    <xdr:graphicFrame>
      <xdr:nvGraphicFramePr>
        <xdr:cNvPr id="0" name=""/>
        <xdr:cNvGraphicFramePr/>
      </xdr:nvGraphicFramePr>
      <xdr:xfrm>
        <a:off x="6792840" y="189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0" t="n">
        <v>1318678</v>
      </c>
      <c r="D2" s="2" t="n">
        <f aca="false">B2*C2</f>
        <v>8175803.6</v>
      </c>
      <c r="E2" s="0" t="n">
        <v>6950607</v>
      </c>
      <c r="F2" s="3" t="n">
        <f aca="false">E2/G2</f>
        <v>0.727977977314891</v>
      </c>
      <c r="G2" s="2" t="n">
        <f aca="false">SUM(G3:G38)</f>
        <v>9547825.91863143</v>
      </c>
      <c r="H2" s="4" t="n">
        <f aca="false">E2/(B2*C2)</f>
        <v>0.850143587108673</v>
      </c>
      <c r="I2" s="0" t="n">
        <f aca="false">G2/C2</f>
        <v>7.24045287676857</v>
      </c>
    </row>
    <row r="3" customFormat="false" ht="12.8" hidden="false" customHeight="false" outlineLevel="0" collapsed="false">
      <c r="A3" s="5" t="s">
        <v>10</v>
      </c>
      <c r="B3" s="5" t="s">
        <v>11</v>
      </c>
      <c r="C3" s="0" t="n">
        <v>51938</v>
      </c>
      <c r="D3" s="2" t="n">
        <f aca="false">B3*C3</f>
        <v>347984.6</v>
      </c>
      <c r="E3" s="0" t="n">
        <v>375777</v>
      </c>
      <c r="F3" s="3" t="n">
        <v>0.8237661</v>
      </c>
      <c r="G3" s="2" t="n">
        <f aca="false">E3/F3</f>
        <v>456169.536474006</v>
      </c>
      <c r="H3" s="4" t="n">
        <f aca="false">E3/(B3*C3)</f>
        <v>1.07986675272411</v>
      </c>
    </row>
    <row r="4" customFormat="false" ht="12.8" hidden="false" customHeight="false" outlineLevel="0" collapsed="false">
      <c r="A4" s="5" t="s">
        <v>12</v>
      </c>
      <c r="B4" s="5" t="s">
        <v>13</v>
      </c>
      <c r="C4" s="0" t="n">
        <v>33918</v>
      </c>
      <c r="D4" s="2" t="n">
        <f aca="false">B4*C4</f>
        <v>217075.2</v>
      </c>
      <c r="E4" s="0" t="n">
        <v>142605</v>
      </c>
      <c r="F4" s="3" t="n">
        <v>0.6562516</v>
      </c>
      <c r="G4" s="2" t="n">
        <f aca="false">E4/F4</f>
        <v>217302.327339088</v>
      </c>
      <c r="H4" s="4" t="n">
        <f aca="false">E4/(B4*C4)</f>
        <v>0.65693824075712</v>
      </c>
    </row>
    <row r="5" customFormat="false" ht="12.8" hidden="false" customHeight="false" outlineLevel="0" collapsed="false">
      <c r="A5" s="5" t="s">
        <v>14</v>
      </c>
      <c r="B5" s="5" t="s">
        <v>15</v>
      </c>
      <c r="C5" s="0" t="n">
        <v>117739</v>
      </c>
      <c r="D5" s="2" t="n">
        <f aca="false">B5*C5</f>
        <v>682886.2</v>
      </c>
      <c r="E5" s="0" t="n">
        <v>213989</v>
      </c>
      <c r="F5" s="3" t="n">
        <v>0.3822301</v>
      </c>
      <c r="G5" s="2" t="n">
        <f aca="false">E5/F5</f>
        <v>559843.403227532</v>
      </c>
      <c r="H5" s="4" t="n">
        <f aca="false">E5/(B5*C5)</f>
        <v>0.313359678376866</v>
      </c>
    </row>
    <row r="6" customFormat="false" ht="12.8" hidden="false" customHeight="false" outlineLevel="0" collapsed="false">
      <c r="A6" s="5" t="s">
        <v>16</v>
      </c>
      <c r="B6" s="5" t="s">
        <v>17</v>
      </c>
      <c r="C6" s="0" t="n">
        <v>28340</v>
      </c>
      <c r="D6" s="2" t="n">
        <f aca="false">B6*C6</f>
        <v>226720</v>
      </c>
      <c r="E6" s="0" t="n">
        <v>177549</v>
      </c>
      <c r="F6" s="3" t="n">
        <v>0.8090439</v>
      </c>
      <c r="G6" s="2" t="n">
        <f aca="false">E6/F6</f>
        <v>219455.334871198</v>
      </c>
      <c r="H6" s="4" t="n">
        <f aca="false">E6/(B6*C6)</f>
        <v>0.783120148200423</v>
      </c>
    </row>
    <row r="7" customFormat="false" ht="12.8" hidden="false" customHeight="false" outlineLevel="0" collapsed="false">
      <c r="A7" s="5" t="s">
        <v>18</v>
      </c>
      <c r="B7" s="5" t="s">
        <v>19</v>
      </c>
      <c r="C7" s="0" t="n">
        <v>19435</v>
      </c>
      <c r="D7" s="2" t="n">
        <f aca="false">B7*C7</f>
        <v>64135.5</v>
      </c>
      <c r="E7" s="0" t="n">
        <v>145533</v>
      </c>
      <c r="F7" s="3" t="n">
        <v>0.9194756</v>
      </c>
      <c r="G7" s="2" t="n">
        <f aca="false">E7/F7</f>
        <v>158278.262087651</v>
      </c>
      <c r="H7" s="4" t="n">
        <f aca="false">E7/(B7*C7)</f>
        <v>2.26914891128938</v>
      </c>
    </row>
    <row r="8" customFormat="false" ht="12.8" hidden="false" customHeight="false" outlineLevel="0" collapsed="false">
      <c r="A8" s="5" t="s">
        <v>20</v>
      </c>
      <c r="B8" s="5" t="s">
        <v>21</v>
      </c>
      <c r="C8" s="0" t="n">
        <v>67010</v>
      </c>
      <c r="D8" s="2" t="n">
        <f aca="false">B8*C8</f>
        <v>395359</v>
      </c>
      <c r="E8" s="0" t="n">
        <v>433256</v>
      </c>
      <c r="F8" s="3" t="n">
        <v>0.9538872</v>
      </c>
      <c r="G8" s="2" t="n">
        <f aca="false">E8/F8</f>
        <v>454200.454728819</v>
      </c>
      <c r="H8" s="4" t="n">
        <f aca="false">E8/(B8*C8)</f>
        <v>1.09585465361861</v>
      </c>
    </row>
    <row r="9" customFormat="false" ht="12.8" hidden="false" customHeight="false" outlineLevel="0" collapsed="false">
      <c r="A9" s="5" t="s">
        <v>22</v>
      </c>
      <c r="B9" s="5" t="s">
        <v>21</v>
      </c>
      <c r="C9" s="0" t="n">
        <v>28266</v>
      </c>
      <c r="D9" s="2" t="n">
        <f aca="false">B9*C9</f>
        <v>166769.4</v>
      </c>
      <c r="E9" s="0" t="n">
        <v>185842</v>
      </c>
      <c r="F9" s="3" t="n">
        <v>0.8820749</v>
      </c>
      <c r="G9" s="2" t="n">
        <f aca="false">E9/F9</f>
        <v>210687.323718201</v>
      </c>
      <c r="H9" s="4" t="n">
        <f aca="false">E9/(B9*C9)</f>
        <v>1.11436510534906</v>
      </c>
    </row>
    <row r="10" customFormat="false" ht="12.8" hidden="false" customHeight="false" outlineLevel="0" collapsed="false">
      <c r="A10" s="5" t="s">
        <v>23</v>
      </c>
      <c r="B10" s="5" t="s">
        <v>24</v>
      </c>
      <c r="C10" s="0" t="n">
        <f aca="false">13101+291</f>
        <v>13392</v>
      </c>
      <c r="D10" s="2" t="n">
        <f aca="false">B10*C10</f>
        <v>65620.8</v>
      </c>
      <c r="E10" s="0" t="n">
        <v>39410</v>
      </c>
      <c r="F10" s="0" t="n">
        <v>0.77</v>
      </c>
      <c r="G10" s="2" t="n">
        <f aca="false">E10/F10</f>
        <v>51181.8181818182</v>
      </c>
      <c r="H10" s="4" t="n">
        <f aca="false">E10/(B10*C10)</f>
        <v>0.600571769926609</v>
      </c>
    </row>
    <row r="11" customFormat="false" ht="12.8" hidden="false" customHeight="false" outlineLevel="0" collapsed="false">
      <c r="A11" s="5" t="s">
        <v>25</v>
      </c>
      <c r="B11" s="5" t="s">
        <v>26</v>
      </c>
      <c r="C11" s="0" t="n">
        <v>36869</v>
      </c>
      <c r="D11" s="2" t="n">
        <f aca="false">B11*C11</f>
        <v>199092.6</v>
      </c>
      <c r="E11" s="0" t="n">
        <v>102729</v>
      </c>
      <c r="F11" s="3" t="n">
        <v>0.425821</v>
      </c>
      <c r="G11" s="2" t="n">
        <f aca="false">E11/F11</f>
        <v>241249.257317042</v>
      </c>
      <c r="H11" s="4" t="n">
        <f aca="false">E11/(B11*C11)</f>
        <v>0.515986028611812</v>
      </c>
    </row>
    <row r="12" customFormat="false" ht="12.8" hidden="false" customHeight="false" outlineLevel="0" collapsed="false">
      <c r="A12" s="5" t="s">
        <v>27</v>
      </c>
      <c r="B12" s="5" t="s">
        <v>28</v>
      </c>
      <c r="C12" s="0" t="n">
        <v>65275</v>
      </c>
      <c r="D12" s="2" t="n">
        <f aca="false">B12*C12</f>
        <v>411232.5</v>
      </c>
      <c r="E12" s="0" t="n">
        <v>483511</v>
      </c>
      <c r="F12" s="3" t="n">
        <v>0.8868009</v>
      </c>
      <c r="G12" s="2" t="n">
        <f aca="false">E12/F12</f>
        <v>545230.614899015</v>
      </c>
      <c r="H12" s="4" t="n">
        <f aca="false">E12/(B12*C12)</f>
        <v>1.17576067066684</v>
      </c>
    </row>
    <row r="13" customFormat="false" ht="12.8" hidden="false" customHeight="false" outlineLevel="0" collapsed="false">
      <c r="A13" s="5" t="s">
        <v>29</v>
      </c>
      <c r="B13" s="5" t="s">
        <v>30</v>
      </c>
      <c r="C13" s="0" t="n">
        <v>34943</v>
      </c>
      <c r="D13" s="2" t="n">
        <f aca="false">B13*C13</f>
        <v>241106.7</v>
      </c>
      <c r="E13" s="0" t="n">
        <v>258530</v>
      </c>
      <c r="F13" s="3" t="n">
        <v>0.9849841</v>
      </c>
      <c r="G13" s="2" t="n">
        <f aca="false">E13/F13</f>
        <v>262471.24192157</v>
      </c>
      <c r="H13" s="4" t="n">
        <f aca="false">E13/(B13*C13)</f>
        <v>1.07226385662447</v>
      </c>
    </row>
    <row r="14" customFormat="false" ht="12.8" hidden="false" customHeight="false" outlineLevel="0" collapsed="false">
      <c r="A14" s="5" t="s">
        <v>31</v>
      </c>
      <c r="B14" s="5" t="s">
        <v>11</v>
      </c>
      <c r="C14" s="0" t="n">
        <v>81090</v>
      </c>
      <c r="D14" s="2" t="n">
        <f aca="false">B14*C14</f>
        <v>543303</v>
      </c>
      <c r="E14" s="0" t="n">
        <v>424257</v>
      </c>
      <c r="F14" s="3" t="n">
        <v>0.7453612</v>
      </c>
      <c r="G14" s="2" t="n">
        <f aca="false">E14/F14</f>
        <v>569196.518412818</v>
      </c>
      <c r="H14" s="4" t="n">
        <f aca="false">E14/(B14*C14)</f>
        <v>0.780884699697959</v>
      </c>
    </row>
    <row r="15" customFormat="false" ht="12.8" hidden="false" customHeight="false" outlineLevel="0" collapsed="false">
      <c r="A15" s="5" t="s">
        <v>32</v>
      </c>
      <c r="B15" s="5" t="s">
        <v>33</v>
      </c>
      <c r="C15" s="0" t="n">
        <v>121011</v>
      </c>
      <c r="D15" s="2" t="n">
        <f aca="false">B15*C15</f>
        <v>665560.5</v>
      </c>
      <c r="E15" s="0" t="n">
        <v>667900</v>
      </c>
      <c r="F15" s="3" t="n">
        <v>0.9231972</v>
      </c>
      <c r="G15" s="2" t="n">
        <f aca="false">E15/F15</f>
        <v>723464.065965538</v>
      </c>
      <c r="H15" s="4" t="n">
        <f aca="false">E15/(B15*C15)</f>
        <v>1.00351508240047</v>
      </c>
    </row>
    <row r="16" customFormat="false" ht="12.8" hidden="false" customHeight="false" outlineLevel="0" collapsed="false">
      <c r="A16" s="5" t="s">
        <v>34</v>
      </c>
      <c r="B16" s="5" t="s">
        <v>35</v>
      </c>
      <c r="C16" s="0" t="n">
        <v>43490</v>
      </c>
      <c r="D16" s="2" t="n">
        <f aca="false">B16*C16</f>
        <v>317477</v>
      </c>
      <c r="E16" s="0" t="n">
        <v>328799</v>
      </c>
      <c r="F16" s="3" t="n">
        <v>0.6771813</v>
      </c>
      <c r="G16" s="2" t="n">
        <f aca="false">E16/F16</f>
        <v>485540.578276453</v>
      </c>
      <c r="H16" s="4" t="n">
        <f aca="false">E16/(B16*C16)</f>
        <v>1.03566242593952</v>
      </c>
    </row>
    <row r="17" customFormat="false" ht="12.8" hidden="false" customHeight="false" outlineLevel="0" collapsed="false">
      <c r="A17" s="5" t="s">
        <v>36</v>
      </c>
      <c r="B17" s="5" t="s">
        <v>37</v>
      </c>
      <c r="C17" s="0" t="n">
        <v>29619</v>
      </c>
      <c r="D17" s="2" t="n">
        <f aca="false">B17*C17</f>
        <v>195485.4</v>
      </c>
      <c r="E17" s="0" t="n">
        <v>213234</v>
      </c>
      <c r="F17" s="3" t="n">
        <v>0.9210346</v>
      </c>
      <c r="G17" s="2" t="n">
        <f aca="false">E17/F17</f>
        <v>231515.732416567</v>
      </c>
      <c r="H17" s="4" t="n">
        <f aca="false">E17/(B17*C17)</f>
        <v>1.090792458158</v>
      </c>
    </row>
    <row r="18" customFormat="false" ht="12.8" hidden="false" customHeight="false" outlineLevel="0" collapsed="false">
      <c r="A18" s="5" t="s">
        <v>38</v>
      </c>
      <c r="B18" s="5" t="s">
        <v>21</v>
      </c>
      <c r="C18" s="0" t="n">
        <v>76256</v>
      </c>
      <c r="D18" s="2" t="n">
        <f aca="false">B18*C18</f>
        <v>449910.4</v>
      </c>
      <c r="E18" s="0" t="n">
        <v>443173</v>
      </c>
      <c r="F18" s="3" t="n">
        <v>0.7929528</v>
      </c>
      <c r="G18" s="2" t="n">
        <f aca="false">E18/F18</f>
        <v>558889.507673092</v>
      </c>
      <c r="H18" s="4" t="n">
        <f aca="false">E18/(B18*C18)</f>
        <v>0.985025018314758</v>
      </c>
    </row>
    <row r="19" customFormat="false" ht="12.8" hidden="false" customHeight="false" outlineLevel="0" collapsed="false">
      <c r="A19" s="5" t="s">
        <v>39</v>
      </c>
      <c r="B19" s="5" t="s">
        <v>40</v>
      </c>
      <c r="C19" s="0" t="n">
        <v>75342</v>
      </c>
      <c r="D19" s="2" t="n">
        <f aca="false">B19*C19</f>
        <v>489723</v>
      </c>
      <c r="E19" s="0" t="n">
        <v>574006</v>
      </c>
      <c r="F19" s="3" t="n">
        <v>0.9375951</v>
      </c>
      <c r="G19" s="2" t="n">
        <f aca="false">E19/F19</f>
        <v>612210.96398648</v>
      </c>
      <c r="H19" s="4" t="n">
        <f aca="false">E19/(B19*C19)</f>
        <v>1.17210341356236</v>
      </c>
    </row>
    <row r="20" customFormat="false" ht="12.8" hidden="false" customHeight="false" outlineLevel="0" collapsed="false">
      <c r="A20" s="5" t="s">
        <v>41</v>
      </c>
      <c r="B20" s="5" t="s">
        <v>28</v>
      </c>
      <c r="C20" s="0" t="n">
        <v>36967</v>
      </c>
      <c r="D20" s="2" t="n">
        <f aca="false">B20*C20</f>
        <v>232892.1</v>
      </c>
      <c r="E20" s="0" t="n">
        <v>136528</v>
      </c>
      <c r="F20" s="3" t="n">
        <v>0.7098545</v>
      </c>
      <c r="G20" s="2" t="n">
        <f aca="false">E20/F20</f>
        <v>192332.372338275</v>
      </c>
      <c r="H20" s="4" t="n">
        <f aca="false">E20/(B20*C20)</f>
        <v>0.586228558203563</v>
      </c>
    </row>
    <row r="21" customFormat="false" ht="12.8" hidden="false" customHeight="false" outlineLevel="0" collapsed="false">
      <c r="A21" s="5" t="s">
        <v>42</v>
      </c>
      <c r="B21" s="5" t="s">
        <v>37</v>
      </c>
      <c r="C21" s="0" t="n">
        <v>222015</v>
      </c>
      <c r="D21" s="2" t="n">
        <f aca="false">B21*C21</f>
        <v>1465299</v>
      </c>
      <c r="E21" s="0" t="n">
        <v>906653</v>
      </c>
      <c r="F21" s="3" t="n">
        <v>0.473039</v>
      </c>
      <c r="G21" s="2" t="n">
        <f aca="false">E21/F21</f>
        <v>1916655.92054778</v>
      </c>
      <c r="H21" s="4" t="n">
        <f aca="false">E21/(B21*C21)</f>
        <v>0.618749483893731</v>
      </c>
    </row>
    <row r="22" customFormat="false" ht="12.8" hidden="false" customHeight="false" outlineLevel="0" collapsed="false">
      <c r="A22" s="5" t="s">
        <v>43</v>
      </c>
      <c r="B22" s="5" t="s">
        <v>9</v>
      </c>
      <c r="C22" s="0" t="n">
        <v>11013</v>
      </c>
      <c r="D22" s="2" t="n">
        <f aca="false">B22*C22</f>
        <v>68280.6</v>
      </c>
      <c r="E22" s="0" t="n">
        <v>47894</v>
      </c>
      <c r="F22" s="3" t="n">
        <v>0.7665817</v>
      </c>
      <c r="G22" s="2" t="n">
        <f aca="false">E22/F22</f>
        <v>62477.3589038194</v>
      </c>
      <c r="H22" s="4" t="n">
        <f aca="false">E22/(B22*C22)</f>
        <v>0.701429102849125</v>
      </c>
    </row>
    <row r="23" customFormat="false" ht="12.8" hidden="false" customHeight="false" outlineLevel="0" collapsed="false">
      <c r="A23" s="5" t="s">
        <v>44</v>
      </c>
      <c r="B23" s="5" t="s">
        <v>45</v>
      </c>
      <c r="C23" s="0" t="n">
        <v>96297</v>
      </c>
      <c r="D23" s="2" t="n">
        <f aca="false">B23*C23</f>
        <v>539263.2</v>
      </c>
      <c r="E23" s="0" t="n">
        <v>490530</v>
      </c>
      <c r="F23" s="3" t="n">
        <v>0.7938287</v>
      </c>
      <c r="G23" s="2" t="n">
        <f aca="false">E23/F23</f>
        <v>617929.283735899</v>
      </c>
      <c r="H23" s="4" t="n">
        <f aca="false">E23/(B23*C23)</f>
        <v>0.909630028527814</v>
      </c>
    </row>
    <row r="24" customFormat="false" ht="12.8" hidden="false" customHeight="false" outlineLevel="0" collapsed="false">
      <c r="A24" s="5" t="s">
        <v>46</v>
      </c>
      <c r="B24" s="5" t="s">
        <v>47</v>
      </c>
      <c r="C24" s="0" t="n">
        <v>1489</v>
      </c>
      <c r="D24" s="2" t="n">
        <f aca="false">B24*C24</f>
        <v>8934</v>
      </c>
      <c r="E24" s="0" t="n">
        <v>3860</v>
      </c>
      <c r="F24" s="3" t="n">
        <v>0.3174085</v>
      </c>
      <c r="G24" s="2" t="n">
        <f aca="false">E24/F24</f>
        <v>12160.9849767728</v>
      </c>
      <c r="H24" s="4" t="n">
        <f aca="false">E24/(B24*C24)</f>
        <v>0.432057309156033</v>
      </c>
    </row>
    <row r="25" customFormat="false" ht="12.8" hidden="false" customHeight="false" outlineLevel="0" collapsed="false">
      <c r="A25" s="5" t="s">
        <v>48</v>
      </c>
      <c r="B25" s="5" t="s">
        <v>21</v>
      </c>
      <c r="C25" s="0" t="n">
        <v>1531</v>
      </c>
      <c r="D25" s="2" t="n">
        <f aca="false">B25*C25</f>
        <v>9032.9</v>
      </c>
      <c r="E25" s="0" t="n">
        <v>13072</v>
      </c>
      <c r="F25" s="3" t="n">
        <v>1</v>
      </c>
      <c r="G25" s="2" t="n">
        <f aca="false">E25/F25</f>
        <v>13072</v>
      </c>
      <c r="H25" s="4" t="n">
        <f aca="false">E25/(B25*C25)</f>
        <v>1.44715429153428</v>
      </c>
    </row>
    <row r="26" customFormat="false" ht="12.8" hidden="false" customHeight="false" outlineLevel="0" collapsed="false">
      <c r="A26" s="5" t="s">
        <v>49</v>
      </c>
      <c r="B26" s="5" t="s">
        <v>30</v>
      </c>
      <c r="C26" s="0" t="n">
        <v>7253</v>
      </c>
      <c r="D26" s="2" t="n">
        <f aca="false">B26*C26</f>
        <v>50045.7</v>
      </c>
      <c r="E26" s="0" t="n">
        <v>41833</v>
      </c>
      <c r="F26" s="3" t="n">
        <v>0.969124</v>
      </c>
      <c r="G26" s="2" t="n">
        <f aca="false">E26/F26</f>
        <v>43165.7868342957</v>
      </c>
      <c r="H26" s="4" t="n">
        <f aca="false">E26/(B26*C26)</f>
        <v>0.835895991064167</v>
      </c>
    </row>
    <row r="27" customFormat="false" ht="12.8" hidden="false" customHeight="false" outlineLevel="0" collapsed="false">
      <c r="A27" s="5" t="s">
        <v>50</v>
      </c>
      <c r="B27" s="5" t="s">
        <v>51</v>
      </c>
      <c r="C27" s="0" t="n">
        <v>3073</v>
      </c>
      <c r="D27" s="2" t="n">
        <f aca="false">B27*C27</f>
        <v>13828.5</v>
      </c>
      <c r="E27" s="0" t="n">
        <v>4476</v>
      </c>
      <c r="F27" s="3" t="n">
        <v>0.4192863</v>
      </c>
      <c r="G27" s="2" t="n">
        <f aca="false">E27/F27</f>
        <v>10675.2832134033</v>
      </c>
      <c r="H27" s="4" t="n">
        <f aca="false">E27/(B27*C27)</f>
        <v>0.323679357847923</v>
      </c>
    </row>
    <row r="28" customFormat="false" ht="12.8" hidden="false" customHeight="false" outlineLevel="0" collapsed="false">
      <c r="A28" s="5" t="s">
        <v>52</v>
      </c>
      <c r="B28" s="5" t="s">
        <v>15</v>
      </c>
      <c r="C28" s="0" t="n">
        <v>3192</v>
      </c>
      <c r="D28" s="2" t="n">
        <f aca="false">B28*C28</f>
        <v>18513.6</v>
      </c>
      <c r="E28" s="0" t="n">
        <v>14779</v>
      </c>
      <c r="F28" s="3" t="n">
        <v>0.522878</v>
      </c>
      <c r="G28" s="2" t="n">
        <f aca="false">E28/F28</f>
        <v>28264.7194947961</v>
      </c>
      <c r="H28" s="4" t="n">
        <f aca="false">E28/(B28*C28)</f>
        <v>0.798278022642814</v>
      </c>
    </row>
    <row r="29" customFormat="false" ht="12.8" hidden="false" customHeight="false" outlineLevel="0" collapsed="false">
      <c r="A29" s="5" t="s">
        <v>53</v>
      </c>
      <c r="B29" s="5" t="s">
        <v>54</v>
      </c>
      <c r="C29" s="0" t="n">
        <v>1181</v>
      </c>
      <c r="D29" s="2" t="n">
        <f aca="false">B29*C29</f>
        <v>4842.1</v>
      </c>
      <c r="E29" s="0" t="n">
        <v>5525</v>
      </c>
      <c r="F29" s="3" t="n">
        <v>0.8491958</v>
      </c>
      <c r="G29" s="2" t="n">
        <f aca="false">E29/F29</f>
        <v>6506.1555886169</v>
      </c>
      <c r="H29" s="4" t="n">
        <f aca="false">E29/(B29*C29)</f>
        <v>1.14103384894984</v>
      </c>
    </row>
    <row r="30" customFormat="false" ht="12.8" hidden="false" customHeight="false" outlineLevel="0" collapsed="false">
      <c r="A30" s="5" t="s">
        <v>55</v>
      </c>
      <c r="B30" s="5" t="s">
        <v>56</v>
      </c>
      <c r="C30" s="0" t="n">
        <v>2129</v>
      </c>
      <c r="D30" s="2" t="n">
        <f aca="false">B30*C30</f>
        <v>7451.5</v>
      </c>
      <c r="E30" s="0" t="n">
        <v>828</v>
      </c>
      <c r="F30" s="3" t="n">
        <v>0.3966312</v>
      </c>
      <c r="G30" s="2" t="n">
        <f aca="false">E30/F30</f>
        <v>2087.58161233912</v>
      </c>
      <c r="H30" s="4" t="n">
        <f aca="false">E30/(B30*C30)</f>
        <v>0.111118566731531</v>
      </c>
    </row>
    <row r="31" customFormat="false" ht="12.8" hidden="false" customHeight="false" outlineLevel="0" collapsed="false">
      <c r="A31" s="5" t="s">
        <v>57</v>
      </c>
      <c r="B31" s="5" t="s">
        <v>51</v>
      </c>
      <c r="C31" s="0" t="n">
        <v>657</v>
      </c>
      <c r="D31" s="2" t="n">
        <f aca="false">B31*C31</f>
        <v>2956.5</v>
      </c>
      <c r="E31" s="0" t="n">
        <v>3386</v>
      </c>
      <c r="F31" s="3" t="n">
        <v>0.6637254</v>
      </c>
      <c r="G31" s="2" t="n">
        <f aca="false">E31/F31</f>
        <v>5101.50734023438</v>
      </c>
      <c r="H31" s="4" t="n">
        <f aca="false">E31/(B31*C31)</f>
        <v>1.14527312700829</v>
      </c>
    </row>
    <row r="32" customFormat="false" ht="12.8" hidden="false" customHeight="false" outlineLevel="0" collapsed="false">
      <c r="A32" s="5" t="s">
        <v>58</v>
      </c>
      <c r="B32" s="5" t="s">
        <v>33</v>
      </c>
      <c r="C32" s="0" t="n">
        <v>2013</v>
      </c>
      <c r="D32" s="2" t="n">
        <f aca="false">B32*C32</f>
        <v>11071.5</v>
      </c>
      <c r="E32" s="0" t="n">
        <v>29080</v>
      </c>
      <c r="F32" s="3" t="n">
        <v>0.8505898</v>
      </c>
      <c r="G32" s="2" t="n">
        <f aca="false">E32/F32</f>
        <v>34188.0422266996</v>
      </c>
      <c r="H32" s="4" t="n">
        <f aca="false">E32/(B32*C32)</f>
        <v>2.62656369958904</v>
      </c>
    </row>
    <row r="33" customFormat="false" ht="12.8" hidden="false" customHeight="false" outlineLevel="0" collapsed="false">
      <c r="A33" s="5" t="s">
        <v>59</v>
      </c>
      <c r="B33" s="5" t="s">
        <v>60</v>
      </c>
      <c r="C33" s="0" t="n">
        <v>395</v>
      </c>
      <c r="D33" s="2" t="n">
        <f aca="false">B33*C33</f>
        <v>2093.5</v>
      </c>
      <c r="E33" s="0" t="n">
        <v>2237</v>
      </c>
      <c r="F33" s="3" t="n">
        <v>0.9299356</v>
      </c>
      <c r="G33" s="2" t="n">
        <f aca="false">E33/F33</f>
        <v>2405.54292146682</v>
      </c>
      <c r="H33" s="4" t="n">
        <f aca="false">E33/(B33*C33)</f>
        <v>1.06854549796991</v>
      </c>
    </row>
    <row r="34" customFormat="false" ht="12.8" hidden="false" customHeight="false" outlineLevel="0" collapsed="false">
      <c r="A34" s="5" t="s">
        <v>61</v>
      </c>
      <c r="B34" s="5" t="s">
        <v>62</v>
      </c>
      <c r="C34" s="0" t="n">
        <v>1165</v>
      </c>
      <c r="D34" s="2" t="n">
        <f aca="false">B34*C34</f>
        <v>5009.5</v>
      </c>
      <c r="E34" s="0" t="n">
        <v>23330</v>
      </c>
      <c r="F34" s="3" t="n">
        <v>0.8939132</v>
      </c>
      <c r="G34" s="2" t="n">
        <f aca="false">E34/F34</f>
        <v>26098.7308387436</v>
      </c>
      <c r="H34" s="4" t="n">
        <f aca="false">E34/(B34*C34)</f>
        <v>4.6571514123166</v>
      </c>
    </row>
    <row r="35" customFormat="false" ht="12.8" hidden="false" customHeight="false" outlineLevel="0" collapsed="false">
      <c r="A35" s="5" t="s">
        <v>63</v>
      </c>
      <c r="B35" s="5" t="s">
        <v>64</v>
      </c>
      <c r="C35" s="0" t="n">
        <v>515</v>
      </c>
      <c r="D35" s="2" t="n">
        <f aca="false">B35*C35</f>
        <v>1957</v>
      </c>
      <c r="E35" s="0" t="n">
        <v>2174</v>
      </c>
      <c r="F35" s="3" t="n">
        <v>0.9434706</v>
      </c>
      <c r="G35" s="2" t="n">
        <f aca="false">E35/F35</f>
        <v>2304.25834148939</v>
      </c>
      <c r="H35" s="4" t="n">
        <f aca="false">E35/(B35*C35)</f>
        <v>1.11088400613183</v>
      </c>
    </row>
    <row r="36" customFormat="false" ht="12.8" hidden="false" customHeight="false" outlineLevel="0" collapsed="false">
      <c r="A36" s="5" t="s">
        <v>65</v>
      </c>
      <c r="B36" s="5" t="s">
        <v>51</v>
      </c>
      <c r="C36" s="0" t="n">
        <v>385</v>
      </c>
      <c r="D36" s="2" t="n">
        <f aca="false">B36*C36</f>
        <v>1732.5</v>
      </c>
      <c r="E36" s="0" t="n">
        <v>1169</v>
      </c>
      <c r="F36" s="3" t="n">
        <v>0.9434706</v>
      </c>
      <c r="G36" s="2" t="n">
        <f aca="false">E36/F36</f>
        <v>1239.04231885975</v>
      </c>
      <c r="H36" s="4" t="n">
        <f aca="false">E36/(B36*C36)</f>
        <v>0.674747474747475</v>
      </c>
    </row>
    <row r="37" customFormat="false" ht="12.8" hidden="false" customHeight="false" outlineLevel="0" collapsed="false">
      <c r="A37" s="5" t="s">
        <v>66</v>
      </c>
      <c r="B37" s="5" t="s">
        <v>45</v>
      </c>
      <c r="C37" s="0" t="n">
        <v>67</v>
      </c>
      <c r="D37" s="2" t="n">
        <f aca="false">B37*C37</f>
        <v>375.2</v>
      </c>
      <c r="E37" s="0" t="n">
        <v>314</v>
      </c>
      <c r="F37" s="3" t="n">
        <v>1</v>
      </c>
      <c r="G37" s="2" t="n">
        <f aca="false">E37/F37</f>
        <v>314</v>
      </c>
      <c r="H37" s="4" t="n">
        <f aca="false">E37/(B37*C37)</f>
        <v>0.836886993603411</v>
      </c>
    </row>
    <row r="38" customFormat="false" ht="12.8" hidden="false" customHeight="false" outlineLevel="0" collapsed="false">
      <c r="A38" s="5" t="s">
        <v>67</v>
      </c>
      <c r="B38" s="5" t="s">
        <v>30</v>
      </c>
      <c r="C38" s="0" t="n">
        <v>1470</v>
      </c>
      <c r="D38" s="2" t="n">
        <f aca="false">B38*C38</f>
        <v>10143</v>
      </c>
      <c r="E38" s="0" t="n">
        <v>12839</v>
      </c>
      <c r="F38" s="3" t="n">
        <v>0.9196724</v>
      </c>
      <c r="G38" s="2" t="n">
        <f aca="false">E38/F38</f>
        <v>13960.4059010578</v>
      </c>
      <c r="H38" s="4" t="n">
        <f aca="false">E38/(B38*C38)</f>
        <v>1.26579907325249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2022-06-10T20:47:04Z</dcterms:created>
  <dc:creator/>
  <dc:description/>
  <dc:language>en-GB</dc:language>
  <cp:lastModifiedBy/>
  <dcterms:modified xsi:type="dcterms:W3CDTF">2022-06-14T19:11:58Z</dcterms:modified>
  <cp:revision>7</cp:revision>
  <dc:subject/>
  <dc:title/>
</cp:coreProperties>
</file>