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Research\YRC Postdoc\Multiple-stressor-impacts-on-Yukon-River-Chinook-\Data\Environmental data\Processed\"/>
    </mc:Choice>
  </mc:AlternateContent>
  <xr:revisionPtr revIDLastSave="0" documentId="8_{94A07A1D-FA0A-4447-AAE5-F359F5778D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gration_return_temp" sheetId="1" r:id="rId1"/>
  </sheets>
  <definedNames>
    <definedName name="_xlnm._FilterDatabase" localSheetId="0" hidden="1">Migration_return_temp!$P$7:$Y$7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13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8" i="1"/>
  <c r="I109" i="1"/>
  <c r="I74" i="1"/>
  <c r="I39" i="1"/>
  <c r="I31" i="1"/>
  <c r="I5" i="1"/>
  <c r="I6" i="1" l="1"/>
  <c r="I7" i="1"/>
  <c r="I8" i="1"/>
  <c r="I9" i="1"/>
  <c r="I10" i="1"/>
  <c r="I11" i="1"/>
  <c r="I12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2" i="1"/>
  <c r="I33" i="1"/>
  <c r="I34" i="1"/>
  <c r="I35" i="1"/>
  <c r="I36" i="1"/>
  <c r="I37" i="1"/>
  <c r="I38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E249" i="1" l="1"/>
  <c r="F39" i="1"/>
  <c r="G39" i="1"/>
  <c r="H39" i="1"/>
  <c r="F74" i="1"/>
  <c r="G74" i="1"/>
  <c r="H74" i="1"/>
  <c r="F109" i="1"/>
  <c r="G109" i="1"/>
  <c r="H109" i="1"/>
  <c r="F144" i="1"/>
  <c r="G144" i="1"/>
  <c r="H144" i="1"/>
  <c r="F179" i="1"/>
  <c r="G179" i="1"/>
  <c r="H179" i="1"/>
  <c r="F214" i="1"/>
  <c r="G214" i="1"/>
  <c r="H214" i="1"/>
  <c r="F249" i="1"/>
  <c r="G249" i="1"/>
  <c r="H249" i="1"/>
  <c r="F5" i="1"/>
  <c r="G5" i="1"/>
  <c r="H5" i="1"/>
  <c r="F40" i="1"/>
  <c r="G40" i="1"/>
  <c r="H40" i="1"/>
  <c r="F75" i="1"/>
  <c r="G75" i="1"/>
  <c r="H75" i="1"/>
  <c r="F110" i="1"/>
  <c r="G110" i="1"/>
  <c r="H110" i="1"/>
  <c r="F145" i="1"/>
  <c r="G145" i="1"/>
  <c r="H145" i="1"/>
  <c r="F180" i="1"/>
  <c r="G180" i="1"/>
  <c r="H180" i="1"/>
  <c r="F215" i="1"/>
  <c r="G215" i="1"/>
  <c r="H215" i="1"/>
  <c r="F250" i="1"/>
  <c r="G250" i="1"/>
  <c r="H250" i="1"/>
  <c r="F6" i="1"/>
  <c r="G6" i="1"/>
  <c r="H6" i="1"/>
  <c r="F41" i="1"/>
  <c r="G41" i="1"/>
  <c r="H41" i="1"/>
  <c r="F76" i="1"/>
  <c r="G76" i="1"/>
  <c r="H76" i="1"/>
  <c r="F111" i="1"/>
  <c r="G111" i="1"/>
  <c r="H111" i="1"/>
  <c r="F146" i="1"/>
  <c r="G146" i="1"/>
  <c r="H146" i="1"/>
  <c r="F181" i="1"/>
  <c r="G181" i="1"/>
  <c r="H181" i="1"/>
  <c r="F216" i="1"/>
  <c r="G216" i="1"/>
  <c r="H216" i="1"/>
  <c r="F251" i="1"/>
  <c r="G251" i="1"/>
  <c r="H251" i="1"/>
  <c r="F7" i="1"/>
  <c r="G7" i="1"/>
  <c r="H7" i="1"/>
  <c r="F42" i="1"/>
  <c r="G42" i="1"/>
  <c r="H42" i="1"/>
  <c r="F77" i="1"/>
  <c r="G77" i="1"/>
  <c r="H77" i="1"/>
  <c r="F112" i="1"/>
  <c r="G112" i="1"/>
  <c r="H112" i="1"/>
  <c r="F147" i="1"/>
  <c r="G147" i="1"/>
  <c r="H147" i="1"/>
  <c r="F182" i="1"/>
  <c r="G182" i="1"/>
  <c r="H182" i="1"/>
  <c r="F217" i="1"/>
  <c r="G217" i="1"/>
  <c r="H217" i="1"/>
  <c r="F252" i="1"/>
  <c r="G252" i="1"/>
  <c r="H252" i="1"/>
  <c r="F8" i="1"/>
  <c r="G8" i="1"/>
  <c r="H8" i="1"/>
  <c r="F43" i="1"/>
  <c r="G43" i="1"/>
  <c r="H43" i="1"/>
  <c r="F78" i="1"/>
  <c r="G78" i="1"/>
  <c r="H78" i="1"/>
  <c r="F113" i="1"/>
  <c r="G113" i="1"/>
  <c r="H113" i="1"/>
  <c r="F148" i="1"/>
  <c r="G148" i="1"/>
  <c r="H148" i="1"/>
  <c r="F183" i="1"/>
  <c r="G183" i="1"/>
  <c r="H183" i="1"/>
  <c r="F218" i="1"/>
  <c r="G218" i="1"/>
  <c r="H218" i="1"/>
  <c r="F253" i="1"/>
  <c r="G253" i="1"/>
  <c r="H253" i="1"/>
  <c r="F9" i="1"/>
  <c r="G9" i="1"/>
  <c r="H9" i="1"/>
  <c r="F44" i="1"/>
  <c r="G44" i="1"/>
  <c r="H44" i="1"/>
  <c r="F79" i="1"/>
  <c r="G79" i="1"/>
  <c r="H79" i="1"/>
  <c r="F114" i="1"/>
  <c r="G114" i="1"/>
  <c r="H114" i="1"/>
  <c r="F149" i="1"/>
  <c r="G149" i="1"/>
  <c r="H149" i="1"/>
  <c r="F184" i="1"/>
  <c r="G184" i="1"/>
  <c r="H184" i="1"/>
  <c r="F219" i="1"/>
  <c r="G219" i="1"/>
  <c r="H219" i="1"/>
  <c r="F254" i="1"/>
  <c r="G254" i="1"/>
  <c r="H254" i="1"/>
  <c r="F10" i="1"/>
  <c r="G10" i="1"/>
  <c r="H10" i="1"/>
  <c r="F45" i="1"/>
  <c r="G45" i="1"/>
  <c r="H45" i="1"/>
  <c r="F80" i="1"/>
  <c r="G80" i="1"/>
  <c r="H80" i="1"/>
  <c r="F115" i="1"/>
  <c r="G115" i="1"/>
  <c r="H115" i="1"/>
  <c r="F150" i="1"/>
  <c r="G150" i="1"/>
  <c r="H150" i="1"/>
  <c r="F185" i="1"/>
  <c r="G185" i="1"/>
  <c r="H185" i="1"/>
  <c r="F220" i="1"/>
  <c r="G220" i="1"/>
  <c r="H220" i="1"/>
  <c r="F255" i="1"/>
  <c r="G255" i="1"/>
  <c r="H255" i="1"/>
  <c r="F11" i="1"/>
  <c r="G11" i="1"/>
  <c r="H11" i="1"/>
  <c r="F46" i="1"/>
  <c r="G46" i="1"/>
  <c r="H46" i="1"/>
  <c r="F81" i="1"/>
  <c r="G81" i="1"/>
  <c r="H81" i="1"/>
  <c r="F116" i="1"/>
  <c r="G116" i="1"/>
  <c r="H116" i="1"/>
  <c r="F151" i="1"/>
  <c r="G151" i="1"/>
  <c r="H151" i="1"/>
  <c r="F186" i="1"/>
  <c r="G186" i="1"/>
  <c r="H186" i="1"/>
  <c r="F221" i="1"/>
  <c r="G221" i="1"/>
  <c r="H221" i="1"/>
  <c r="F256" i="1"/>
  <c r="G256" i="1"/>
  <c r="H256" i="1"/>
  <c r="F12" i="1"/>
  <c r="G12" i="1"/>
  <c r="H12" i="1"/>
  <c r="F47" i="1"/>
  <c r="G47" i="1"/>
  <c r="H47" i="1"/>
  <c r="F82" i="1"/>
  <c r="G82" i="1"/>
  <c r="H82" i="1"/>
  <c r="F117" i="1"/>
  <c r="G117" i="1"/>
  <c r="H117" i="1"/>
  <c r="F152" i="1"/>
  <c r="G152" i="1"/>
  <c r="H152" i="1"/>
  <c r="F187" i="1"/>
  <c r="G187" i="1"/>
  <c r="H187" i="1"/>
  <c r="F222" i="1"/>
  <c r="G222" i="1"/>
  <c r="H222" i="1"/>
  <c r="F257" i="1"/>
  <c r="G257" i="1"/>
  <c r="H257" i="1"/>
  <c r="F13" i="1"/>
  <c r="G13" i="1"/>
  <c r="H13" i="1"/>
  <c r="F48" i="1"/>
  <c r="G48" i="1"/>
  <c r="H48" i="1"/>
  <c r="F83" i="1"/>
  <c r="G83" i="1"/>
  <c r="H83" i="1"/>
  <c r="F118" i="1"/>
  <c r="G118" i="1"/>
  <c r="H118" i="1"/>
  <c r="F153" i="1"/>
  <c r="G153" i="1"/>
  <c r="H153" i="1"/>
  <c r="F188" i="1"/>
  <c r="G188" i="1"/>
  <c r="H188" i="1"/>
  <c r="F223" i="1"/>
  <c r="G223" i="1"/>
  <c r="H223" i="1"/>
  <c r="F258" i="1"/>
  <c r="G258" i="1"/>
  <c r="H258" i="1"/>
  <c r="F14" i="1"/>
  <c r="G14" i="1"/>
  <c r="H14" i="1"/>
  <c r="F49" i="1"/>
  <c r="G49" i="1"/>
  <c r="H49" i="1"/>
  <c r="F84" i="1"/>
  <c r="G84" i="1"/>
  <c r="H84" i="1"/>
  <c r="F119" i="1"/>
  <c r="G119" i="1"/>
  <c r="H119" i="1"/>
  <c r="F154" i="1"/>
  <c r="G154" i="1"/>
  <c r="H154" i="1"/>
  <c r="F189" i="1"/>
  <c r="G189" i="1"/>
  <c r="H189" i="1"/>
  <c r="F224" i="1"/>
  <c r="G224" i="1"/>
  <c r="H224" i="1"/>
  <c r="F259" i="1"/>
  <c r="G259" i="1"/>
  <c r="H259" i="1"/>
  <c r="F15" i="1"/>
  <c r="G15" i="1"/>
  <c r="H15" i="1"/>
  <c r="F50" i="1"/>
  <c r="G50" i="1"/>
  <c r="H50" i="1"/>
  <c r="F85" i="1"/>
  <c r="G85" i="1"/>
  <c r="H85" i="1"/>
  <c r="F120" i="1"/>
  <c r="G120" i="1"/>
  <c r="H120" i="1"/>
  <c r="F155" i="1"/>
  <c r="G155" i="1"/>
  <c r="H155" i="1"/>
  <c r="F190" i="1"/>
  <c r="G190" i="1"/>
  <c r="H190" i="1"/>
  <c r="F225" i="1"/>
  <c r="G225" i="1"/>
  <c r="H225" i="1"/>
  <c r="F260" i="1"/>
  <c r="G260" i="1"/>
  <c r="H260" i="1"/>
  <c r="F16" i="1"/>
  <c r="G16" i="1"/>
  <c r="H16" i="1"/>
  <c r="F51" i="1"/>
  <c r="G51" i="1"/>
  <c r="H51" i="1"/>
  <c r="F86" i="1"/>
  <c r="G86" i="1"/>
  <c r="H86" i="1"/>
  <c r="F121" i="1"/>
  <c r="G121" i="1"/>
  <c r="H121" i="1"/>
  <c r="F156" i="1"/>
  <c r="G156" i="1"/>
  <c r="H156" i="1"/>
  <c r="F191" i="1"/>
  <c r="G191" i="1"/>
  <c r="H191" i="1"/>
  <c r="F226" i="1"/>
  <c r="G226" i="1"/>
  <c r="H226" i="1"/>
  <c r="F261" i="1"/>
  <c r="G261" i="1"/>
  <c r="H261" i="1"/>
  <c r="F17" i="1"/>
  <c r="G17" i="1"/>
  <c r="H17" i="1"/>
  <c r="F52" i="1"/>
  <c r="G52" i="1"/>
  <c r="H52" i="1"/>
  <c r="F87" i="1"/>
  <c r="G87" i="1"/>
  <c r="H87" i="1"/>
  <c r="F122" i="1"/>
  <c r="G122" i="1"/>
  <c r="H122" i="1"/>
  <c r="F157" i="1"/>
  <c r="G157" i="1"/>
  <c r="H157" i="1"/>
  <c r="F192" i="1"/>
  <c r="G192" i="1"/>
  <c r="H192" i="1"/>
  <c r="F227" i="1"/>
  <c r="G227" i="1"/>
  <c r="H227" i="1"/>
  <c r="F262" i="1"/>
  <c r="G262" i="1"/>
  <c r="H262" i="1"/>
  <c r="F18" i="1"/>
  <c r="G18" i="1"/>
  <c r="H18" i="1"/>
  <c r="F53" i="1"/>
  <c r="G53" i="1"/>
  <c r="H53" i="1"/>
  <c r="F88" i="1"/>
  <c r="G88" i="1"/>
  <c r="H88" i="1"/>
  <c r="F123" i="1"/>
  <c r="G123" i="1"/>
  <c r="H123" i="1"/>
  <c r="F158" i="1"/>
  <c r="G158" i="1"/>
  <c r="H158" i="1"/>
  <c r="F193" i="1"/>
  <c r="G193" i="1"/>
  <c r="H193" i="1"/>
  <c r="F228" i="1"/>
  <c r="G228" i="1"/>
  <c r="H228" i="1"/>
  <c r="F263" i="1"/>
  <c r="G263" i="1"/>
  <c r="H263" i="1"/>
  <c r="F19" i="1"/>
  <c r="G19" i="1"/>
  <c r="H19" i="1"/>
  <c r="F54" i="1"/>
  <c r="G54" i="1"/>
  <c r="H54" i="1"/>
  <c r="F89" i="1"/>
  <c r="G89" i="1"/>
  <c r="H89" i="1"/>
  <c r="F124" i="1"/>
  <c r="G124" i="1"/>
  <c r="H124" i="1"/>
  <c r="F159" i="1"/>
  <c r="G159" i="1"/>
  <c r="H159" i="1"/>
  <c r="F194" i="1"/>
  <c r="G194" i="1"/>
  <c r="H194" i="1"/>
  <c r="F229" i="1"/>
  <c r="G229" i="1"/>
  <c r="H229" i="1"/>
  <c r="F264" i="1"/>
  <c r="G264" i="1"/>
  <c r="H264" i="1"/>
  <c r="F20" i="1"/>
  <c r="G20" i="1"/>
  <c r="H20" i="1"/>
  <c r="F55" i="1"/>
  <c r="G55" i="1"/>
  <c r="H55" i="1"/>
  <c r="F90" i="1"/>
  <c r="G90" i="1"/>
  <c r="H90" i="1"/>
  <c r="F125" i="1"/>
  <c r="G125" i="1"/>
  <c r="H125" i="1"/>
  <c r="F160" i="1"/>
  <c r="G160" i="1"/>
  <c r="H160" i="1"/>
  <c r="F195" i="1"/>
  <c r="G195" i="1"/>
  <c r="H195" i="1"/>
  <c r="F230" i="1"/>
  <c r="G230" i="1"/>
  <c r="H230" i="1"/>
  <c r="F265" i="1"/>
  <c r="G265" i="1"/>
  <c r="H265" i="1"/>
  <c r="F21" i="1"/>
  <c r="G21" i="1"/>
  <c r="H21" i="1"/>
  <c r="F56" i="1"/>
  <c r="G56" i="1"/>
  <c r="H56" i="1"/>
  <c r="F91" i="1"/>
  <c r="G91" i="1"/>
  <c r="H91" i="1"/>
  <c r="F126" i="1"/>
  <c r="G126" i="1"/>
  <c r="H126" i="1"/>
  <c r="F161" i="1"/>
  <c r="G161" i="1"/>
  <c r="H161" i="1"/>
  <c r="F196" i="1"/>
  <c r="G196" i="1"/>
  <c r="H196" i="1"/>
  <c r="F231" i="1"/>
  <c r="G231" i="1"/>
  <c r="H231" i="1"/>
  <c r="F266" i="1"/>
  <c r="G266" i="1"/>
  <c r="H266" i="1"/>
  <c r="F22" i="1"/>
  <c r="G22" i="1"/>
  <c r="H22" i="1"/>
  <c r="F57" i="1"/>
  <c r="G57" i="1"/>
  <c r="H57" i="1"/>
  <c r="F92" i="1"/>
  <c r="G92" i="1"/>
  <c r="H92" i="1"/>
  <c r="F127" i="1"/>
  <c r="G127" i="1"/>
  <c r="H127" i="1"/>
  <c r="F162" i="1"/>
  <c r="G162" i="1"/>
  <c r="H162" i="1"/>
  <c r="F197" i="1"/>
  <c r="G197" i="1"/>
  <c r="H197" i="1"/>
  <c r="F232" i="1"/>
  <c r="G232" i="1"/>
  <c r="H232" i="1"/>
  <c r="F267" i="1"/>
  <c r="G267" i="1"/>
  <c r="H267" i="1"/>
  <c r="F23" i="1"/>
  <c r="G23" i="1"/>
  <c r="H23" i="1"/>
  <c r="F58" i="1"/>
  <c r="G58" i="1"/>
  <c r="H58" i="1"/>
  <c r="F93" i="1"/>
  <c r="G93" i="1"/>
  <c r="H93" i="1"/>
  <c r="F128" i="1"/>
  <c r="G128" i="1"/>
  <c r="H128" i="1"/>
  <c r="F163" i="1"/>
  <c r="G163" i="1"/>
  <c r="H163" i="1"/>
  <c r="F198" i="1"/>
  <c r="G198" i="1"/>
  <c r="H198" i="1"/>
  <c r="F233" i="1"/>
  <c r="G233" i="1"/>
  <c r="H233" i="1"/>
  <c r="F268" i="1"/>
  <c r="G268" i="1"/>
  <c r="H268" i="1"/>
  <c r="F24" i="1"/>
  <c r="G24" i="1"/>
  <c r="H24" i="1"/>
  <c r="F59" i="1"/>
  <c r="G59" i="1"/>
  <c r="H59" i="1"/>
  <c r="F94" i="1"/>
  <c r="G94" i="1"/>
  <c r="H94" i="1"/>
  <c r="F129" i="1"/>
  <c r="G129" i="1"/>
  <c r="H129" i="1"/>
  <c r="F164" i="1"/>
  <c r="G164" i="1"/>
  <c r="H164" i="1"/>
  <c r="F199" i="1"/>
  <c r="G199" i="1"/>
  <c r="H199" i="1"/>
  <c r="F234" i="1"/>
  <c r="G234" i="1"/>
  <c r="H234" i="1"/>
  <c r="F269" i="1"/>
  <c r="G269" i="1"/>
  <c r="H269" i="1"/>
  <c r="F25" i="1"/>
  <c r="G25" i="1"/>
  <c r="H25" i="1"/>
  <c r="F60" i="1"/>
  <c r="G60" i="1"/>
  <c r="H60" i="1"/>
  <c r="F95" i="1"/>
  <c r="G95" i="1"/>
  <c r="H95" i="1"/>
  <c r="F130" i="1"/>
  <c r="G130" i="1"/>
  <c r="H130" i="1"/>
  <c r="F165" i="1"/>
  <c r="G165" i="1"/>
  <c r="H165" i="1"/>
  <c r="F200" i="1"/>
  <c r="G200" i="1"/>
  <c r="H200" i="1"/>
  <c r="F235" i="1"/>
  <c r="G235" i="1"/>
  <c r="H235" i="1"/>
  <c r="F270" i="1"/>
  <c r="G270" i="1"/>
  <c r="H270" i="1"/>
  <c r="F26" i="1"/>
  <c r="G26" i="1"/>
  <c r="H26" i="1"/>
  <c r="F61" i="1"/>
  <c r="G61" i="1"/>
  <c r="H61" i="1"/>
  <c r="F96" i="1"/>
  <c r="G96" i="1"/>
  <c r="H96" i="1"/>
  <c r="F131" i="1"/>
  <c r="G131" i="1"/>
  <c r="H131" i="1"/>
  <c r="F166" i="1"/>
  <c r="G166" i="1"/>
  <c r="H166" i="1"/>
  <c r="F201" i="1"/>
  <c r="G201" i="1"/>
  <c r="H201" i="1"/>
  <c r="F236" i="1"/>
  <c r="G236" i="1"/>
  <c r="H236" i="1"/>
  <c r="F271" i="1"/>
  <c r="G271" i="1"/>
  <c r="H271" i="1"/>
  <c r="F27" i="1"/>
  <c r="G27" i="1"/>
  <c r="H27" i="1"/>
  <c r="F62" i="1"/>
  <c r="G62" i="1"/>
  <c r="H62" i="1"/>
  <c r="F97" i="1"/>
  <c r="G97" i="1"/>
  <c r="H97" i="1"/>
  <c r="F132" i="1"/>
  <c r="G132" i="1"/>
  <c r="H132" i="1"/>
  <c r="F167" i="1"/>
  <c r="G167" i="1"/>
  <c r="H167" i="1"/>
  <c r="F202" i="1"/>
  <c r="G202" i="1"/>
  <c r="H202" i="1"/>
  <c r="F237" i="1"/>
  <c r="G237" i="1"/>
  <c r="H237" i="1"/>
  <c r="F272" i="1"/>
  <c r="G272" i="1"/>
  <c r="H272" i="1"/>
  <c r="F28" i="1"/>
  <c r="G28" i="1"/>
  <c r="H28" i="1"/>
  <c r="F63" i="1"/>
  <c r="G63" i="1"/>
  <c r="H63" i="1"/>
  <c r="F98" i="1"/>
  <c r="G98" i="1"/>
  <c r="H98" i="1"/>
  <c r="F133" i="1"/>
  <c r="G133" i="1"/>
  <c r="H133" i="1"/>
  <c r="F168" i="1"/>
  <c r="G168" i="1"/>
  <c r="H168" i="1"/>
  <c r="F203" i="1"/>
  <c r="G203" i="1"/>
  <c r="H203" i="1"/>
  <c r="F238" i="1"/>
  <c r="G238" i="1"/>
  <c r="H238" i="1"/>
  <c r="F273" i="1"/>
  <c r="G273" i="1"/>
  <c r="H273" i="1"/>
  <c r="F29" i="1"/>
  <c r="G29" i="1"/>
  <c r="H29" i="1"/>
  <c r="F64" i="1"/>
  <c r="G64" i="1"/>
  <c r="H64" i="1"/>
  <c r="F99" i="1"/>
  <c r="G99" i="1"/>
  <c r="H99" i="1"/>
  <c r="F134" i="1"/>
  <c r="G134" i="1"/>
  <c r="H134" i="1"/>
  <c r="F169" i="1"/>
  <c r="G169" i="1"/>
  <c r="H169" i="1"/>
  <c r="F204" i="1"/>
  <c r="G204" i="1"/>
  <c r="H204" i="1"/>
  <c r="F239" i="1"/>
  <c r="G239" i="1"/>
  <c r="H239" i="1"/>
  <c r="F274" i="1"/>
  <c r="G274" i="1"/>
  <c r="H274" i="1"/>
  <c r="F30" i="1"/>
  <c r="G30" i="1"/>
  <c r="H30" i="1"/>
  <c r="F65" i="1"/>
  <c r="G65" i="1"/>
  <c r="H65" i="1"/>
  <c r="F100" i="1"/>
  <c r="G100" i="1"/>
  <c r="H100" i="1"/>
  <c r="F135" i="1"/>
  <c r="G135" i="1"/>
  <c r="H135" i="1"/>
  <c r="F170" i="1"/>
  <c r="G170" i="1"/>
  <c r="H170" i="1"/>
  <c r="F205" i="1"/>
  <c r="G205" i="1"/>
  <c r="H205" i="1"/>
  <c r="F240" i="1"/>
  <c r="G240" i="1"/>
  <c r="H240" i="1"/>
  <c r="F275" i="1"/>
  <c r="G275" i="1"/>
  <c r="H275" i="1"/>
  <c r="F31" i="1"/>
  <c r="G31" i="1"/>
  <c r="H31" i="1"/>
  <c r="F66" i="1"/>
  <c r="G66" i="1"/>
  <c r="H66" i="1"/>
  <c r="F101" i="1"/>
  <c r="G101" i="1"/>
  <c r="H101" i="1"/>
  <c r="F136" i="1"/>
  <c r="G136" i="1"/>
  <c r="H136" i="1"/>
  <c r="F171" i="1"/>
  <c r="G171" i="1"/>
  <c r="H171" i="1"/>
  <c r="F206" i="1"/>
  <c r="G206" i="1"/>
  <c r="H206" i="1"/>
  <c r="F241" i="1"/>
  <c r="G241" i="1"/>
  <c r="H241" i="1"/>
  <c r="F276" i="1"/>
  <c r="G276" i="1"/>
  <c r="H276" i="1"/>
  <c r="H4" i="1"/>
  <c r="G4" i="1"/>
  <c r="F4" i="1"/>
  <c r="E39" i="1"/>
  <c r="E74" i="1"/>
  <c r="E109" i="1"/>
  <c r="E144" i="1"/>
  <c r="E179" i="1"/>
  <c r="E214" i="1"/>
  <c r="E5" i="1"/>
  <c r="E40" i="1"/>
  <c r="E75" i="1"/>
  <c r="E110" i="1"/>
  <c r="E145" i="1"/>
  <c r="E180" i="1"/>
  <c r="E215" i="1"/>
  <c r="E250" i="1"/>
  <c r="E6" i="1"/>
  <c r="E41" i="1"/>
  <c r="E76" i="1"/>
  <c r="E111" i="1"/>
  <c r="E146" i="1"/>
  <c r="E181" i="1"/>
  <c r="E216" i="1"/>
  <c r="E251" i="1"/>
  <c r="E7" i="1"/>
  <c r="E42" i="1"/>
  <c r="E77" i="1"/>
  <c r="E112" i="1"/>
  <c r="E147" i="1"/>
  <c r="E182" i="1"/>
  <c r="E217" i="1"/>
  <c r="E252" i="1"/>
  <c r="E8" i="1"/>
  <c r="E43" i="1"/>
  <c r="E78" i="1"/>
  <c r="E113" i="1"/>
  <c r="E148" i="1"/>
  <c r="E183" i="1"/>
  <c r="E218" i="1"/>
  <c r="E253" i="1"/>
  <c r="E9" i="1"/>
  <c r="E44" i="1"/>
  <c r="E79" i="1"/>
  <c r="E114" i="1"/>
  <c r="E149" i="1"/>
  <c r="E184" i="1"/>
  <c r="E219" i="1"/>
  <c r="E254" i="1"/>
  <c r="E10" i="1"/>
  <c r="E45" i="1"/>
  <c r="E80" i="1"/>
  <c r="E115" i="1"/>
  <c r="E150" i="1"/>
  <c r="E185" i="1"/>
  <c r="E220" i="1"/>
  <c r="E255" i="1"/>
  <c r="E11" i="1"/>
  <c r="E46" i="1"/>
  <c r="E81" i="1"/>
  <c r="E116" i="1"/>
  <c r="E151" i="1"/>
  <c r="E186" i="1"/>
  <c r="E221" i="1"/>
  <c r="E256" i="1"/>
  <c r="E12" i="1"/>
  <c r="E47" i="1"/>
  <c r="E82" i="1"/>
  <c r="E117" i="1"/>
  <c r="E152" i="1"/>
  <c r="E187" i="1"/>
  <c r="E222" i="1"/>
  <c r="E257" i="1"/>
  <c r="E13" i="1"/>
  <c r="E48" i="1"/>
  <c r="E83" i="1"/>
  <c r="E118" i="1"/>
  <c r="E153" i="1"/>
  <c r="E188" i="1"/>
  <c r="E223" i="1"/>
  <c r="E258" i="1"/>
  <c r="E14" i="1"/>
  <c r="E49" i="1"/>
  <c r="E84" i="1"/>
  <c r="E119" i="1"/>
  <c r="E154" i="1"/>
  <c r="E189" i="1"/>
  <c r="E224" i="1"/>
  <c r="E259" i="1"/>
  <c r="E15" i="1"/>
  <c r="E50" i="1"/>
  <c r="E85" i="1"/>
  <c r="E120" i="1"/>
  <c r="E155" i="1"/>
  <c r="E190" i="1"/>
  <c r="E225" i="1"/>
  <c r="E260" i="1"/>
  <c r="E16" i="1"/>
  <c r="E51" i="1"/>
  <c r="E86" i="1"/>
  <c r="E121" i="1"/>
  <c r="E156" i="1"/>
  <c r="E191" i="1"/>
  <c r="E226" i="1"/>
  <c r="E261" i="1"/>
  <c r="E17" i="1"/>
  <c r="E52" i="1"/>
  <c r="E87" i="1"/>
  <c r="E122" i="1"/>
  <c r="E157" i="1"/>
  <c r="E192" i="1"/>
  <c r="E227" i="1"/>
  <c r="E262" i="1"/>
  <c r="E18" i="1"/>
  <c r="E53" i="1"/>
  <c r="E88" i="1"/>
  <c r="E123" i="1"/>
  <c r="E158" i="1"/>
  <c r="E193" i="1"/>
  <c r="E228" i="1"/>
  <c r="E263" i="1"/>
  <c r="E19" i="1"/>
  <c r="E54" i="1"/>
  <c r="E89" i="1"/>
  <c r="E124" i="1"/>
  <c r="E159" i="1"/>
  <c r="E194" i="1"/>
  <c r="E229" i="1"/>
  <c r="E264" i="1"/>
  <c r="E20" i="1"/>
  <c r="E55" i="1"/>
  <c r="E90" i="1"/>
  <c r="E125" i="1"/>
  <c r="E160" i="1"/>
  <c r="E195" i="1"/>
  <c r="E230" i="1"/>
  <c r="E265" i="1"/>
  <c r="E21" i="1"/>
  <c r="E56" i="1"/>
  <c r="E91" i="1"/>
  <c r="E126" i="1"/>
  <c r="E161" i="1"/>
  <c r="E196" i="1"/>
  <c r="E231" i="1"/>
  <c r="E266" i="1"/>
  <c r="E22" i="1"/>
  <c r="E57" i="1"/>
  <c r="E92" i="1"/>
  <c r="E127" i="1"/>
  <c r="E162" i="1"/>
  <c r="E197" i="1"/>
  <c r="E232" i="1"/>
  <c r="E267" i="1"/>
  <c r="E23" i="1"/>
  <c r="E58" i="1"/>
  <c r="E93" i="1"/>
  <c r="E128" i="1"/>
  <c r="E163" i="1"/>
  <c r="E198" i="1"/>
  <c r="E233" i="1"/>
  <c r="E268" i="1"/>
  <c r="E24" i="1"/>
  <c r="E59" i="1"/>
  <c r="E94" i="1"/>
  <c r="E129" i="1"/>
  <c r="E164" i="1"/>
  <c r="E199" i="1"/>
  <c r="E234" i="1"/>
  <c r="E269" i="1"/>
  <c r="E25" i="1"/>
  <c r="E60" i="1"/>
  <c r="E95" i="1"/>
  <c r="E130" i="1"/>
  <c r="E165" i="1"/>
  <c r="E200" i="1"/>
  <c r="E235" i="1"/>
  <c r="E270" i="1"/>
  <c r="E26" i="1"/>
  <c r="E61" i="1"/>
  <c r="E96" i="1"/>
  <c r="E131" i="1"/>
  <c r="E166" i="1"/>
  <c r="E201" i="1"/>
  <c r="E236" i="1"/>
  <c r="E271" i="1"/>
  <c r="E27" i="1"/>
  <c r="E62" i="1"/>
  <c r="E97" i="1"/>
  <c r="E132" i="1"/>
  <c r="E167" i="1"/>
  <c r="E202" i="1"/>
  <c r="E237" i="1"/>
  <c r="E272" i="1"/>
  <c r="E28" i="1"/>
  <c r="E63" i="1"/>
  <c r="E98" i="1"/>
  <c r="E133" i="1"/>
  <c r="E168" i="1"/>
  <c r="E203" i="1"/>
  <c r="E238" i="1"/>
  <c r="E273" i="1"/>
  <c r="E29" i="1"/>
  <c r="E64" i="1"/>
  <c r="E99" i="1"/>
  <c r="E134" i="1"/>
  <c r="E169" i="1"/>
  <c r="E204" i="1"/>
  <c r="E239" i="1"/>
  <c r="E274" i="1"/>
  <c r="E30" i="1"/>
  <c r="E65" i="1"/>
  <c r="E100" i="1"/>
  <c r="E135" i="1"/>
  <c r="E170" i="1"/>
  <c r="E205" i="1"/>
  <c r="E240" i="1"/>
  <c r="E275" i="1"/>
  <c r="E31" i="1"/>
  <c r="E66" i="1"/>
  <c r="E101" i="1"/>
  <c r="E136" i="1"/>
  <c r="E171" i="1"/>
  <c r="E206" i="1"/>
  <c r="E241" i="1"/>
  <c r="E276" i="1"/>
  <c r="E4" i="1"/>
</calcChain>
</file>

<file path=xl/sharedStrings.xml><?xml version="1.0" encoding="utf-8"?>
<sst xmlns="http://schemas.openxmlformats.org/spreadsheetml/2006/main" count="749" uniqueCount="23">
  <si>
    <t>year</t>
  </si>
  <si>
    <t>population</t>
  </si>
  <si>
    <t>water_temp</t>
  </si>
  <si>
    <t>Carmacks</t>
  </si>
  <si>
    <t>LowerMainstem</t>
  </si>
  <si>
    <t>MiddleMainstem</t>
  </si>
  <si>
    <t>Pelly</t>
  </si>
  <si>
    <t>Stewart</t>
  </si>
  <si>
    <t>Teslin</t>
  </si>
  <si>
    <t>UpperMainstem</t>
  </si>
  <si>
    <t>White-Donjek</t>
  </si>
  <si>
    <t>year2</t>
  </si>
  <si>
    <t>year3</t>
  </si>
  <si>
    <t>year4</t>
  </si>
  <si>
    <t>year5</t>
  </si>
  <si>
    <t>return_temp</t>
  </si>
  <si>
    <t>prop_4</t>
  </si>
  <si>
    <t>prop_5</t>
  </si>
  <si>
    <t>prop_6</t>
  </si>
  <si>
    <t>prop_7</t>
  </si>
  <si>
    <t>from r output</t>
  </si>
  <si>
    <t>Return temperature calculation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</si>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</sst>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3"/>
  <sheetViews>
    <sheetView tabSelected="1" workbookViewId="0">
      <pane ySplit="3" topLeftCell="A4" activePane="bottomLeft" state="frozen"/>
      <selection pane="bottomLeft" activeCell="G11" sqref="G11"/>
    </sheetView>
  </sheetViews>
  <sheetFormatPr defaultRowHeight="14.4" x14ac:dyDescent="0.3"/>
  <cols>
    <col min="25" max="25" width="8.88671875" customWidth="1"/>
  </cols>
  <sheetData>
    <row r="1" spans="1:26" x14ac:dyDescent="0.3">
      <c r="A1" t="s">
        <v>21</v>
      </c>
    </row>
    <row r="3" spans="1:26" x14ac:dyDescent="0.3">
      <c r="B3" t="s">
        <v>0</v>
      </c>
      <c r="C3" t="s">
        <v>1</v>
      </c>
      <c r="D3" t="s">
        <v>2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U3" t="s">
        <v>20</v>
      </c>
    </row>
    <row r="4" spans="1:26" x14ac:dyDescent="0.3">
      <c r="A4">
        <v>1</v>
      </c>
      <c r="B4">
        <v>1985</v>
      </c>
      <c r="C4" t="s">
        <v>3</v>
      </c>
      <c r="D4">
        <v>14.25</v>
      </c>
      <c r="E4">
        <f>B4+4</f>
        <v>1989</v>
      </c>
      <c r="F4">
        <f>B4+5</f>
        <v>1990</v>
      </c>
      <c r="G4">
        <f>B4+6</f>
        <v>1991</v>
      </c>
      <c r="H4">
        <f>B4+7</f>
        <v>1992</v>
      </c>
      <c r="I4">
        <f>D8*J4+D9*K4+D10*L4+D11*M4</f>
        <v>15.486970812634635</v>
      </c>
      <c r="J4">
        <v>3.4381700918672549E-2</v>
      </c>
      <c r="K4">
        <v>0.23923125186006344</v>
      </c>
      <c r="L4">
        <v>0.64835636055805002</v>
      </c>
      <c r="M4">
        <v>7.8030686663214041E-2</v>
      </c>
    </row>
    <row r="5" spans="1:26" x14ac:dyDescent="0.3">
      <c r="A5">
        <v>9</v>
      </c>
      <c r="B5">
        <v>1986</v>
      </c>
      <c r="C5" t="s">
        <v>3</v>
      </c>
      <c r="D5">
        <v>13.125</v>
      </c>
      <c r="E5">
        <f>B5+4</f>
        <v>1990</v>
      </c>
      <c r="F5">
        <f>B5+5</f>
        <v>1991</v>
      </c>
      <c r="G5">
        <f>B5+6</f>
        <v>1992</v>
      </c>
      <c r="H5">
        <f>B5+7</f>
        <v>1993</v>
      </c>
      <c r="I5">
        <f>D9*J5+D10*K5+D11*L5+D12*M5</f>
        <v>16.301573358213844</v>
      </c>
      <c r="J5">
        <v>2.4001379138061701E-2</v>
      </c>
      <c r="K5">
        <v>0.13298461792395802</v>
      </c>
      <c r="L5">
        <v>0.80341063436457083</v>
      </c>
      <c r="M5">
        <v>3.9603368573409521E-2</v>
      </c>
    </row>
    <row r="6" spans="1:26" x14ac:dyDescent="0.3">
      <c r="A6">
        <v>17</v>
      </c>
      <c r="B6">
        <v>1987</v>
      </c>
      <c r="C6" t="s">
        <v>3</v>
      </c>
      <c r="D6">
        <v>13.25</v>
      </c>
      <c r="E6">
        <f>B6+4</f>
        <v>1991</v>
      </c>
      <c r="F6">
        <f>B6+5</f>
        <v>1992</v>
      </c>
      <c r="G6">
        <f>B6+6</f>
        <v>1993</v>
      </c>
      <c r="H6">
        <f>B6+7</f>
        <v>1994</v>
      </c>
      <c r="I6">
        <f>D10*J6+D11*K6+D12*L6+D13*M6</f>
        <v>15.780654631218102</v>
      </c>
      <c r="J6">
        <v>7.8775068241159527E-2</v>
      </c>
      <c r="K6">
        <v>0.45385680000692324</v>
      </c>
      <c r="L6">
        <v>0.37535265183635408</v>
      </c>
      <c r="M6">
        <v>9.2015479915563012E-2</v>
      </c>
    </row>
    <row r="7" spans="1:26" x14ac:dyDescent="0.3">
      <c r="A7">
        <v>25</v>
      </c>
      <c r="B7">
        <v>1988</v>
      </c>
      <c r="C7" t="s">
        <v>3</v>
      </c>
      <c r="D7">
        <v>17</v>
      </c>
      <c r="E7">
        <f>B7+4</f>
        <v>1992</v>
      </c>
      <c r="F7">
        <f>B7+5</f>
        <v>1993</v>
      </c>
      <c r="G7">
        <f>B7+6</f>
        <v>1994</v>
      </c>
      <c r="H7">
        <f>B7+7</f>
        <v>1995</v>
      </c>
      <c r="I7" s="1">
        <f>D11*J7+D12*K7+D13*L7+D14*M7</f>
        <v>14.425549941864253</v>
      </c>
      <c r="J7" s="1">
        <v>9.0028059788233167E-2</v>
      </c>
      <c r="K7" s="1">
        <v>0.25194105422567037</v>
      </c>
      <c r="L7" s="1">
        <v>0.49409486042720319</v>
      </c>
      <c r="M7" s="1">
        <v>0.16393602555889328</v>
      </c>
      <c r="N7" s="1"/>
      <c r="O7" s="1"/>
      <c r="P7" s="1" t="s">
        <v>0</v>
      </c>
      <c r="Q7" s="1" t="s">
        <v>1</v>
      </c>
      <c r="R7" s="1" t="s">
        <v>15</v>
      </c>
      <c r="S7" s="1"/>
      <c r="T7" s="1"/>
      <c r="U7" s="1" t="s">
        <v>0</v>
      </c>
      <c r="V7" s="1" t="s">
        <v>1</v>
      </c>
      <c r="W7" s="1" t="s">
        <v>15</v>
      </c>
      <c r="X7" s="1"/>
      <c r="Y7" s="1" t="s">
        <v>22</v>
      </c>
      <c r="Z7" s="1"/>
    </row>
    <row r="8" spans="1:26" x14ac:dyDescent="0.3">
      <c r="A8">
        <v>33</v>
      </c>
      <c r="B8">
        <v>1989</v>
      </c>
      <c r="C8" t="s">
        <v>3</v>
      </c>
      <c r="D8">
        <v>16.6666666666667</v>
      </c>
      <c r="E8">
        <f>B8+4</f>
        <v>1993</v>
      </c>
      <c r="F8">
        <f>B8+5</f>
        <v>1994</v>
      </c>
      <c r="G8">
        <f>B8+6</f>
        <v>1995</v>
      </c>
      <c r="H8">
        <f>B8+7</f>
        <v>1996</v>
      </c>
      <c r="I8" s="1">
        <f>D12*J8+D13*K8+D14*L8+D15*M8</f>
        <v>14.44640796745068</v>
      </c>
      <c r="J8" s="1">
        <v>0.17037386553659215</v>
      </c>
      <c r="K8" s="1">
        <v>0.13365166161024744</v>
      </c>
      <c r="L8" s="1">
        <v>0.62349701874032093</v>
      </c>
      <c r="M8" s="1">
        <v>7.2477454112839471E-2</v>
      </c>
      <c r="N8" s="1"/>
      <c r="O8" s="1"/>
      <c r="P8" s="1">
        <v>1985</v>
      </c>
      <c r="Q8" s="1" t="s">
        <v>3</v>
      </c>
      <c r="R8" s="1">
        <v>15.486970812634635</v>
      </c>
      <c r="S8" s="1"/>
      <c r="T8" s="1"/>
      <c r="U8" s="1">
        <v>1985</v>
      </c>
      <c r="V8" s="1" t="s">
        <v>3</v>
      </c>
      <c r="W8" s="1">
        <v>15.486970812634601</v>
      </c>
      <c r="X8" s="1"/>
      <c r="Y8" s="1">
        <f>R8-W8</f>
        <v>3.3750779948604759E-14</v>
      </c>
      <c r="Z8" s="1"/>
    </row>
    <row r="9" spans="1:26" x14ac:dyDescent="0.3">
      <c r="A9">
        <v>41</v>
      </c>
      <c r="B9">
        <v>1990</v>
      </c>
      <c r="C9" t="s">
        <v>3</v>
      </c>
      <c r="D9">
        <v>14.5</v>
      </c>
      <c r="E9">
        <f>B9+4</f>
        <v>1994</v>
      </c>
      <c r="F9">
        <f>B9+5</f>
        <v>1995</v>
      </c>
      <c r="G9">
        <f>B9+6</f>
        <v>1996</v>
      </c>
      <c r="H9">
        <f>B9+7</f>
        <v>1997</v>
      </c>
      <c r="I9" s="1">
        <f>D13*J9+D14*K9+D15*L9+D16*M9</f>
        <v>13.682357119909247</v>
      </c>
      <c r="J9" s="1">
        <v>0.18006770603178776</v>
      </c>
      <c r="K9" s="1">
        <v>0.16036518453777968</v>
      </c>
      <c r="L9" s="1">
        <v>0.58588941179864262</v>
      </c>
      <c r="M9" s="1">
        <v>7.3677697631789912E-2</v>
      </c>
      <c r="N9" s="1"/>
      <c r="O9" s="1"/>
      <c r="P9" s="1">
        <v>1986</v>
      </c>
      <c r="Q9" s="1" t="s">
        <v>3</v>
      </c>
      <c r="R9" s="1">
        <v>16.301573358213844</v>
      </c>
      <c r="S9" s="1"/>
      <c r="T9" s="1"/>
      <c r="U9" s="1">
        <v>1986</v>
      </c>
      <c r="V9" s="1" t="s">
        <v>3</v>
      </c>
      <c r="W9" s="1">
        <v>16.3015733581395</v>
      </c>
      <c r="X9" s="1"/>
      <c r="Y9" s="1">
        <f>R9-W9</f>
        <v>7.4344086442579282E-11</v>
      </c>
      <c r="Z9" s="1"/>
    </row>
    <row r="10" spans="1:26" x14ac:dyDescent="0.3">
      <c r="A10">
        <v>49</v>
      </c>
      <c r="B10">
        <v>1991</v>
      </c>
      <c r="C10" t="s">
        <v>3</v>
      </c>
      <c r="D10">
        <v>15.6666666666667</v>
      </c>
      <c r="E10">
        <f>B10+4</f>
        <v>1995</v>
      </c>
      <c r="F10">
        <f>B10+5</f>
        <v>1996</v>
      </c>
      <c r="G10">
        <f>B10+6</f>
        <v>1997</v>
      </c>
      <c r="H10">
        <f>B10+7</f>
        <v>1998</v>
      </c>
      <c r="I10" s="1">
        <f>D14*J10+D15*K10+D16*L10+D17*M10</f>
        <v>15.163610768931836</v>
      </c>
      <c r="J10" s="1">
        <v>3.0133281874004603E-2</v>
      </c>
      <c r="K10" s="1">
        <v>0.12615301584256056</v>
      </c>
      <c r="L10" s="1">
        <v>0.79474508128835653</v>
      </c>
      <c r="M10" s="1">
        <v>4.8968620995078281E-2</v>
      </c>
      <c r="N10" s="1"/>
      <c r="O10" s="1"/>
      <c r="P10" s="1">
        <v>1987</v>
      </c>
      <c r="Q10" s="1" t="s">
        <v>3</v>
      </c>
      <c r="R10" s="1">
        <v>15.780654631218102</v>
      </c>
      <c r="S10" s="1"/>
      <c r="T10" s="1"/>
      <c r="U10" s="1">
        <v>1987</v>
      </c>
      <c r="V10" s="1" t="s">
        <v>3</v>
      </c>
      <c r="W10" s="1">
        <v>15.780654630802401</v>
      </c>
      <c r="X10" s="1"/>
      <c r="Y10" s="1">
        <f>R10-W10</f>
        <v>4.1570125119960721E-10</v>
      </c>
      <c r="Z10" s="1"/>
    </row>
    <row r="11" spans="1:26" x14ac:dyDescent="0.3">
      <c r="A11">
        <v>57</v>
      </c>
      <c r="B11">
        <v>1992</v>
      </c>
      <c r="C11" t="s">
        <v>3</v>
      </c>
      <c r="D11">
        <v>16.5</v>
      </c>
      <c r="E11">
        <f>B11+4</f>
        <v>1996</v>
      </c>
      <c r="F11">
        <f>B11+5</f>
        <v>1997</v>
      </c>
      <c r="G11">
        <f>B11+6</f>
        <v>1998</v>
      </c>
      <c r="H11">
        <f>B11+7</f>
        <v>1999</v>
      </c>
      <c r="I11" s="1">
        <f>D15*J11+D16*K11+D17*L11+D18*M11</f>
        <v>14.770400509168036</v>
      </c>
      <c r="J11" s="1">
        <v>0.36386828531422244</v>
      </c>
      <c r="K11" s="1">
        <v>0.26261417798172243</v>
      </c>
      <c r="L11" s="1">
        <v>0.37351753670405513</v>
      </c>
      <c r="M11" s="1">
        <v>0</v>
      </c>
      <c r="N11" s="1"/>
      <c r="O11" s="1"/>
      <c r="P11" s="1">
        <v>1988</v>
      </c>
      <c r="Q11" s="1" t="s">
        <v>3</v>
      </c>
      <c r="R11" s="1">
        <v>14.425549941864253</v>
      </c>
      <c r="S11" s="1"/>
      <c r="T11" s="1"/>
      <c r="U11" s="1">
        <v>1988</v>
      </c>
      <c r="V11" s="1" t="s">
        <v>3</v>
      </c>
      <c r="W11" s="1">
        <v>14.4255499420163</v>
      </c>
      <c r="X11" s="1"/>
      <c r="Y11" s="1">
        <f>R11-W11</f>
        <v>-1.5204726366846444E-10</v>
      </c>
      <c r="Z11" s="1"/>
    </row>
    <row r="12" spans="1:26" x14ac:dyDescent="0.3">
      <c r="A12">
        <v>65</v>
      </c>
      <c r="B12">
        <v>1993</v>
      </c>
      <c r="C12" t="s">
        <v>3</v>
      </c>
      <c r="D12">
        <v>15.5</v>
      </c>
      <c r="E12">
        <f>B12+4</f>
        <v>1997</v>
      </c>
      <c r="F12">
        <f>B12+5</f>
        <v>1998</v>
      </c>
      <c r="G12">
        <f>B12+6</f>
        <v>1999</v>
      </c>
      <c r="H12">
        <f>B12+7</f>
        <v>2000</v>
      </c>
      <c r="I12" s="1">
        <f>D16*J12+D17*K12+D18*L12+D19*M12</f>
        <v>15.925933359102423</v>
      </c>
      <c r="J12" s="1">
        <v>0.10789598828580202</v>
      </c>
      <c r="K12" s="1">
        <v>0.52348946577656952</v>
      </c>
      <c r="L12" s="1">
        <v>0.23799114460094858</v>
      </c>
      <c r="M12" s="1">
        <v>0.13062340133667996</v>
      </c>
      <c r="N12" s="1"/>
      <c r="O12" s="1"/>
      <c r="P12" s="1">
        <v>1989</v>
      </c>
      <c r="Q12" s="1" t="s">
        <v>3</v>
      </c>
      <c r="R12" s="1">
        <v>14.44640796745068</v>
      </c>
      <c r="S12" s="1"/>
      <c r="T12" s="1"/>
      <c r="U12" s="1">
        <v>1989</v>
      </c>
      <c r="V12" s="1" t="s">
        <v>3</v>
      </c>
      <c r="W12" s="1">
        <v>14.4464079676399</v>
      </c>
      <c r="X12" s="1"/>
      <c r="Y12" s="1">
        <f>R12-W12</f>
        <v>-1.8921930688975408E-10</v>
      </c>
      <c r="Z12" s="1"/>
    </row>
    <row r="13" spans="1:26" x14ac:dyDescent="0.3">
      <c r="A13">
        <v>73</v>
      </c>
      <c r="B13">
        <v>1994</v>
      </c>
      <c r="C13" t="s">
        <v>3</v>
      </c>
      <c r="D13">
        <v>13.475</v>
      </c>
      <c r="E13">
        <f>B13+4</f>
        <v>1998</v>
      </c>
      <c r="F13">
        <f>B13+5</f>
        <v>1999</v>
      </c>
      <c r="G13">
        <f>B13+6</f>
        <v>2000</v>
      </c>
      <c r="H13">
        <f>B13+7</f>
        <v>2001</v>
      </c>
      <c r="I13" s="1">
        <f>D17*J13+D18*K13+D19*L13+D20*M13</f>
        <v>15.786274131110719</v>
      </c>
      <c r="J13" s="1">
        <v>6.6023608974832504E-2</v>
      </c>
      <c r="K13" s="1">
        <v>0.53570577666055053</v>
      </c>
      <c r="L13" s="1">
        <v>0.29402653103097914</v>
      </c>
      <c r="M13" s="1">
        <v>0.10424408333363787</v>
      </c>
      <c r="N13" s="1"/>
      <c r="O13" s="1"/>
      <c r="P13" s="1">
        <v>1990</v>
      </c>
      <c r="Q13" s="1" t="s">
        <v>3</v>
      </c>
      <c r="R13" s="1">
        <v>13.682357119909247</v>
      </c>
      <c r="S13" s="1"/>
      <c r="T13" s="1"/>
      <c r="U13" s="1">
        <v>1990</v>
      </c>
      <c r="V13" s="1" t="s">
        <v>3</v>
      </c>
      <c r="W13" s="1">
        <v>13.6823571196479</v>
      </c>
      <c r="X13" s="1"/>
      <c r="Y13" s="1">
        <f>R13-W13</f>
        <v>2.6134649999676185E-10</v>
      </c>
      <c r="Z13" s="1"/>
    </row>
    <row r="14" spans="1:26" x14ac:dyDescent="0.3">
      <c r="A14">
        <v>81</v>
      </c>
      <c r="B14">
        <v>1995</v>
      </c>
      <c r="C14" t="s">
        <v>3</v>
      </c>
      <c r="D14">
        <v>14.5</v>
      </c>
      <c r="E14">
        <f>B14+4</f>
        <v>1999</v>
      </c>
      <c r="F14">
        <f>B14+5</f>
        <v>2000</v>
      </c>
      <c r="G14">
        <f>B14+6</f>
        <v>2001</v>
      </c>
      <c r="H14">
        <f>B14+7</f>
        <v>2002</v>
      </c>
      <c r="I14" s="1">
        <f>D18*J14+D19*K14+D20*L14+D21*M14</f>
        <v>13.803753986630447</v>
      </c>
      <c r="J14" s="1">
        <v>0.14836119056773683</v>
      </c>
      <c r="K14" s="1">
        <v>0.36643168034109935</v>
      </c>
      <c r="L14" s="1">
        <v>0.42291132992244757</v>
      </c>
      <c r="M14" s="1">
        <v>6.22957991687162E-2</v>
      </c>
      <c r="N14" s="1"/>
      <c r="O14" s="1"/>
      <c r="P14" s="1">
        <v>1991</v>
      </c>
      <c r="Q14" s="1" t="s">
        <v>3</v>
      </c>
      <c r="R14" s="1">
        <v>15.163610768931836</v>
      </c>
      <c r="S14" s="1"/>
      <c r="T14" s="1"/>
      <c r="U14" s="1">
        <v>1991</v>
      </c>
      <c r="V14" s="1" t="s">
        <v>3</v>
      </c>
      <c r="W14" s="1">
        <v>15.163610769245301</v>
      </c>
      <c r="X14" s="1"/>
      <c r="Y14" s="1">
        <f>R14-W14</f>
        <v>-3.134648096647652E-10</v>
      </c>
      <c r="Z14" s="1"/>
    </row>
    <row r="15" spans="1:26" x14ac:dyDescent="0.3">
      <c r="A15">
        <v>89</v>
      </c>
      <c r="B15">
        <v>1996</v>
      </c>
      <c r="C15" t="s">
        <v>3</v>
      </c>
      <c r="D15">
        <v>13.3</v>
      </c>
      <c r="E15">
        <f>B15+4</f>
        <v>2000</v>
      </c>
      <c r="F15">
        <f>B15+5</f>
        <v>2001</v>
      </c>
      <c r="G15">
        <f>B15+6</f>
        <v>2002</v>
      </c>
      <c r="H15">
        <f>B15+7</f>
        <v>2003</v>
      </c>
      <c r="I15" s="1">
        <f>D19*J15+D20*K15+D21*L15+D22*M15</f>
        <v>14.062968387366759</v>
      </c>
      <c r="J15" s="1">
        <v>0.40361109479529511</v>
      </c>
      <c r="K15" s="1">
        <v>0.2876144549141969</v>
      </c>
      <c r="L15" s="1">
        <v>0.30877445029050804</v>
      </c>
      <c r="M15" s="1">
        <v>0</v>
      </c>
      <c r="N15" s="1"/>
      <c r="O15" s="1"/>
      <c r="P15" s="1">
        <v>1992</v>
      </c>
      <c r="Q15" s="1" t="s">
        <v>3</v>
      </c>
      <c r="R15" s="1">
        <v>14.770400509168036</v>
      </c>
      <c r="S15" s="1"/>
      <c r="T15" s="1"/>
      <c r="U15" s="1">
        <v>1992</v>
      </c>
      <c r="V15" s="1" t="s">
        <v>3</v>
      </c>
      <c r="W15" s="1">
        <v>14.770400508632999</v>
      </c>
      <c r="X15" s="1"/>
      <c r="Y15" s="1">
        <f>R15-W15</f>
        <v>5.3503690367051604E-10</v>
      </c>
      <c r="Z15" s="1"/>
    </row>
    <row r="16" spans="1:26" x14ac:dyDescent="0.3">
      <c r="A16">
        <v>97</v>
      </c>
      <c r="B16">
        <v>1997</v>
      </c>
      <c r="C16" t="s">
        <v>3</v>
      </c>
      <c r="D16">
        <v>15.45</v>
      </c>
      <c r="E16">
        <f>B16+4</f>
        <v>2001</v>
      </c>
      <c r="F16">
        <f>B16+5</f>
        <v>2002</v>
      </c>
      <c r="G16">
        <f>B16+6</f>
        <v>2003</v>
      </c>
      <c r="H16">
        <f>B16+7</f>
        <v>2004</v>
      </c>
      <c r="I16" s="1">
        <f>D20*J16+D21*K16+D22*L16+D23*M16</f>
        <v>14.89637587576253</v>
      </c>
      <c r="J16" s="1">
        <v>1.0888279321868281E-2</v>
      </c>
      <c r="K16" s="1">
        <v>0.40683908014303544</v>
      </c>
      <c r="L16" s="1">
        <v>0.5423389903187793</v>
      </c>
      <c r="M16" s="1">
        <v>3.9933650216317042E-2</v>
      </c>
      <c r="N16" s="1"/>
      <c r="O16" s="1"/>
      <c r="P16" s="1">
        <v>1993</v>
      </c>
      <c r="Q16" s="1" t="s">
        <v>3</v>
      </c>
      <c r="R16" s="1">
        <v>15.925933359102423</v>
      </c>
      <c r="S16" s="1"/>
      <c r="T16" s="1"/>
      <c r="U16" s="1">
        <v>1993</v>
      </c>
      <c r="V16" s="1" t="s">
        <v>3</v>
      </c>
      <c r="W16" s="1">
        <v>15.9259333593668</v>
      </c>
      <c r="X16" s="1"/>
      <c r="Y16" s="1">
        <f>R16-W16</f>
        <v>-2.6437696476477868E-10</v>
      </c>
      <c r="Z16" s="1"/>
    </row>
    <row r="17" spans="1:26" x14ac:dyDescent="0.3">
      <c r="A17">
        <v>105</v>
      </c>
      <c r="B17">
        <v>1998</v>
      </c>
      <c r="C17" t="s">
        <v>3</v>
      </c>
      <c r="D17">
        <v>15.725</v>
      </c>
      <c r="E17">
        <f>B17+4</f>
        <v>2002</v>
      </c>
      <c r="F17">
        <f>B17+5</f>
        <v>2003</v>
      </c>
      <c r="G17">
        <f>B17+6</f>
        <v>2004</v>
      </c>
      <c r="H17">
        <f>B17+7</f>
        <v>2005</v>
      </c>
      <c r="I17" s="1">
        <f>D21*J17+D22*K17+D23*L17+D24*M17</f>
        <v>15.404419298819706</v>
      </c>
      <c r="J17" s="1">
        <v>0.11788738417802909</v>
      </c>
      <c r="K17" s="1">
        <v>0.45716480519355962</v>
      </c>
      <c r="L17" s="1">
        <v>0.32399753672816495</v>
      </c>
      <c r="M17" s="1">
        <v>0.10095027390024641</v>
      </c>
      <c r="N17" s="1"/>
      <c r="O17" s="1"/>
      <c r="P17" s="1">
        <v>1994</v>
      </c>
      <c r="Q17" s="1" t="s">
        <v>3</v>
      </c>
      <c r="R17" s="1">
        <v>15.786274131110719</v>
      </c>
      <c r="S17" s="1"/>
      <c r="T17" s="1"/>
      <c r="U17" s="1">
        <v>1994</v>
      </c>
      <c r="V17" s="1" t="s">
        <v>3</v>
      </c>
      <c r="W17" s="1">
        <v>15.7862741305524</v>
      </c>
      <c r="X17" s="1"/>
      <c r="Y17" s="1">
        <f>R17-W17</f>
        <v>5.5831961276453512E-10</v>
      </c>
      <c r="Z17" s="1"/>
    </row>
    <row r="18" spans="1:26" x14ac:dyDescent="0.3">
      <c r="A18">
        <v>113</v>
      </c>
      <c r="B18">
        <v>1999</v>
      </c>
      <c r="C18" t="s">
        <v>3</v>
      </c>
      <c r="D18">
        <v>17.036999999999999</v>
      </c>
      <c r="E18">
        <f>B18+4</f>
        <v>2003</v>
      </c>
      <c r="F18">
        <f>B18+5</f>
        <v>2004</v>
      </c>
      <c r="G18">
        <f>B18+6</f>
        <v>2005</v>
      </c>
      <c r="H18">
        <f>B18+7</f>
        <v>2006</v>
      </c>
      <c r="I18" s="1">
        <f>D22*J18+D23*K18+D24*L18+D25*M18</f>
        <v>16.88463750578293</v>
      </c>
      <c r="J18" s="1">
        <v>3.9213487883980276E-2</v>
      </c>
      <c r="K18" s="1">
        <v>0.22232811164105476</v>
      </c>
      <c r="L18" s="1">
        <v>0.71767390499416328</v>
      </c>
      <c r="M18" s="1">
        <v>2.0784495480801621E-2</v>
      </c>
      <c r="N18" s="1"/>
      <c r="O18" s="1"/>
      <c r="P18" s="1">
        <v>1995</v>
      </c>
      <c r="Q18" s="1" t="s">
        <v>3</v>
      </c>
      <c r="R18" s="1">
        <v>13.803753986630447</v>
      </c>
      <c r="S18" s="1"/>
      <c r="T18" s="1"/>
      <c r="U18" s="1">
        <v>1995</v>
      </c>
      <c r="V18" s="1" t="s">
        <v>3</v>
      </c>
      <c r="W18" s="1">
        <v>13.8037539865696</v>
      </c>
      <c r="X18" s="1"/>
      <c r="Y18" s="1">
        <f>R18-W18</f>
        <v>6.0847327176816179E-11</v>
      </c>
      <c r="Z18" s="1"/>
    </row>
    <row r="19" spans="1:26" x14ac:dyDescent="0.3">
      <c r="A19">
        <v>121</v>
      </c>
      <c r="B19">
        <v>2000</v>
      </c>
      <c r="C19" t="s">
        <v>3</v>
      </c>
      <c r="D19">
        <v>15.1</v>
      </c>
      <c r="E19">
        <f>B19+4</f>
        <v>2004</v>
      </c>
      <c r="F19">
        <f>B19+5</f>
        <v>2005</v>
      </c>
      <c r="G19">
        <f>B19+6</f>
        <v>2006</v>
      </c>
      <c r="H19">
        <f>B19+7</f>
        <v>2007</v>
      </c>
      <c r="I19" s="1">
        <f>D23*J19+D24*K19+D25*L19+D26*M19</f>
        <v>15.555635633378438</v>
      </c>
      <c r="J19" s="1">
        <v>9.482697452510172E-2</v>
      </c>
      <c r="K19" s="1">
        <v>0.27786807823339382</v>
      </c>
      <c r="L19" s="1">
        <v>0.62510980253904846</v>
      </c>
      <c r="M19" s="1">
        <v>2.1951447024559775E-3</v>
      </c>
      <c r="N19" s="1"/>
      <c r="O19" s="1"/>
      <c r="P19" s="1">
        <v>1996</v>
      </c>
      <c r="Q19" s="1" t="s">
        <v>3</v>
      </c>
      <c r="R19" s="1">
        <v>14.062968387366759</v>
      </c>
      <c r="S19" s="1"/>
      <c r="T19" s="1"/>
      <c r="U19" s="1">
        <v>1996</v>
      </c>
      <c r="V19" s="1" t="s">
        <v>3</v>
      </c>
      <c r="W19" s="1">
        <v>14.062968386878101</v>
      </c>
      <c r="X19" s="1"/>
      <c r="Y19" s="1">
        <f>R19-W19</f>
        <v>4.886580029506149E-10</v>
      </c>
      <c r="Z19" s="1"/>
    </row>
    <row r="20" spans="1:26" x14ac:dyDescent="0.3">
      <c r="A20">
        <v>129</v>
      </c>
      <c r="B20">
        <v>2001</v>
      </c>
      <c r="C20" t="s">
        <v>3</v>
      </c>
      <c r="D20">
        <v>11.3333333333333</v>
      </c>
      <c r="E20">
        <f>B20+4</f>
        <v>2005</v>
      </c>
      <c r="F20">
        <f>B20+5</f>
        <v>2006</v>
      </c>
      <c r="G20">
        <f>B20+6</f>
        <v>2007</v>
      </c>
      <c r="H20">
        <f>B20+7</f>
        <v>2008</v>
      </c>
      <c r="I20" s="1">
        <f>D24*J20+D25*K20+D26*L20+D27*M20</f>
        <v>15.218744899659352</v>
      </c>
      <c r="J20" s="1">
        <v>1.9132139329882183E-2</v>
      </c>
      <c r="K20" s="1">
        <v>0.73128881784871291</v>
      </c>
      <c r="L20" s="1">
        <v>0.2257399868980669</v>
      </c>
      <c r="M20" s="1">
        <v>2.3839055923337991E-2</v>
      </c>
      <c r="N20" s="1"/>
      <c r="O20" s="1"/>
      <c r="P20" s="1">
        <v>1997</v>
      </c>
      <c r="Q20" s="1" t="s">
        <v>3</v>
      </c>
      <c r="R20" s="1">
        <v>14.89637587576253</v>
      </c>
      <c r="S20" s="1"/>
      <c r="T20" s="1"/>
      <c r="U20" s="1">
        <v>1997</v>
      </c>
      <c r="V20" s="1" t="s">
        <v>3</v>
      </c>
      <c r="W20" s="1">
        <v>14.8963758756967</v>
      </c>
      <c r="X20" s="1"/>
      <c r="Y20" s="1">
        <f>R20-W20</f>
        <v>6.5830008111333882E-11</v>
      </c>
      <c r="Z20" s="1"/>
    </row>
    <row r="21" spans="1:26" x14ac:dyDescent="0.3">
      <c r="A21">
        <v>137</v>
      </c>
      <c r="B21">
        <v>2002</v>
      </c>
      <c r="C21" t="s">
        <v>3</v>
      </c>
      <c r="D21">
        <v>15.25</v>
      </c>
      <c r="E21">
        <f>B21+4</f>
        <v>2006</v>
      </c>
      <c r="F21">
        <f>B21+5</f>
        <v>2007</v>
      </c>
      <c r="G21">
        <f>B21+6</f>
        <v>2008</v>
      </c>
      <c r="H21">
        <f>B21+7</f>
        <v>2009</v>
      </c>
      <c r="I21" s="1">
        <f>D25*J21+D26*K21+D27*L21+D28*M21</f>
        <v>15.726773616617177</v>
      </c>
      <c r="J21" s="1">
        <v>0.14993849528657494</v>
      </c>
      <c r="K21" s="1">
        <v>0.37392607498196306</v>
      </c>
      <c r="L21" s="1">
        <v>0.476135429731462</v>
      </c>
      <c r="M21" s="1">
        <v>0</v>
      </c>
      <c r="N21" s="1"/>
      <c r="O21" s="1"/>
      <c r="P21" s="1">
        <v>1998</v>
      </c>
      <c r="Q21" s="1" t="s">
        <v>3</v>
      </c>
      <c r="R21" s="1">
        <v>15.404419298819706</v>
      </c>
      <c r="S21" s="1"/>
      <c r="T21" s="1"/>
      <c r="U21" s="1">
        <v>1998</v>
      </c>
      <c r="V21" s="1" t="s">
        <v>3</v>
      </c>
      <c r="W21" s="1">
        <v>15.4044192989785</v>
      </c>
      <c r="X21" s="1"/>
      <c r="Y21" s="1">
        <f>R21-W21</f>
        <v>-1.5879386694450659E-10</v>
      </c>
      <c r="Z21" s="1"/>
    </row>
    <row r="22" spans="1:26" x14ac:dyDescent="0.3">
      <c r="A22">
        <v>145</v>
      </c>
      <c r="B22">
        <v>2003</v>
      </c>
      <c r="C22" t="s">
        <v>3</v>
      </c>
      <c r="D22">
        <v>14.625</v>
      </c>
      <c r="E22">
        <f>B22+4</f>
        <v>2007</v>
      </c>
      <c r="F22">
        <f>B22+5</f>
        <v>2008</v>
      </c>
      <c r="G22">
        <f>B22+6</f>
        <v>2009</v>
      </c>
      <c r="H22">
        <f>B22+7</f>
        <v>2010</v>
      </c>
      <c r="I22" s="1">
        <f>D26*J22+D27*K22+D28*L22+D29*M22</f>
        <v>15.112461298374896</v>
      </c>
      <c r="J22" s="1">
        <v>2.4472173180049444E-2</v>
      </c>
      <c r="K22" s="1">
        <v>0.24551424504472105</v>
      </c>
      <c r="L22" s="1">
        <v>0.71350071367796397</v>
      </c>
      <c r="M22" s="1">
        <v>1.6512868097265408E-2</v>
      </c>
      <c r="N22" s="1"/>
      <c r="O22" s="1"/>
      <c r="P22" s="1">
        <v>1999</v>
      </c>
      <c r="Q22" s="1" t="s">
        <v>3</v>
      </c>
      <c r="R22" s="1">
        <v>16.88463750578293</v>
      </c>
      <c r="S22" s="1"/>
      <c r="T22" s="1"/>
      <c r="U22" s="1">
        <v>1999</v>
      </c>
      <c r="V22" s="1" t="s">
        <v>3</v>
      </c>
      <c r="W22" s="1">
        <v>16.884637505575299</v>
      </c>
      <c r="X22" s="1"/>
      <c r="Y22" s="1">
        <f>R22-W22</f>
        <v>2.0763124553013768E-10</v>
      </c>
      <c r="Z22" s="1"/>
    </row>
    <row r="23" spans="1:26" x14ac:dyDescent="0.3">
      <c r="A23">
        <v>153</v>
      </c>
      <c r="B23">
        <v>2004</v>
      </c>
      <c r="C23" t="s">
        <v>3</v>
      </c>
      <c r="D23">
        <v>15.950749999999999</v>
      </c>
      <c r="E23">
        <f>B23+4</f>
        <v>2008</v>
      </c>
      <c r="F23">
        <f>B23+5</f>
        <v>2009</v>
      </c>
      <c r="G23">
        <f>B23+6</f>
        <v>2010</v>
      </c>
      <c r="H23">
        <f>B23+7</f>
        <v>2011</v>
      </c>
      <c r="I23">
        <f>D27*J23+D28*K23+D29*L23+D30*M23</f>
        <v>15.188359299981848</v>
      </c>
      <c r="J23">
        <v>4.159633378188881E-2</v>
      </c>
      <c r="K23">
        <v>0.5128458749190965</v>
      </c>
      <c r="L23">
        <v>0.37768926339724251</v>
      </c>
      <c r="M23">
        <v>6.786852790177221E-2</v>
      </c>
      <c r="P23">
        <v>2000</v>
      </c>
      <c r="Q23" t="s">
        <v>3</v>
      </c>
      <c r="R23">
        <v>15.555635633378438</v>
      </c>
      <c r="U23">
        <v>2000</v>
      </c>
      <c r="V23" t="s">
        <v>3</v>
      </c>
      <c r="W23">
        <v>15.5556356334159</v>
      </c>
      <c r="Y23">
        <f>R23-W23</f>
        <v>-3.7461589386111882E-11</v>
      </c>
    </row>
    <row r="24" spans="1:26" x14ac:dyDescent="0.3">
      <c r="A24">
        <v>161</v>
      </c>
      <c r="B24">
        <v>2005</v>
      </c>
      <c r="C24" t="s">
        <v>3</v>
      </c>
      <c r="D24">
        <v>17.361000000000001</v>
      </c>
      <c r="E24">
        <f>B24+4</f>
        <v>2009</v>
      </c>
      <c r="F24">
        <f>B24+5</f>
        <v>2010</v>
      </c>
      <c r="G24">
        <f>B24+6</f>
        <v>2011</v>
      </c>
      <c r="H24">
        <f>B24+7</f>
        <v>2012</v>
      </c>
      <c r="I24">
        <f>D28*J24+D29*K24+D30*L24+D31*M24</f>
        <v>15.003331803017803</v>
      </c>
      <c r="J24">
        <v>5.9236257626651849E-2</v>
      </c>
      <c r="K24">
        <v>0.19905923448972818</v>
      </c>
      <c r="L24">
        <v>0.72433779568737855</v>
      </c>
      <c r="M24">
        <v>1.7366712196241439E-2</v>
      </c>
      <c r="P24">
        <v>2001</v>
      </c>
      <c r="Q24" t="s">
        <v>3</v>
      </c>
      <c r="R24">
        <v>15.218744899659352</v>
      </c>
      <c r="U24">
        <v>2001</v>
      </c>
      <c r="V24" t="s">
        <v>3</v>
      </c>
      <c r="W24">
        <v>15.2187448996653</v>
      </c>
      <c r="Y24">
        <f>R24-W24</f>
        <v>-5.9472426983120386E-12</v>
      </c>
    </row>
    <row r="25" spans="1:26" x14ac:dyDescent="0.3">
      <c r="A25">
        <v>169</v>
      </c>
      <c r="B25">
        <v>2006</v>
      </c>
      <c r="C25" t="s">
        <v>3</v>
      </c>
      <c r="D25">
        <v>14.689</v>
      </c>
      <c r="E25">
        <f>B25+4</f>
        <v>2010</v>
      </c>
      <c r="F25">
        <f>B25+5</f>
        <v>2011</v>
      </c>
      <c r="G25">
        <f>B25+6</f>
        <v>2012</v>
      </c>
      <c r="H25">
        <f>B25+7</f>
        <v>2013</v>
      </c>
      <c r="I25">
        <f>D29*J25+D30*K25+D31*L25+D32*M25</f>
        <v>15.632423723849868</v>
      </c>
      <c r="J25">
        <v>5.8043721322485704E-2</v>
      </c>
      <c r="K25">
        <v>0.38721796714091938</v>
      </c>
      <c r="L25">
        <v>0.50133233935845523</v>
      </c>
      <c r="M25">
        <v>5.3405972178139763E-2</v>
      </c>
      <c r="P25">
        <v>2002</v>
      </c>
      <c r="Q25" t="s">
        <v>3</v>
      </c>
      <c r="R25">
        <v>15.726773616617177</v>
      </c>
      <c r="U25">
        <v>2002</v>
      </c>
      <c r="V25" t="s">
        <v>3</v>
      </c>
      <c r="W25">
        <v>15.726773616390201</v>
      </c>
      <c r="Y25">
        <f>R25-W25</f>
        <v>2.269757715112064E-10</v>
      </c>
    </row>
    <row r="26" spans="1:26" x14ac:dyDescent="0.3">
      <c r="A26">
        <v>177</v>
      </c>
      <c r="B26">
        <v>2007</v>
      </c>
      <c r="C26" t="s">
        <v>3</v>
      </c>
      <c r="D26">
        <v>16.75</v>
      </c>
      <c r="E26">
        <f>B26+4</f>
        <v>2011</v>
      </c>
      <c r="F26">
        <f>B26+5</f>
        <v>2012</v>
      </c>
      <c r="G26">
        <f>B26+6</f>
        <v>2013</v>
      </c>
      <c r="H26">
        <f>B26+7</f>
        <v>2014</v>
      </c>
      <c r="I26">
        <f>D30*J26+D31*K26+D32*L26+D33*M26</f>
        <v>16.412081324152727</v>
      </c>
      <c r="J26">
        <v>0</v>
      </c>
      <c r="K26">
        <v>0.280078058906509</v>
      </c>
      <c r="L26">
        <v>0.6444614494279165</v>
      </c>
      <c r="M26">
        <v>7.5460491665574517E-2</v>
      </c>
      <c r="P26">
        <v>2003</v>
      </c>
      <c r="Q26" t="s">
        <v>3</v>
      </c>
      <c r="R26">
        <v>15.112461298374896</v>
      </c>
      <c r="U26">
        <v>2003</v>
      </c>
      <c r="V26" t="s">
        <v>3</v>
      </c>
      <c r="W26">
        <v>15.112461298257299</v>
      </c>
      <c r="Y26">
        <f>R26-W26</f>
        <v>1.1759659912513598E-10</v>
      </c>
    </row>
    <row r="27" spans="1:26" x14ac:dyDescent="0.3">
      <c r="A27">
        <v>185</v>
      </c>
      <c r="B27">
        <v>2008</v>
      </c>
      <c r="C27" t="s">
        <v>3</v>
      </c>
      <c r="D27">
        <v>15.25</v>
      </c>
      <c r="E27">
        <f>B27+4</f>
        <v>2012</v>
      </c>
      <c r="F27">
        <f>B27+5</f>
        <v>2013</v>
      </c>
      <c r="G27">
        <f>B27+6</f>
        <v>2014</v>
      </c>
      <c r="H27">
        <f>B27+7</f>
        <v>2015</v>
      </c>
      <c r="I27">
        <f>D31*J27+D32*K27+D33*L27+D34*M27</f>
        <v>15.647137842767277</v>
      </c>
      <c r="J27">
        <v>0</v>
      </c>
      <c r="K27">
        <v>0.19795566669969678</v>
      </c>
      <c r="L27">
        <v>0.74172104850179765</v>
      </c>
      <c r="M27">
        <v>6.0323284798505614E-2</v>
      </c>
      <c r="P27">
        <v>2004</v>
      </c>
      <c r="Q27" t="s">
        <v>3</v>
      </c>
      <c r="R27">
        <v>15.188359299981848</v>
      </c>
      <c r="U27">
        <v>2004</v>
      </c>
      <c r="V27" t="s">
        <v>3</v>
      </c>
      <c r="W27">
        <v>15.188359299894501</v>
      </c>
      <c r="Y27">
        <f>R27-W27</f>
        <v>8.7347018506989116E-11</v>
      </c>
    </row>
    <row r="28" spans="1:26" x14ac:dyDescent="0.3">
      <c r="A28">
        <v>193</v>
      </c>
      <c r="B28">
        <v>2009</v>
      </c>
      <c r="C28" t="s">
        <v>3</v>
      </c>
      <c r="D28">
        <v>15</v>
      </c>
      <c r="E28">
        <f>B28+4</f>
        <v>2013</v>
      </c>
      <c r="F28">
        <f>B28+5</f>
        <v>2014</v>
      </c>
      <c r="G28">
        <f>B28+6</f>
        <v>2015</v>
      </c>
      <c r="H28">
        <f>B28+7</f>
        <v>2016</v>
      </c>
      <c r="I28">
        <f>D32*J28+D33*K28+D34*L28+D35*M28</f>
        <v>16.98938301361833</v>
      </c>
      <c r="J28">
        <v>1.3015421009977404E-2</v>
      </c>
      <c r="K28">
        <v>0.3047971510225137</v>
      </c>
      <c r="L28">
        <v>0.68218742796750875</v>
      </c>
      <c r="M28">
        <v>0</v>
      </c>
      <c r="P28">
        <v>2005</v>
      </c>
      <c r="Q28" t="s">
        <v>3</v>
      </c>
      <c r="R28">
        <v>15.003331803017803</v>
      </c>
      <c r="U28">
        <v>2005</v>
      </c>
      <c r="V28" t="s">
        <v>3</v>
      </c>
      <c r="W28">
        <v>15.003331803292401</v>
      </c>
      <c r="Y28">
        <f>R28-W28</f>
        <v>-2.7459812201868772E-10</v>
      </c>
    </row>
    <row r="29" spans="1:26" x14ac:dyDescent="0.3">
      <c r="A29">
        <v>201</v>
      </c>
      <c r="B29">
        <v>2010</v>
      </c>
      <c r="C29" t="s">
        <v>3</v>
      </c>
      <c r="D29">
        <v>15.5</v>
      </c>
      <c r="E29">
        <f>B29+4</f>
        <v>2014</v>
      </c>
      <c r="F29">
        <f>B29+5</f>
        <v>2015</v>
      </c>
      <c r="G29">
        <f>B29+6</f>
        <v>2016</v>
      </c>
      <c r="H29">
        <f>B29+7</f>
        <v>2017</v>
      </c>
      <c r="I29">
        <f>D33*J29+D34*K29+D35*L29+D36*M29</f>
        <v>16.79999498270832</v>
      </c>
      <c r="J29">
        <v>6.3340964125863694E-2</v>
      </c>
      <c r="K29">
        <v>0.67999071004449541</v>
      </c>
      <c r="L29">
        <v>0.24892268572734194</v>
      </c>
      <c r="M29">
        <v>7.7456401022987943E-3</v>
      </c>
      <c r="P29">
        <v>2006</v>
      </c>
      <c r="Q29" t="s">
        <v>3</v>
      </c>
      <c r="R29">
        <v>15.632423723849868</v>
      </c>
      <c r="U29">
        <v>2006</v>
      </c>
      <c r="V29" t="s">
        <v>3</v>
      </c>
      <c r="W29">
        <v>15.6324237233317</v>
      </c>
      <c r="Y29">
        <f>R29-W29</f>
        <v>5.1816861912357126E-10</v>
      </c>
    </row>
    <row r="30" spans="1:26" x14ac:dyDescent="0.3">
      <c r="A30">
        <v>209</v>
      </c>
      <c r="B30">
        <v>2011</v>
      </c>
      <c r="C30" t="s">
        <v>3</v>
      </c>
      <c r="D30">
        <v>14.839625</v>
      </c>
      <c r="E30">
        <f>B30+4</f>
        <v>2015</v>
      </c>
      <c r="F30">
        <f>B30+5</f>
        <v>2016</v>
      </c>
      <c r="G30">
        <f>B30+6</f>
        <v>2017</v>
      </c>
      <c r="H30">
        <f>B30+7</f>
        <v>2018</v>
      </c>
      <c r="I30">
        <f>D34*J30+D35*K30+D36*L30+D37*M30</f>
        <v>15.29607335130418</v>
      </c>
      <c r="J30">
        <v>0.10115593063303949</v>
      </c>
      <c r="K30">
        <v>0.45656678456822808</v>
      </c>
      <c r="L30">
        <v>0.43289043237491259</v>
      </c>
      <c r="M30">
        <v>9.3868524238198275E-3</v>
      </c>
      <c r="P30">
        <v>2007</v>
      </c>
      <c r="Q30" t="s">
        <v>3</v>
      </c>
      <c r="R30">
        <v>16.412081324152727</v>
      </c>
      <c r="U30">
        <v>2007</v>
      </c>
      <c r="V30" t="s">
        <v>3</v>
      </c>
      <c r="W30">
        <v>16.4120813242655</v>
      </c>
      <c r="Y30">
        <f>R30-W30</f>
        <v>-1.127737903061643E-10</v>
      </c>
    </row>
    <row r="31" spans="1:26" x14ac:dyDescent="0.3">
      <c r="A31">
        <v>217</v>
      </c>
      <c r="B31">
        <v>2012</v>
      </c>
      <c r="C31" t="s">
        <v>3</v>
      </c>
      <c r="D31">
        <v>16.1497777777778</v>
      </c>
      <c r="E31">
        <f>B31+4</f>
        <v>2016</v>
      </c>
      <c r="F31">
        <f>B31+5</f>
        <v>2017</v>
      </c>
      <c r="G31">
        <f>B31+6</f>
        <v>2018</v>
      </c>
      <c r="H31">
        <f>B31+7</f>
        <v>2019</v>
      </c>
      <c r="I31">
        <f>D35*J31+D36*K31+D37*L31+D38*M31</f>
        <v>15.336552448205591</v>
      </c>
      <c r="J31">
        <v>4.9396169524886901E-2</v>
      </c>
      <c r="K31">
        <v>0.50927368706369502</v>
      </c>
      <c r="L31">
        <v>0.43161634169249202</v>
      </c>
      <c r="M31">
        <v>9.7138017189259841E-3</v>
      </c>
      <c r="P31">
        <v>2008</v>
      </c>
      <c r="Q31" t="s">
        <v>3</v>
      </c>
      <c r="R31">
        <v>15.647137842767277</v>
      </c>
      <c r="U31">
        <v>2008</v>
      </c>
      <c r="V31" t="s">
        <v>3</v>
      </c>
      <c r="W31">
        <v>15.647137842854701</v>
      </c>
      <c r="Y31">
        <f>R31-W31</f>
        <v>-8.7423401851083327E-11</v>
      </c>
    </row>
    <row r="32" spans="1:26" x14ac:dyDescent="0.3">
      <c r="B32">
        <v>2013</v>
      </c>
      <c r="C32" t="s">
        <v>3</v>
      </c>
      <c r="D32">
        <v>16.667999999999999</v>
      </c>
      <c r="I32">
        <f>D36*J32+D37*K32+D38*L32+D39*M32</f>
        <v>0</v>
      </c>
      <c r="P32">
        <v>2009</v>
      </c>
      <c r="Q32" t="s">
        <v>3</v>
      </c>
      <c r="R32">
        <v>16.98938301361833</v>
      </c>
      <c r="U32">
        <v>2009</v>
      </c>
      <c r="V32" t="s">
        <v>3</v>
      </c>
      <c r="W32">
        <v>16.989383013939001</v>
      </c>
      <c r="Y32">
        <f>R32-W32</f>
        <v>-3.2067148936221201E-10</v>
      </c>
    </row>
    <row r="33" spans="1:25" x14ac:dyDescent="0.3">
      <c r="B33">
        <v>2014</v>
      </c>
      <c r="C33" t="s">
        <v>3</v>
      </c>
      <c r="D33">
        <v>15.2</v>
      </c>
      <c r="I33">
        <f>D37*J33+D38*K33+D39*L33+D40*M33</f>
        <v>0</v>
      </c>
      <c r="P33">
        <v>2010</v>
      </c>
      <c r="Q33" t="s">
        <v>3</v>
      </c>
      <c r="R33">
        <v>16.79999498270832</v>
      </c>
      <c r="U33">
        <v>2010</v>
      </c>
      <c r="V33" t="s">
        <v>3</v>
      </c>
      <c r="W33">
        <v>16.799994982522701</v>
      </c>
      <c r="Y33">
        <f>R33-W33</f>
        <v>1.8561863157628977E-10</v>
      </c>
    </row>
    <row r="34" spans="1:25" x14ac:dyDescent="0.3">
      <c r="B34">
        <v>2015</v>
      </c>
      <c r="C34" t="s">
        <v>3</v>
      </c>
      <c r="D34">
        <v>17.795000000000002</v>
      </c>
      <c r="I34">
        <f>D38*J34+D39*K34+D40*L34+D41*M34</f>
        <v>0</v>
      </c>
      <c r="P34">
        <v>2011</v>
      </c>
      <c r="Q34" t="s">
        <v>3</v>
      </c>
      <c r="R34">
        <v>15.29607335130418</v>
      </c>
      <c r="U34">
        <v>2011</v>
      </c>
      <c r="V34" t="s">
        <v>3</v>
      </c>
      <c r="W34">
        <v>15.2960733513634</v>
      </c>
      <c r="Y34">
        <f>R34-W34</f>
        <v>-5.922018431192555E-11</v>
      </c>
    </row>
    <row r="35" spans="1:25" x14ac:dyDescent="0.3">
      <c r="B35">
        <v>2016</v>
      </c>
      <c r="C35" t="s">
        <v>3</v>
      </c>
      <c r="D35">
        <v>14.528714285714299</v>
      </c>
      <c r="I35">
        <f>D39*J35+D40*K35+D41*L35+D42*M35</f>
        <v>0</v>
      </c>
      <c r="P35">
        <v>2012</v>
      </c>
      <c r="Q35" t="s">
        <v>3</v>
      </c>
      <c r="R35">
        <v>15.336552448205591</v>
      </c>
      <c r="U35">
        <v>2012</v>
      </c>
      <c r="V35" t="s">
        <v>3</v>
      </c>
      <c r="W35">
        <v>15.3365524485036</v>
      </c>
      <c r="Y35">
        <f>R35-W35</f>
        <v>-2.9800872880514362E-10</v>
      </c>
    </row>
    <row r="36" spans="1:25" x14ac:dyDescent="0.3">
      <c r="B36">
        <v>2017</v>
      </c>
      <c r="C36" t="s">
        <v>3</v>
      </c>
      <c r="D36">
        <v>15.525</v>
      </c>
      <c r="I36">
        <f>D40*J36+D41*K36+D42*L36+D43*M36</f>
        <v>0</v>
      </c>
      <c r="P36">
        <v>1985</v>
      </c>
      <c r="Q36" t="s">
        <v>4</v>
      </c>
      <c r="R36">
        <v>13.415885307412665</v>
      </c>
      <c r="U36">
        <v>1985</v>
      </c>
      <c r="V36" t="s">
        <v>4</v>
      </c>
      <c r="W36">
        <v>13.4158853074872</v>
      </c>
      <c r="Y36">
        <f>R36-W36</f>
        <v>-7.4534156624395109E-11</v>
      </c>
    </row>
    <row r="37" spans="1:25" x14ac:dyDescent="0.3">
      <c r="B37">
        <v>2018</v>
      </c>
      <c r="C37" t="s">
        <v>3</v>
      </c>
      <c r="D37">
        <v>15.132999999999999</v>
      </c>
      <c r="I37">
        <f>D41*J37+D42*K37+D43*L37+D44*M37</f>
        <v>0</v>
      </c>
      <c r="P37">
        <v>1986</v>
      </c>
      <c r="Q37" t="s">
        <v>4</v>
      </c>
      <c r="R37">
        <v>13.290867421612353</v>
      </c>
      <c r="U37">
        <v>1986</v>
      </c>
      <c r="V37" t="s">
        <v>4</v>
      </c>
      <c r="W37">
        <v>13.290867421677</v>
      </c>
      <c r="Y37">
        <f>R37-W37</f>
        <v>-6.4646954456293315E-11</v>
      </c>
    </row>
    <row r="38" spans="1:25" x14ac:dyDescent="0.3">
      <c r="B38">
        <v>2019</v>
      </c>
      <c r="C38" t="s">
        <v>3</v>
      </c>
      <c r="D38">
        <v>18.609142857142899</v>
      </c>
      <c r="I38">
        <f>D42*J38+D43*K38+D44*L38+D45*M38</f>
        <v>0</v>
      </c>
      <c r="P38">
        <v>1987</v>
      </c>
      <c r="Q38" t="s">
        <v>4</v>
      </c>
      <c r="R38">
        <v>12.736076132324522</v>
      </c>
      <c r="U38">
        <v>1987</v>
      </c>
      <c r="V38" t="s">
        <v>4</v>
      </c>
      <c r="W38">
        <v>12.7360761323422</v>
      </c>
      <c r="Y38">
        <f>R38-W38</f>
        <v>-1.7678303265711293E-11</v>
      </c>
    </row>
    <row r="39" spans="1:25" x14ac:dyDescent="0.3">
      <c r="A39">
        <v>2</v>
      </c>
      <c r="B39">
        <v>1985</v>
      </c>
      <c r="C39" t="s">
        <v>4</v>
      </c>
      <c r="D39">
        <v>13.5</v>
      </c>
      <c r="E39">
        <f>B39+4</f>
        <v>1989</v>
      </c>
      <c r="F39">
        <f>B39+5</f>
        <v>1990</v>
      </c>
      <c r="G39">
        <f>B39+6</f>
        <v>1991</v>
      </c>
      <c r="H39">
        <f>B39+7</f>
        <v>1992</v>
      </c>
      <c r="I39">
        <f>D43*J39+D44*K39+D45*L39+D46*M39</f>
        <v>13.415885307412665</v>
      </c>
      <c r="J39">
        <v>1.5609326576804593E-2</v>
      </c>
      <c r="K39">
        <v>9.7987415579043669E-2</v>
      </c>
      <c r="L39">
        <v>0.88640325784415164</v>
      </c>
      <c r="M39">
        <v>0</v>
      </c>
      <c r="P39">
        <v>1988</v>
      </c>
      <c r="Q39" t="s">
        <v>4</v>
      </c>
      <c r="R39">
        <v>13.192873753250083</v>
      </c>
      <c r="U39">
        <v>1988</v>
      </c>
      <c r="V39" t="s">
        <v>4</v>
      </c>
      <c r="W39">
        <v>13.1928737520455</v>
      </c>
      <c r="Y39">
        <f>R39-W39</f>
        <v>1.2045830999340978E-9</v>
      </c>
    </row>
    <row r="40" spans="1:25" x14ac:dyDescent="0.3">
      <c r="A40">
        <v>10</v>
      </c>
      <c r="B40">
        <v>1986</v>
      </c>
      <c r="C40" t="s">
        <v>4</v>
      </c>
      <c r="D40">
        <v>13.6666666666667</v>
      </c>
      <c r="E40">
        <f>B40+4</f>
        <v>1990</v>
      </c>
      <c r="F40">
        <f>B40+5</f>
        <v>1991</v>
      </c>
      <c r="G40">
        <f>B40+6</f>
        <v>1992</v>
      </c>
      <c r="H40">
        <f>B40+7</f>
        <v>1993</v>
      </c>
      <c r="I40">
        <f>D44*J40+D45*K40+D46*L40+D47*M40</f>
        <v>13.290867421612353</v>
      </c>
      <c r="J40">
        <v>7.6829911924642062E-3</v>
      </c>
      <c r="K40">
        <v>0.74596770945782565</v>
      </c>
      <c r="L40">
        <v>0.24634929934971025</v>
      </c>
      <c r="M40">
        <v>0</v>
      </c>
      <c r="P40">
        <v>1989</v>
      </c>
      <c r="Q40" t="s">
        <v>4</v>
      </c>
      <c r="R40">
        <v>13.02868529262464</v>
      </c>
      <c r="U40">
        <v>1989</v>
      </c>
      <c r="V40" t="s">
        <v>4</v>
      </c>
      <c r="W40">
        <v>13.0286852929249</v>
      </c>
      <c r="Y40">
        <f>R40-W40</f>
        <v>-3.0025937292066374E-10</v>
      </c>
    </row>
    <row r="41" spans="1:25" x14ac:dyDescent="0.3">
      <c r="A41">
        <v>18</v>
      </c>
      <c r="B41">
        <v>1987</v>
      </c>
      <c r="C41" t="s">
        <v>4</v>
      </c>
      <c r="D41">
        <v>11.5</v>
      </c>
      <c r="E41">
        <f>B41+4</f>
        <v>1991</v>
      </c>
      <c r="F41">
        <f>B41+5</f>
        <v>1992</v>
      </c>
      <c r="G41">
        <f>B41+6</f>
        <v>1993</v>
      </c>
      <c r="H41">
        <f>B41+7</f>
        <v>1994</v>
      </c>
      <c r="I41">
        <f>D45*J41+D46*K41+D47*L41+D48*M41</f>
        <v>12.736076132324522</v>
      </c>
      <c r="J41">
        <v>0.17655551433162003</v>
      </c>
      <c r="K41">
        <v>0.35712370795734277</v>
      </c>
      <c r="L41">
        <v>0.46632077771103708</v>
      </c>
      <c r="M41">
        <v>0</v>
      </c>
      <c r="P41">
        <v>1990</v>
      </c>
      <c r="Q41" t="s">
        <v>4</v>
      </c>
      <c r="R41">
        <v>10.766400108992064</v>
      </c>
      <c r="U41">
        <v>1990</v>
      </c>
      <c r="V41" t="s">
        <v>4</v>
      </c>
      <c r="W41">
        <v>10.7664001089921</v>
      </c>
      <c r="Y41">
        <f>R41-W41</f>
        <v>-3.5527136788005009E-14</v>
      </c>
    </row>
    <row r="42" spans="1:25" x14ac:dyDescent="0.3">
      <c r="A42">
        <v>26</v>
      </c>
      <c r="B42">
        <v>1988</v>
      </c>
      <c r="C42" t="s">
        <v>4</v>
      </c>
      <c r="D42">
        <v>9.5</v>
      </c>
      <c r="E42">
        <f>B42+4</f>
        <v>1992</v>
      </c>
      <c r="F42">
        <f>B42+5</f>
        <v>1993</v>
      </c>
      <c r="G42">
        <f>B42+6</f>
        <v>1994</v>
      </c>
      <c r="H42">
        <f>B42+7</f>
        <v>1995</v>
      </c>
      <c r="I42">
        <f>D46*J42+D47*K42+D48*L42+D49*M42</f>
        <v>13.192873753250083</v>
      </c>
      <c r="J42">
        <v>9.8944756684478469E-2</v>
      </c>
      <c r="K42">
        <v>0.48234261912226117</v>
      </c>
      <c r="L42">
        <v>0.31090349909787146</v>
      </c>
      <c r="M42">
        <v>0.10780912509538879</v>
      </c>
      <c r="P42">
        <v>1991</v>
      </c>
      <c r="Q42" t="s">
        <v>4</v>
      </c>
      <c r="R42">
        <v>11.103676075895528</v>
      </c>
      <c r="U42">
        <v>1991</v>
      </c>
      <c r="V42" t="s">
        <v>4</v>
      </c>
      <c r="W42">
        <v>11.1036760758955</v>
      </c>
      <c r="Y42">
        <f>R42-W42</f>
        <v>2.8421709430404007E-14</v>
      </c>
    </row>
    <row r="43" spans="1:25" x14ac:dyDescent="0.3">
      <c r="A43">
        <v>34</v>
      </c>
      <c r="B43">
        <v>1989</v>
      </c>
      <c r="C43" t="s">
        <v>4</v>
      </c>
      <c r="D43">
        <v>11.25</v>
      </c>
      <c r="E43">
        <f>B43+4</f>
        <v>1993</v>
      </c>
      <c r="F43">
        <f>B43+5</f>
        <v>1994</v>
      </c>
      <c r="G43">
        <f>B43+6</f>
        <v>1995</v>
      </c>
      <c r="H43">
        <f>B43+7</f>
        <v>1996</v>
      </c>
      <c r="I43">
        <f>D47*J43+D48*K43+D49*L43+D50*M43</f>
        <v>13.02868529262464</v>
      </c>
      <c r="J43">
        <v>0.16539121607401255</v>
      </c>
      <c r="K43">
        <v>0.4548530675872739</v>
      </c>
      <c r="L43">
        <v>0.27720879562973039</v>
      </c>
      <c r="M43">
        <v>0.10254692070898318</v>
      </c>
      <c r="P43">
        <v>1992</v>
      </c>
      <c r="Q43" t="s">
        <v>4</v>
      </c>
      <c r="R43">
        <v>11.42455393417103</v>
      </c>
      <c r="U43">
        <v>1992</v>
      </c>
      <c r="V43" t="s">
        <v>4</v>
      </c>
      <c r="W43">
        <v>11.424553934171</v>
      </c>
      <c r="Y43">
        <f>R43-W43</f>
        <v>3.0198066269804258E-14</v>
      </c>
    </row>
    <row r="44" spans="1:25" x14ac:dyDescent="0.3">
      <c r="A44">
        <v>42</v>
      </c>
      <c r="B44">
        <v>1990</v>
      </c>
      <c r="C44" t="s">
        <v>4</v>
      </c>
      <c r="D44">
        <v>13</v>
      </c>
      <c r="E44">
        <f>B44+4</f>
        <v>1994</v>
      </c>
      <c r="F44">
        <f>B44+5</f>
        <v>1995</v>
      </c>
      <c r="G44">
        <f>B44+6</f>
        <v>1996</v>
      </c>
      <c r="H44">
        <f>B44+7</f>
        <v>1997</v>
      </c>
      <c r="I44">
        <f>D48*J44+D49*K44+D50*L44+D51*M44</f>
        <v>10.766400108992064</v>
      </c>
      <c r="J44">
        <v>0.25668628417270878</v>
      </c>
      <c r="K44">
        <v>0.15927642772380152</v>
      </c>
      <c r="L44">
        <v>0.53435116241058633</v>
      </c>
      <c r="M44">
        <v>4.9686125692903496E-2</v>
      </c>
      <c r="P44">
        <v>1993</v>
      </c>
      <c r="Q44" t="s">
        <v>4</v>
      </c>
      <c r="R44">
        <v>13.933044215539798</v>
      </c>
      <c r="U44">
        <v>1993</v>
      </c>
      <c r="V44" t="s">
        <v>4</v>
      </c>
      <c r="W44">
        <v>13.9330442155398</v>
      </c>
      <c r="Y44">
        <f>R44-W44</f>
        <v>0</v>
      </c>
    </row>
    <row r="45" spans="1:25" x14ac:dyDescent="0.3">
      <c r="A45">
        <v>50</v>
      </c>
      <c r="B45">
        <v>1991</v>
      </c>
      <c r="C45" t="s">
        <v>4</v>
      </c>
      <c r="D45">
        <v>13.5</v>
      </c>
      <c r="E45">
        <f>B45+4</f>
        <v>1995</v>
      </c>
      <c r="F45">
        <f>B45+5</f>
        <v>1996</v>
      </c>
      <c r="G45">
        <f>B45+6</f>
        <v>1997</v>
      </c>
      <c r="H45">
        <f>B45+7</f>
        <v>1998</v>
      </c>
      <c r="I45">
        <f>D49*J45+D50*K45+D51*L45+D52*M45</f>
        <v>11.103676075895528</v>
      </c>
      <c r="J45">
        <v>3.2918867151576554E-2</v>
      </c>
      <c r="K45">
        <v>0.36289456480019322</v>
      </c>
      <c r="L45">
        <v>0.5895002114089587</v>
      </c>
      <c r="M45">
        <v>1.4686356639271607E-2</v>
      </c>
      <c r="P45">
        <v>1994</v>
      </c>
      <c r="Q45" t="s">
        <v>4</v>
      </c>
      <c r="R45">
        <v>12.837942696302926</v>
      </c>
      <c r="U45">
        <v>1994</v>
      </c>
      <c r="V45" t="s">
        <v>4</v>
      </c>
      <c r="W45">
        <v>12.8379426963029</v>
      </c>
      <c r="Y45">
        <f>R45-W45</f>
        <v>2.6645352591003757E-14</v>
      </c>
    </row>
    <row r="46" spans="1:25" x14ac:dyDescent="0.3">
      <c r="A46">
        <v>58</v>
      </c>
      <c r="B46">
        <v>1992</v>
      </c>
      <c r="C46" t="s">
        <v>4</v>
      </c>
      <c r="D46">
        <v>12.6666666666667</v>
      </c>
      <c r="E46">
        <f>B46+4</f>
        <v>1996</v>
      </c>
      <c r="F46">
        <f>B46+5</f>
        <v>1997</v>
      </c>
      <c r="G46">
        <f>B46+6</f>
        <v>1998</v>
      </c>
      <c r="H46">
        <f>B46+7</f>
        <v>1999</v>
      </c>
      <c r="I46">
        <f>D50*J46+D51*K46+D52*L46+D53*M46</f>
        <v>11.42455393417103</v>
      </c>
      <c r="J46">
        <v>0.14673295449246265</v>
      </c>
      <c r="K46">
        <v>0.51329782737195462</v>
      </c>
      <c r="L46">
        <v>0.29519047076402505</v>
      </c>
      <c r="M46">
        <v>4.4778747371557577E-2</v>
      </c>
      <c r="P46">
        <v>1995</v>
      </c>
      <c r="Q46" t="s">
        <v>4</v>
      </c>
      <c r="R46">
        <v>11.70346842266302</v>
      </c>
      <c r="U46">
        <v>1995</v>
      </c>
      <c r="V46" t="s">
        <v>4</v>
      </c>
      <c r="W46">
        <v>11.703468422663001</v>
      </c>
      <c r="Y46">
        <f>R46-W46</f>
        <v>1.9539925233402755E-14</v>
      </c>
    </row>
    <row r="47" spans="1:25" x14ac:dyDescent="0.3">
      <c r="A47">
        <v>66</v>
      </c>
      <c r="B47">
        <v>1993</v>
      </c>
      <c r="C47" t="s">
        <v>4</v>
      </c>
      <c r="D47">
        <v>12.5</v>
      </c>
      <c r="E47">
        <f>B47+4</f>
        <v>1997</v>
      </c>
      <c r="F47">
        <f>B47+5</f>
        <v>1998</v>
      </c>
      <c r="G47">
        <f>B47+6</f>
        <v>1999</v>
      </c>
      <c r="H47">
        <f>B47+7</f>
        <v>2000</v>
      </c>
      <c r="I47">
        <f>D51*J47+D52*K47+D53*L47+D54*M47</f>
        <v>13.933044215539798</v>
      </c>
      <c r="J47">
        <v>6.387842975010237E-2</v>
      </c>
      <c r="K47">
        <v>0.12531324061972751</v>
      </c>
      <c r="L47">
        <v>0.66686942815992611</v>
      </c>
      <c r="M47">
        <v>0.14393890147024394</v>
      </c>
      <c r="P47">
        <v>1996</v>
      </c>
      <c r="Q47" t="s">
        <v>4</v>
      </c>
      <c r="R47">
        <v>11.51795838034354</v>
      </c>
      <c r="U47">
        <v>1996</v>
      </c>
      <c r="V47" t="s">
        <v>4</v>
      </c>
      <c r="W47">
        <v>11.5179583803298</v>
      </c>
      <c r="Y47">
        <f>R47-W47</f>
        <v>1.3740120152760937E-11</v>
      </c>
    </row>
    <row r="48" spans="1:25" x14ac:dyDescent="0.3">
      <c r="A48">
        <v>74</v>
      </c>
      <c r="B48">
        <v>1994</v>
      </c>
      <c r="C48" t="s">
        <v>4</v>
      </c>
      <c r="D48">
        <v>14.733333333333301</v>
      </c>
      <c r="E48">
        <f>B48+4</f>
        <v>1998</v>
      </c>
      <c r="F48">
        <f>B48+5</f>
        <v>1999</v>
      </c>
      <c r="G48">
        <f>B48+6</f>
        <v>2000</v>
      </c>
      <c r="H48">
        <f>B48+7</f>
        <v>2001</v>
      </c>
      <c r="I48">
        <f>D52*J48+D53*K48+D54*L48+D55*M48</f>
        <v>12.837942696302926</v>
      </c>
      <c r="J48">
        <v>1.6557307633187E-2</v>
      </c>
      <c r="K48">
        <v>0.17721285992126073</v>
      </c>
      <c r="L48">
        <v>0.64596425242964706</v>
      </c>
      <c r="M48">
        <v>0.16026558001590524</v>
      </c>
      <c r="P48">
        <v>1997</v>
      </c>
      <c r="Q48" t="s">
        <v>4</v>
      </c>
      <c r="R48">
        <v>10.547094486580338</v>
      </c>
      <c r="U48">
        <v>1997</v>
      </c>
      <c r="V48" t="s">
        <v>4</v>
      </c>
      <c r="W48">
        <v>10.5470944873514</v>
      </c>
      <c r="Y48">
        <f>R48-W48</f>
        <v>-7.7106143692162732E-10</v>
      </c>
    </row>
    <row r="49" spans="1:25" x14ac:dyDescent="0.3">
      <c r="A49">
        <v>82</v>
      </c>
      <c r="B49">
        <v>1995</v>
      </c>
      <c r="C49" t="s">
        <v>4</v>
      </c>
      <c r="D49">
        <v>12.3333333333333</v>
      </c>
      <c r="E49">
        <f>B49+4</f>
        <v>1999</v>
      </c>
      <c r="F49">
        <f>B49+5</f>
        <v>2000</v>
      </c>
      <c r="G49">
        <f>B49+6</f>
        <v>2001</v>
      </c>
      <c r="H49">
        <f>B49+7</f>
        <v>2002</v>
      </c>
      <c r="I49">
        <f>D53*J49+D54*K49+D55*L49+D56*M49</f>
        <v>11.70346842266302</v>
      </c>
      <c r="J49">
        <v>1.3166391619487596E-2</v>
      </c>
      <c r="K49">
        <v>0.27830445906339574</v>
      </c>
      <c r="L49">
        <v>0.70852914931711664</v>
      </c>
      <c r="M49">
        <v>0</v>
      </c>
      <c r="P49">
        <v>1998</v>
      </c>
      <c r="Q49" t="s">
        <v>4</v>
      </c>
      <c r="R49">
        <v>11.162833431706595</v>
      </c>
      <c r="U49">
        <v>1998</v>
      </c>
      <c r="V49" t="s">
        <v>4</v>
      </c>
      <c r="W49">
        <v>11.1628334319535</v>
      </c>
      <c r="Y49">
        <f>R49-W49</f>
        <v>-2.4690471889243781E-10</v>
      </c>
    </row>
    <row r="50" spans="1:25" x14ac:dyDescent="0.3">
      <c r="A50">
        <v>90</v>
      </c>
      <c r="B50">
        <v>1996</v>
      </c>
      <c r="C50" t="s">
        <v>4</v>
      </c>
      <c r="D50">
        <v>8.1999999999999993</v>
      </c>
      <c r="E50">
        <f>B50+4</f>
        <v>2000</v>
      </c>
      <c r="F50">
        <f>B50+5</f>
        <v>2001</v>
      </c>
      <c r="G50">
        <f>B50+6</f>
        <v>2002</v>
      </c>
      <c r="H50">
        <f>B50+7</f>
        <v>2003</v>
      </c>
      <c r="I50">
        <f>D54*J50+D55*K50+D56*L50+D57*M50</f>
        <v>11.51795838034354</v>
      </c>
      <c r="J50">
        <v>0.11875551323032189</v>
      </c>
      <c r="K50">
        <v>0.49819294213138915</v>
      </c>
      <c r="L50">
        <v>0.383051544638289</v>
      </c>
      <c r="M50">
        <v>0</v>
      </c>
      <c r="P50">
        <v>1999</v>
      </c>
      <c r="Q50" t="s">
        <v>4</v>
      </c>
      <c r="R50">
        <v>13.642512924658494</v>
      </c>
      <c r="U50">
        <v>1999</v>
      </c>
      <c r="V50" t="s">
        <v>4</v>
      </c>
      <c r="W50">
        <v>13.6425129253081</v>
      </c>
      <c r="Y50">
        <f>R50-W50</f>
        <v>-6.4960659074131399E-10</v>
      </c>
    </row>
    <row r="51" spans="1:25" x14ac:dyDescent="0.3">
      <c r="A51">
        <v>98</v>
      </c>
      <c r="B51">
        <v>1997</v>
      </c>
      <c r="C51" t="s">
        <v>4</v>
      </c>
      <c r="D51">
        <v>12.85</v>
      </c>
      <c r="E51">
        <f>B51+4</f>
        <v>2001</v>
      </c>
      <c r="F51">
        <f>B51+5</f>
        <v>2002</v>
      </c>
      <c r="G51">
        <f>B51+6</f>
        <v>2003</v>
      </c>
      <c r="H51">
        <f>B51+7</f>
        <v>2004</v>
      </c>
      <c r="I51">
        <f>D55*J51+D56*K51+D57*L51+D58*M51</f>
        <v>10.547094486580338</v>
      </c>
      <c r="J51">
        <v>1.3276422439662207E-2</v>
      </c>
      <c r="K51">
        <v>0.44410277309762614</v>
      </c>
      <c r="L51">
        <v>0.54262080446271166</v>
      </c>
      <c r="M51">
        <v>0</v>
      </c>
      <c r="P51">
        <v>2000</v>
      </c>
      <c r="Q51" t="s">
        <v>4</v>
      </c>
      <c r="R51">
        <v>13.974633401863255</v>
      </c>
      <c r="U51">
        <v>2000</v>
      </c>
      <c r="V51" t="s">
        <v>4</v>
      </c>
      <c r="W51">
        <v>13.974633401772699</v>
      </c>
      <c r="Y51">
        <f>R51-W51</f>
        <v>9.0555118958945968E-11</v>
      </c>
    </row>
    <row r="52" spans="1:25" x14ac:dyDescent="0.3">
      <c r="A52">
        <v>106</v>
      </c>
      <c r="B52">
        <v>1998</v>
      </c>
      <c r="C52" t="s">
        <v>4</v>
      </c>
      <c r="D52">
        <v>10</v>
      </c>
      <c r="E52">
        <f>B52+4</f>
        <v>2002</v>
      </c>
      <c r="F52">
        <f>B52+5</f>
        <v>2003</v>
      </c>
      <c r="G52">
        <f>B52+6</f>
        <v>2004</v>
      </c>
      <c r="H52">
        <f>B52+7</f>
        <v>2005</v>
      </c>
      <c r="I52">
        <f>D56*J52+D57*K52+D58*L52+D59*M52</f>
        <v>11.162833431706595</v>
      </c>
      <c r="J52">
        <v>0.18713483028140113</v>
      </c>
      <c r="K52">
        <v>0.54875542312165571</v>
      </c>
      <c r="L52">
        <v>0.21016650331031761</v>
      </c>
      <c r="M52">
        <v>5.3943243286625732E-2</v>
      </c>
      <c r="P52">
        <v>2001</v>
      </c>
      <c r="Q52" t="s">
        <v>4</v>
      </c>
      <c r="R52">
        <v>13.288076845977766</v>
      </c>
      <c r="U52">
        <v>2001</v>
      </c>
      <c r="V52" t="s">
        <v>4</v>
      </c>
      <c r="W52">
        <v>13.2880768459778</v>
      </c>
      <c r="Y52">
        <f>R52-W52</f>
        <v>-3.3750779948604759E-14</v>
      </c>
    </row>
    <row r="53" spans="1:25" x14ac:dyDescent="0.3">
      <c r="A53">
        <v>114</v>
      </c>
      <c r="B53">
        <v>1999</v>
      </c>
      <c r="C53" t="s">
        <v>4</v>
      </c>
      <c r="D53">
        <v>15.042</v>
      </c>
      <c r="E53">
        <f>B53+4</f>
        <v>2003</v>
      </c>
      <c r="F53">
        <f>B53+5</f>
        <v>2004</v>
      </c>
      <c r="G53">
        <f>B53+6</f>
        <v>2005</v>
      </c>
      <c r="H53">
        <f>B53+7</f>
        <v>2006</v>
      </c>
      <c r="I53">
        <f>D57*J53+D58*K53+D59*L53+D60*M53</f>
        <v>13.642512924658494</v>
      </c>
      <c r="J53">
        <v>0.16983311003994842</v>
      </c>
      <c r="K53">
        <v>0.40587436830326568</v>
      </c>
      <c r="L53">
        <v>0.41510581418779285</v>
      </c>
      <c r="M53">
        <v>9.1867074689931747E-3</v>
      </c>
      <c r="P53">
        <v>2002</v>
      </c>
      <c r="Q53" t="s">
        <v>4</v>
      </c>
      <c r="R53">
        <v>13.056412667927649</v>
      </c>
      <c r="U53">
        <v>2002</v>
      </c>
      <c r="V53" t="s">
        <v>4</v>
      </c>
      <c r="W53">
        <v>13.056412667904199</v>
      </c>
      <c r="Y53">
        <f>R53-W53</f>
        <v>2.3449686636922706E-11</v>
      </c>
    </row>
    <row r="54" spans="1:25" x14ac:dyDescent="0.3">
      <c r="A54">
        <v>122</v>
      </c>
      <c r="B54">
        <v>2000</v>
      </c>
      <c r="C54" t="s">
        <v>4</v>
      </c>
      <c r="D54">
        <v>12.7</v>
      </c>
      <c r="E54">
        <f>B54+4</f>
        <v>2004</v>
      </c>
      <c r="F54">
        <f>B54+5</f>
        <v>2005</v>
      </c>
      <c r="G54">
        <f>B54+6</f>
        <v>2006</v>
      </c>
      <c r="H54">
        <f>B54+7</f>
        <v>2007</v>
      </c>
      <c r="I54">
        <f>D58*J54+D59*K54+D60*L54+D61*M54</f>
        <v>13.974633401863255</v>
      </c>
      <c r="J54">
        <v>0.17545568877599529</v>
      </c>
      <c r="K54">
        <v>0.3025198968868541</v>
      </c>
      <c r="L54">
        <v>0.52006824264900764</v>
      </c>
      <c r="M54">
        <v>1.9561716881429628E-3</v>
      </c>
      <c r="P54">
        <v>2003</v>
      </c>
      <c r="Q54" t="s">
        <v>4</v>
      </c>
      <c r="R54">
        <v>12.62951775657881</v>
      </c>
      <c r="U54">
        <v>2003</v>
      </c>
      <c r="V54" t="s">
        <v>4</v>
      </c>
      <c r="W54">
        <v>12.629517756515</v>
      </c>
      <c r="Y54">
        <f>R54-W54</f>
        <v>6.3810290384935797E-11</v>
      </c>
    </row>
    <row r="55" spans="1:25" x14ac:dyDescent="0.3">
      <c r="A55">
        <v>130</v>
      </c>
      <c r="B55">
        <v>2001</v>
      </c>
      <c r="C55" t="s">
        <v>4</v>
      </c>
      <c r="D55">
        <v>11.25</v>
      </c>
      <c r="E55">
        <f>B55+4</f>
        <v>2005</v>
      </c>
      <c r="F55">
        <f>B55+5</f>
        <v>2006</v>
      </c>
      <c r="G55">
        <f>B55+6</f>
        <v>2007</v>
      </c>
      <c r="H55">
        <f>B55+7</f>
        <v>2008</v>
      </c>
      <c r="I55">
        <f>D59*J55+D60*K55+D61*L55+D62*M55</f>
        <v>13.288076845977766</v>
      </c>
      <c r="J55">
        <v>2.5083702138489365E-2</v>
      </c>
      <c r="K55">
        <v>0.73266555113220899</v>
      </c>
      <c r="L55">
        <v>0.2422507467293015</v>
      </c>
      <c r="M55">
        <v>0</v>
      </c>
      <c r="P55">
        <v>2004</v>
      </c>
      <c r="Q55" t="s">
        <v>4</v>
      </c>
      <c r="R55">
        <v>12.579133264885144</v>
      </c>
      <c r="U55">
        <v>2004</v>
      </c>
      <c r="V55" t="s">
        <v>4</v>
      </c>
      <c r="W55">
        <v>12.579133264830199</v>
      </c>
      <c r="Y55">
        <f>R55-W55</f>
        <v>5.4944493399489147E-11</v>
      </c>
    </row>
    <row r="56" spans="1:25" x14ac:dyDescent="0.3">
      <c r="A56">
        <v>138</v>
      </c>
      <c r="B56">
        <v>2002</v>
      </c>
      <c r="C56" t="s">
        <v>4</v>
      </c>
      <c r="D56">
        <v>11.5</v>
      </c>
      <c r="E56">
        <f>B56+4</f>
        <v>2006</v>
      </c>
      <c r="F56">
        <f>B56+5</f>
        <v>2007</v>
      </c>
      <c r="G56">
        <f>B56+6</f>
        <v>2008</v>
      </c>
      <c r="H56">
        <f>B56+7</f>
        <v>2009</v>
      </c>
      <c r="I56">
        <f>D60*J56+D61*K56+D62*L56+D63*M56</f>
        <v>13.056412667927649</v>
      </c>
      <c r="J56">
        <v>0.18182971128977055</v>
      </c>
      <c r="K56">
        <v>0.48571021957026095</v>
      </c>
      <c r="L56">
        <v>0.33246006913996845</v>
      </c>
      <c r="M56">
        <v>0</v>
      </c>
      <c r="P56">
        <v>2005</v>
      </c>
      <c r="Q56" t="s">
        <v>4</v>
      </c>
      <c r="R56">
        <v>13.280922638158867</v>
      </c>
      <c r="U56">
        <v>2005</v>
      </c>
      <c r="V56" t="s">
        <v>4</v>
      </c>
      <c r="W56">
        <v>13.280922637671701</v>
      </c>
      <c r="Y56">
        <f>R56-W56</f>
        <v>4.8716586320551869E-10</v>
      </c>
    </row>
    <row r="57" spans="1:25" x14ac:dyDescent="0.3">
      <c r="A57">
        <v>146</v>
      </c>
      <c r="B57">
        <v>2003</v>
      </c>
      <c r="C57" t="s">
        <v>4</v>
      </c>
      <c r="D57">
        <v>9.75</v>
      </c>
      <c r="E57">
        <f>B57+4</f>
        <v>2007</v>
      </c>
      <c r="F57">
        <f>B57+5</f>
        <v>2008</v>
      </c>
      <c r="G57">
        <f>B57+6</f>
        <v>2009</v>
      </c>
      <c r="H57">
        <f>B57+7</f>
        <v>2010</v>
      </c>
      <c r="I57">
        <f>D61*J57+D62*K57+D63*L57+D64*M57</f>
        <v>12.62951775657881</v>
      </c>
      <c r="J57">
        <v>2.8383417714417783E-2</v>
      </c>
      <c r="K57">
        <v>0.37884499281168177</v>
      </c>
      <c r="L57">
        <v>0.59277158947390041</v>
      </c>
      <c r="M57">
        <v>0</v>
      </c>
      <c r="P57">
        <v>2006</v>
      </c>
      <c r="Q57" t="s">
        <v>4</v>
      </c>
      <c r="R57">
        <v>15.369088197455399</v>
      </c>
      <c r="U57">
        <v>2006</v>
      </c>
      <c r="V57" t="s">
        <v>4</v>
      </c>
      <c r="W57">
        <v>15.3690881968569</v>
      </c>
      <c r="Y57">
        <f>R57-W57</f>
        <v>5.9849902811492939E-10</v>
      </c>
    </row>
    <row r="58" spans="1:25" x14ac:dyDescent="0.3">
      <c r="A58">
        <v>154</v>
      </c>
      <c r="B58">
        <v>2004</v>
      </c>
      <c r="C58" t="s">
        <v>4</v>
      </c>
      <c r="D58">
        <v>13.45825</v>
      </c>
      <c r="E58">
        <f>B58+4</f>
        <v>2008</v>
      </c>
      <c r="F58">
        <f>B58+5</f>
        <v>2009</v>
      </c>
      <c r="G58">
        <f>B58+6</f>
        <v>2010</v>
      </c>
      <c r="H58">
        <f>B58+7</f>
        <v>2011</v>
      </c>
      <c r="I58">
        <f>D62*J58+D63*K58+D64*L58+D65*M58</f>
        <v>12.579133264885144</v>
      </c>
      <c r="J58">
        <v>0</v>
      </c>
      <c r="K58">
        <v>0.67159387934701154</v>
      </c>
      <c r="L58">
        <v>0.24373120794586797</v>
      </c>
      <c r="M58">
        <v>8.4674912707120478E-2</v>
      </c>
      <c r="P58">
        <v>2007</v>
      </c>
      <c r="Q58" t="s">
        <v>4</v>
      </c>
      <c r="R58">
        <v>15.474600072413702</v>
      </c>
      <c r="U58">
        <v>2007</v>
      </c>
      <c r="V58" t="s">
        <v>4</v>
      </c>
      <c r="W58">
        <v>15.474600072413701</v>
      </c>
      <c r="Y58">
        <f>R58-W58</f>
        <v>0</v>
      </c>
    </row>
    <row r="59" spans="1:25" x14ac:dyDescent="0.3">
      <c r="A59">
        <v>162</v>
      </c>
      <c r="B59">
        <v>2005</v>
      </c>
      <c r="C59" t="s">
        <v>4</v>
      </c>
      <c r="D59">
        <v>15.4225833333333</v>
      </c>
      <c r="E59">
        <f>B59+4</f>
        <v>2009</v>
      </c>
      <c r="F59">
        <f>B59+5</f>
        <v>2010</v>
      </c>
      <c r="G59">
        <f>B59+6</f>
        <v>2011</v>
      </c>
      <c r="H59">
        <f>B59+7</f>
        <v>2012</v>
      </c>
      <c r="I59">
        <f>D63*J59+D64*K59+D65*L59+D66*M59</f>
        <v>13.280922638158867</v>
      </c>
      <c r="J59">
        <v>9.1647021278891183E-2</v>
      </c>
      <c r="K59">
        <v>0.46564055812611665</v>
      </c>
      <c r="L59">
        <v>0.38420059383544009</v>
      </c>
      <c r="M59">
        <v>5.8511826759552146E-2</v>
      </c>
      <c r="P59">
        <v>2008</v>
      </c>
      <c r="Q59" t="s">
        <v>4</v>
      </c>
      <c r="R59">
        <v>14.400919665823725</v>
      </c>
      <c r="U59">
        <v>2008</v>
      </c>
      <c r="V59" t="s">
        <v>4</v>
      </c>
      <c r="W59">
        <v>14.4009196647397</v>
      </c>
      <c r="Y59">
        <f>R59-W59</f>
        <v>1.0840253139576816E-9</v>
      </c>
    </row>
    <row r="60" spans="1:25" x14ac:dyDescent="0.3">
      <c r="A60">
        <v>170</v>
      </c>
      <c r="B60">
        <v>2006</v>
      </c>
      <c r="C60" t="s">
        <v>4</v>
      </c>
      <c r="D60">
        <v>13.31025</v>
      </c>
      <c r="E60">
        <f>B60+4</f>
        <v>2010</v>
      </c>
      <c r="F60">
        <f>B60+5</f>
        <v>2011</v>
      </c>
      <c r="G60">
        <f>B60+6</f>
        <v>2012</v>
      </c>
      <c r="H60">
        <f>B60+7</f>
        <v>2013</v>
      </c>
      <c r="I60">
        <f>D64*J60+D65*K60+D66*L60+D67*M60</f>
        <v>15.369088197455399</v>
      </c>
      <c r="J60">
        <v>0.1082833921159109</v>
      </c>
      <c r="K60">
        <v>0.15047538396612761</v>
      </c>
      <c r="L60">
        <v>0.72239522608339024</v>
      </c>
      <c r="M60">
        <v>1.8845997834571183E-2</v>
      </c>
      <c r="P60">
        <v>2009</v>
      </c>
      <c r="Q60" t="s">
        <v>4</v>
      </c>
      <c r="R60">
        <v>12.44025888809759</v>
      </c>
      <c r="U60">
        <v>2009</v>
      </c>
      <c r="V60" t="s">
        <v>4</v>
      </c>
      <c r="W60">
        <v>12.440258888296301</v>
      </c>
      <c r="Y60">
        <f>R60-W60</f>
        <v>-1.9871038148266962E-10</v>
      </c>
    </row>
    <row r="61" spans="1:25" x14ac:dyDescent="0.3">
      <c r="A61">
        <v>178</v>
      </c>
      <c r="B61">
        <v>2007</v>
      </c>
      <c r="C61" t="s">
        <v>4</v>
      </c>
      <c r="D61">
        <v>13</v>
      </c>
      <c r="E61">
        <f>B61+4</f>
        <v>2011</v>
      </c>
      <c r="F61">
        <f>B61+5</f>
        <v>2012</v>
      </c>
      <c r="G61">
        <f>B61+6</f>
        <v>2013</v>
      </c>
      <c r="H61">
        <f>B61+7</f>
        <v>2014</v>
      </c>
      <c r="I61">
        <f>D65*J61+D66*K61+D67*L61+D68*M61</f>
        <v>15.474600072413702</v>
      </c>
      <c r="J61">
        <v>0</v>
      </c>
      <c r="K61">
        <v>0.60375569979710519</v>
      </c>
      <c r="L61">
        <v>0.39624430020289486</v>
      </c>
      <c r="M61">
        <v>0</v>
      </c>
      <c r="P61">
        <v>2010</v>
      </c>
      <c r="Q61" t="s">
        <v>4</v>
      </c>
      <c r="R61">
        <v>13.335095798305993</v>
      </c>
      <c r="U61">
        <v>2010</v>
      </c>
      <c r="V61" t="s">
        <v>4</v>
      </c>
      <c r="W61">
        <v>13.335095797644399</v>
      </c>
      <c r="Y61">
        <f>R61-W61</f>
        <v>6.6159344669358688E-10</v>
      </c>
    </row>
    <row r="62" spans="1:25" x14ac:dyDescent="0.3">
      <c r="A62">
        <v>186</v>
      </c>
      <c r="B62">
        <v>2008</v>
      </c>
      <c r="C62" t="s">
        <v>4</v>
      </c>
      <c r="D62">
        <v>13</v>
      </c>
      <c r="E62">
        <f>B62+4</f>
        <v>2012</v>
      </c>
      <c r="F62">
        <f>B62+5</f>
        <v>2013</v>
      </c>
      <c r="G62">
        <f>B62+6</f>
        <v>2014</v>
      </c>
      <c r="H62">
        <f>B62+7</f>
        <v>2015</v>
      </c>
      <c r="I62">
        <f>D66*J62+D67*K62+D68*L62+D69*M62</f>
        <v>14.400919665823725</v>
      </c>
      <c r="J62">
        <v>0.29744988185017845</v>
      </c>
      <c r="K62">
        <v>0.37423251197597074</v>
      </c>
      <c r="L62">
        <v>0</v>
      </c>
      <c r="M62">
        <v>0.32831760617385086</v>
      </c>
      <c r="P62">
        <v>2011</v>
      </c>
      <c r="Q62" t="s">
        <v>4</v>
      </c>
      <c r="R62">
        <v>14.653052009470709</v>
      </c>
      <c r="U62">
        <v>2011</v>
      </c>
      <c r="V62" t="s">
        <v>4</v>
      </c>
      <c r="W62">
        <v>14.6530520091373</v>
      </c>
      <c r="Y62">
        <f>R62-W62</f>
        <v>3.3340974425755121E-10</v>
      </c>
    </row>
    <row r="63" spans="1:25" x14ac:dyDescent="0.3">
      <c r="A63">
        <v>194</v>
      </c>
      <c r="B63">
        <v>2009</v>
      </c>
      <c r="C63" t="s">
        <v>4</v>
      </c>
      <c r="D63">
        <v>12.375</v>
      </c>
      <c r="E63">
        <f>B63+4</f>
        <v>2013</v>
      </c>
      <c r="F63">
        <f>B63+5</f>
        <v>2014</v>
      </c>
      <c r="G63">
        <f>B63+6</f>
        <v>2015</v>
      </c>
      <c r="H63">
        <f>B63+7</f>
        <v>2016</v>
      </c>
      <c r="I63">
        <f>D67*J63+D68*K63+D69*L63+D70*M63</f>
        <v>12.44025888809759</v>
      </c>
      <c r="J63">
        <v>9.8834623019244082E-3</v>
      </c>
      <c r="K63">
        <v>0.2420584929467714</v>
      </c>
      <c r="L63">
        <v>0.74805804475130422</v>
      </c>
      <c r="M63">
        <v>0</v>
      </c>
      <c r="P63">
        <v>2012</v>
      </c>
      <c r="Q63" t="s">
        <v>4</v>
      </c>
      <c r="R63">
        <v>14.978772561748023</v>
      </c>
      <c r="U63">
        <v>2012</v>
      </c>
      <c r="V63" t="s">
        <v>4</v>
      </c>
      <c r="W63">
        <v>14.978772562080399</v>
      </c>
      <c r="Y63">
        <f>R63-W63</f>
        <v>-3.3237590457702026E-10</v>
      </c>
    </row>
    <row r="64" spans="1:25" x14ac:dyDescent="0.3">
      <c r="A64">
        <v>202</v>
      </c>
      <c r="B64">
        <v>2010</v>
      </c>
      <c r="C64" t="s">
        <v>4</v>
      </c>
      <c r="D64">
        <v>12.75</v>
      </c>
      <c r="E64">
        <f>B64+4</f>
        <v>2014</v>
      </c>
      <c r="F64">
        <f>B64+5</f>
        <v>2015</v>
      </c>
      <c r="G64">
        <f>B64+6</f>
        <v>2016</v>
      </c>
      <c r="H64">
        <f>B64+7</f>
        <v>2017</v>
      </c>
      <c r="I64">
        <f>D68*J64+D69*K64+D70*L64+D71*M64</f>
        <v>13.335095798305993</v>
      </c>
      <c r="J64">
        <v>3.3088953832454256E-2</v>
      </c>
      <c r="K64">
        <v>0.6017499902975415</v>
      </c>
      <c r="L64">
        <v>0.36516105587000425</v>
      </c>
      <c r="M64">
        <v>0</v>
      </c>
      <c r="P64">
        <v>1985</v>
      </c>
      <c r="Q64" t="s">
        <v>5</v>
      </c>
      <c r="R64">
        <v>16.166633277012139</v>
      </c>
      <c r="U64">
        <v>1985</v>
      </c>
      <c r="V64" t="s">
        <v>5</v>
      </c>
      <c r="W64">
        <v>16.1666332770121</v>
      </c>
      <c r="Y64">
        <f>R64-W64</f>
        <v>3.907985046680551E-14</v>
      </c>
    </row>
    <row r="65" spans="1:25" x14ac:dyDescent="0.3">
      <c r="A65">
        <v>210</v>
      </c>
      <c r="B65">
        <v>2011</v>
      </c>
      <c r="C65" t="s">
        <v>4</v>
      </c>
      <c r="D65">
        <v>13.706375</v>
      </c>
      <c r="E65">
        <f>B65+4</f>
        <v>2015</v>
      </c>
      <c r="F65">
        <f>B65+5</f>
        <v>2016</v>
      </c>
      <c r="G65">
        <f>B65+6</f>
        <v>2017</v>
      </c>
      <c r="H65">
        <f>B65+7</f>
        <v>2018</v>
      </c>
      <c r="I65">
        <f>D69*J65+D70*K65+D71*L65+D72*M65</f>
        <v>14.653052009470709</v>
      </c>
      <c r="J65">
        <v>8.7013263125977874E-2</v>
      </c>
      <c r="K65">
        <v>0.55442539804892954</v>
      </c>
      <c r="L65">
        <v>0.33480350049491864</v>
      </c>
      <c r="M65">
        <v>2.3757838330173902E-2</v>
      </c>
      <c r="P65">
        <v>1986</v>
      </c>
      <c r="Q65" t="s">
        <v>5</v>
      </c>
      <c r="R65">
        <v>15.831275727166359</v>
      </c>
      <c r="U65">
        <v>1986</v>
      </c>
      <c r="V65" t="s">
        <v>5</v>
      </c>
      <c r="W65">
        <v>15.8312757271664</v>
      </c>
      <c r="Y65">
        <f>R65-W65</f>
        <v>-4.0856207306205761E-14</v>
      </c>
    </row>
    <row r="66" spans="1:25" x14ac:dyDescent="0.3">
      <c r="A66">
        <v>218</v>
      </c>
      <c r="B66">
        <v>2012</v>
      </c>
      <c r="C66" t="s">
        <v>4</v>
      </c>
      <c r="D66">
        <v>16.131374999999998</v>
      </c>
      <c r="E66">
        <f>B66+4</f>
        <v>2016</v>
      </c>
      <c r="F66">
        <f>B66+5</f>
        <v>2017</v>
      </c>
      <c r="G66">
        <f>B66+6</f>
        <v>2018</v>
      </c>
      <c r="H66">
        <f>B66+7</f>
        <v>2019</v>
      </c>
      <c r="I66">
        <f>D70*J66+D71*K66+D72*L66+D73*M66</f>
        <v>14.978772561748023</v>
      </c>
      <c r="J66">
        <v>0.29168112469887086</v>
      </c>
      <c r="K66">
        <v>0.49318882825206367</v>
      </c>
      <c r="L66">
        <v>0.20998168353448757</v>
      </c>
      <c r="M66">
        <v>5.1483635145779371E-3</v>
      </c>
      <c r="P66">
        <v>1987</v>
      </c>
      <c r="Q66" t="s">
        <v>5</v>
      </c>
      <c r="R66">
        <v>15.006346153291855</v>
      </c>
      <c r="U66">
        <v>1987</v>
      </c>
      <c r="V66" t="s">
        <v>5</v>
      </c>
      <c r="W66">
        <v>15.006346153291901</v>
      </c>
      <c r="Y66">
        <f>R66-W66</f>
        <v>-4.6185277824406512E-14</v>
      </c>
    </row>
    <row r="67" spans="1:25" x14ac:dyDescent="0.3">
      <c r="B67">
        <v>2013</v>
      </c>
      <c r="C67" t="s">
        <v>4</v>
      </c>
      <c r="D67">
        <v>14.473875</v>
      </c>
      <c r="I67">
        <f>D71*J67+D72*K67+D73*L67+D74*M67</f>
        <v>0</v>
      </c>
      <c r="P67">
        <v>1988</v>
      </c>
      <c r="Q67" t="s">
        <v>5</v>
      </c>
      <c r="R67">
        <v>14.219012523162132</v>
      </c>
      <c r="U67">
        <v>1988</v>
      </c>
      <c r="V67" t="s">
        <v>5</v>
      </c>
      <c r="W67">
        <v>14.2190125231621</v>
      </c>
      <c r="Y67">
        <f>R67-W67</f>
        <v>3.1974423109204508E-14</v>
      </c>
    </row>
    <row r="68" spans="1:25" x14ac:dyDescent="0.3">
      <c r="B68">
        <v>2014</v>
      </c>
      <c r="C68" t="s">
        <v>4</v>
      </c>
      <c r="D68">
        <v>11.4</v>
      </c>
      <c r="I68">
        <f>D72*J68+D73*K68+D74*L68+D75*M68</f>
        <v>0</v>
      </c>
      <c r="P68">
        <v>1989</v>
      </c>
      <c r="Q68" t="s">
        <v>5</v>
      </c>
      <c r="R68">
        <v>14.674502587622763</v>
      </c>
      <c r="U68">
        <v>1989</v>
      </c>
      <c r="V68" t="s">
        <v>5</v>
      </c>
      <c r="W68">
        <v>14.674502587622801</v>
      </c>
      <c r="Y68">
        <f>R68-W68</f>
        <v>-3.730349362740526E-14</v>
      </c>
    </row>
    <row r="69" spans="1:25" x14ac:dyDescent="0.3">
      <c r="B69">
        <v>2015</v>
      </c>
      <c r="C69" t="s">
        <v>4</v>
      </c>
      <c r="D69">
        <v>12.75</v>
      </c>
      <c r="I69">
        <f>D73*J69+D74*K69+D75*L69+D76*M69</f>
        <v>0</v>
      </c>
      <c r="P69">
        <v>1990</v>
      </c>
      <c r="Q69" t="s">
        <v>5</v>
      </c>
      <c r="R69">
        <v>14.818883740042786</v>
      </c>
      <c r="U69">
        <v>1990</v>
      </c>
      <c r="V69" t="s">
        <v>5</v>
      </c>
      <c r="W69">
        <v>14.8188837400428</v>
      </c>
      <c r="Y69">
        <f>R69-W69</f>
        <v>-1.4210854715202004E-14</v>
      </c>
    </row>
    <row r="70" spans="1:25" x14ac:dyDescent="0.3">
      <c r="B70">
        <v>2016</v>
      </c>
      <c r="C70" t="s">
        <v>4</v>
      </c>
      <c r="D70">
        <v>14.474625</v>
      </c>
      <c r="I70">
        <f>D74*J70+D75*K70+D76*L70+D77*M70</f>
        <v>0</v>
      </c>
      <c r="P70">
        <v>1991</v>
      </c>
      <c r="Q70" t="s">
        <v>5</v>
      </c>
      <c r="R70">
        <v>16.037916005192624</v>
      </c>
      <c r="U70">
        <v>1991</v>
      </c>
      <c r="V70" t="s">
        <v>5</v>
      </c>
      <c r="W70">
        <v>16.037916005192599</v>
      </c>
      <c r="Y70">
        <f>R70-W70</f>
        <v>0</v>
      </c>
    </row>
    <row r="71" spans="1:25" x14ac:dyDescent="0.3">
      <c r="B71">
        <v>2017</v>
      </c>
      <c r="C71" t="s">
        <v>4</v>
      </c>
      <c r="D71">
        <v>15.45</v>
      </c>
      <c r="I71">
        <f>D75*J71+D76*K71+D77*L71+D78*M71</f>
        <v>0</v>
      </c>
      <c r="P71">
        <v>1992</v>
      </c>
      <c r="Q71" t="s">
        <v>5</v>
      </c>
      <c r="R71">
        <v>16.376609149786894</v>
      </c>
      <c r="U71">
        <v>1992</v>
      </c>
      <c r="V71" t="s">
        <v>5</v>
      </c>
      <c r="W71">
        <v>16.376609149786901</v>
      </c>
      <c r="Y71">
        <f>R71-W71</f>
        <v>0</v>
      </c>
    </row>
    <row r="72" spans="1:25" x14ac:dyDescent="0.3">
      <c r="B72">
        <v>2018</v>
      </c>
      <c r="C72" t="s">
        <v>4</v>
      </c>
      <c r="D72">
        <v>14.555999999999999</v>
      </c>
      <c r="I72">
        <f>D76*J72+D77*K72+D78*L72+D79*M72</f>
        <v>0</v>
      </c>
      <c r="P72">
        <v>1993</v>
      </c>
      <c r="Q72" t="s">
        <v>5</v>
      </c>
      <c r="R72">
        <v>16.471873383023119</v>
      </c>
      <c r="U72">
        <v>1993</v>
      </c>
      <c r="V72" t="s">
        <v>5</v>
      </c>
      <c r="W72">
        <v>16.471873383581698</v>
      </c>
      <c r="Y72">
        <f>R72-W72</f>
        <v>-5.5857896086308756E-10</v>
      </c>
    </row>
    <row r="73" spans="1:25" x14ac:dyDescent="0.3">
      <c r="B73">
        <v>2019</v>
      </c>
      <c r="C73" t="s">
        <v>4</v>
      </c>
      <c r="D73">
        <v>15.6432</v>
      </c>
      <c r="I73">
        <f>D77*J73+D78*K73+D79*L73+D80*M73</f>
        <v>0</v>
      </c>
      <c r="P73">
        <v>1994</v>
      </c>
      <c r="Q73" t="s">
        <v>5</v>
      </c>
      <c r="R73">
        <v>14.439382026515313</v>
      </c>
      <c r="U73">
        <v>1994</v>
      </c>
      <c r="V73" t="s">
        <v>5</v>
      </c>
      <c r="W73">
        <v>14.439382026098601</v>
      </c>
      <c r="Y73">
        <f>R73-W73</f>
        <v>4.1671199824122596E-10</v>
      </c>
    </row>
    <row r="74" spans="1:25" x14ac:dyDescent="0.3">
      <c r="A74">
        <v>3</v>
      </c>
      <c r="B74">
        <v>1985</v>
      </c>
      <c r="C74" t="s">
        <v>5</v>
      </c>
      <c r="D74">
        <v>14.875</v>
      </c>
      <c r="E74">
        <f>B74+4</f>
        <v>1989</v>
      </c>
      <c r="F74">
        <f>B74+5</f>
        <v>1990</v>
      </c>
      <c r="G74">
        <f>B74+6</f>
        <v>1991</v>
      </c>
      <c r="H74">
        <f>B74+7</f>
        <v>1992</v>
      </c>
      <c r="I74">
        <f>D78*J74+D79*K74+D80*L74+D81*M74</f>
        <v>16.166633277012139</v>
      </c>
      <c r="J74">
        <v>1.4300598207174836E-2</v>
      </c>
      <c r="K74">
        <v>9.9598937425757622E-2</v>
      </c>
      <c r="L74">
        <v>0.82611625492068919</v>
      </c>
      <c r="M74">
        <v>5.9984209446378278E-2</v>
      </c>
      <c r="P74">
        <v>1995</v>
      </c>
      <c r="Q74" t="s">
        <v>5</v>
      </c>
      <c r="R74">
        <v>13.968164575476337</v>
      </c>
      <c r="U74">
        <v>1995</v>
      </c>
      <c r="V74" t="s">
        <v>5</v>
      </c>
      <c r="W74">
        <v>13.968164575513899</v>
      </c>
      <c r="Y74">
        <f>R74-W74</f>
        <v>-3.7562841725957696E-11</v>
      </c>
    </row>
    <row r="75" spans="1:25" x14ac:dyDescent="0.3">
      <c r="A75">
        <v>11</v>
      </c>
      <c r="B75">
        <v>1986</v>
      </c>
      <c r="C75" t="s">
        <v>5</v>
      </c>
      <c r="D75">
        <v>12.375</v>
      </c>
      <c r="E75">
        <f>B75+4</f>
        <v>1990</v>
      </c>
      <c r="F75">
        <f>B75+5</f>
        <v>1991</v>
      </c>
      <c r="G75">
        <f>B75+6</f>
        <v>1992</v>
      </c>
      <c r="H75">
        <f>B75+7</f>
        <v>1993</v>
      </c>
      <c r="I75">
        <f>D79*J75+D80*K75+D81*L75+D82*M75</f>
        <v>15.831275727166359</v>
      </c>
      <c r="J75">
        <v>1.0909188965069315E-2</v>
      </c>
      <c r="K75">
        <v>0.24715009170301283</v>
      </c>
      <c r="L75">
        <v>0.67426180943568104</v>
      </c>
      <c r="M75">
        <v>6.7678909896236844E-2</v>
      </c>
      <c r="P75">
        <v>1996</v>
      </c>
      <c r="Q75" t="s">
        <v>5</v>
      </c>
      <c r="R75">
        <v>13.980663563660588</v>
      </c>
      <c r="U75">
        <v>1996</v>
      </c>
      <c r="V75" t="s">
        <v>5</v>
      </c>
      <c r="W75">
        <v>13.9806635634749</v>
      </c>
      <c r="Y75">
        <f>R75-W75</f>
        <v>1.8568790949302638E-10</v>
      </c>
    </row>
    <row r="76" spans="1:25" x14ac:dyDescent="0.3">
      <c r="A76">
        <v>19</v>
      </c>
      <c r="B76">
        <v>1987</v>
      </c>
      <c r="C76" t="s">
        <v>5</v>
      </c>
      <c r="D76">
        <v>14.3333333333333</v>
      </c>
      <c r="E76">
        <f>B76+4</f>
        <v>1991</v>
      </c>
      <c r="F76">
        <f>B76+5</f>
        <v>1992</v>
      </c>
      <c r="G76">
        <f>B76+6</f>
        <v>1993</v>
      </c>
      <c r="H76">
        <f>B76+7</f>
        <v>1994</v>
      </c>
      <c r="I76">
        <f>D80*J76+D81*K76+D82*L76+D83*M76</f>
        <v>15.006346153291855</v>
      </c>
      <c r="J76">
        <v>2.5365181893924074E-2</v>
      </c>
      <c r="K76">
        <v>0.29926406683725243</v>
      </c>
      <c r="L76">
        <v>0.50397089582672538</v>
      </c>
      <c r="M76">
        <v>0.17139985544209804</v>
      </c>
      <c r="P76">
        <v>1997</v>
      </c>
      <c r="Q76" t="s">
        <v>5</v>
      </c>
      <c r="R76">
        <v>15.046822809946384</v>
      </c>
      <c r="U76">
        <v>1997</v>
      </c>
      <c r="V76" t="s">
        <v>5</v>
      </c>
      <c r="W76">
        <v>15.04682280998</v>
      </c>
      <c r="Y76">
        <f>R76-W76</f>
        <v>-3.361577682881034E-11</v>
      </c>
    </row>
    <row r="77" spans="1:25" x14ac:dyDescent="0.3">
      <c r="A77">
        <v>27</v>
      </c>
      <c r="B77">
        <v>1988</v>
      </c>
      <c r="C77" t="s">
        <v>5</v>
      </c>
      <c r="D77">
        <v>16.75</v>
      </c>
      <c r="E77">
        <f>B77+4</f>
        <v>1992</v>
      </c>
      <c r="F77">
        <f>B77+5</f>
        <v>1993</v>
      </c>
      <c r="G77">
        <f>B77+6</f>
        <v>1994</v>
      </c>
      <c r="H77">
        <f>B77+7</f>
        <v>1995</v>
      </c>
      <c r="I77">
        <f>D81*J77+D82*K77+D83*L77+D84*M77</f>
        <v>14.219012523162132</v>
      </c>
      <c r="J77">
        <v>7.6577689278146246E-2</v>
      </c>
      <c r="K77">
        <v>0.17454746344883321</v>
      </c>
      <c r="L77">
        <v>0.44347338825049343</v>
      </c>
      <c r="M77">
        <v>0.30540145902252702</v>
      </c>
      <c r="P77">
        <v>1998</v>
      </c>
      <c r="Q77" t="s">
        <v>5</v>
      </c>
      <c r="R77">
        <v>15.423356990603335</v>
      </c>
      <c r="U77">
        <v>1998</v>
      </c>
      <c r="V77" t="s">
        <v>5</v>
      </c>
      <c r="W77">
        <v>15.423356990458799</v>
      </c>
      <c r="Y77">
        <f>R77-W77</f>
        <v>1.4453505059464078E-10</v>
      </c>
    </row>
    <row r="78" spans="1:25" x14ac:dyDescent="0.3">
      <c r="A78">
        <v>35</v>
      </c>
      <c r="B78">
        <v>1989</v>
      </c>
      <c r="C78" t="s">
        <v>5</v>
      </c>
      <c r="D78">
        <v>16</v>
      </c>
      <c r="E78">
        <f>B78+4</f>
        <v>1993</v>
      </c>
      <c r="F78">
        <f>B78+5</f>
        <v>1994</v>
      </c>
      <c r="G78">
        <f>B78+6</f>
        <v>1995</v>
      </c>
      <c r="H78">
        <f>B78+7</f>
        <v>1996</v>
      </c>
      <c r="I78">
        <f>D82*J78+D83*K78+D84*L78+D85*M78</f>
        <v>14.674502587622763</v>
      </c>
      <c r="J78">
        <v>0.10391545842799996</v>
      </c>
      <c r="K78">
        <v>9.4831634998526163E-2</v>
      </c>
      <c r="L78">
        <v>0.68171430765036456</v>
      </c>
      <c r="M78">
        <v>0.11953859892310936</v>
      </c>
      <c r="P78">
        <v>1999</v>
      </c>
      <c r="Q78" t="s">
        <v>5</v>
      </c>
      <c r="R78">
        <v>17.401250532853059</v>
      </c>
      <c r="U78">
        <v>1999</v>
      </c>
      <c r="V78" t="s">
        <v>5</v>
      </c>
      <c r="W78">
        <v>17.401250532853101</v>
      </c>
      <c r="Y78">
        <f>R78-W78</f>
        <v>-4.2632564145606011E-14</v>
      </c>
    </row>
    <row r="79" spans="1:25" x14ac:dyDescent="0.3">
      <c r="A79">
        <v>43</v>
      </c>
      <c r="B79">
        <v>1990</v>
      </c>
      <c r="C79" t="s">
        <v>5</v>
      </c>
      <c r="D79">
        <v>15.75</v>
      </c>
      <c r="E79">
        <f>B79+4</f>
        <v>1994</v>
      </c>
      <c r="F79">
        <f>B79+5</f>
        <v>1995</v>
      </c>
      <c r="G79">
        <f>B79+6</f>
        <v>1996</v>
      </c>
      <c r="H79">
        <f>B79+7</f>
        <v>1997</v>
      </c>
      <c r="I79">
        <f>D83*J79+D84*K79+D85*L79+D86*M79</f>
        <v>14.818883740042786</v>
      </c>
      <c r="J79">
        <v>1.7037238981677076E-2</v>
      </c>
      <c r="K79">
        <v>0.34513387134396922</v>
      </c>
      <c r="L79">
        <v>0.54884911615795418</v>
      </c>
      <c r="M79">
        <v>8.8979773516399407E-2</v>
      </c>
      <c r="P79">
        <v>2000</v>
      </c>
      <c r="Q79" t="s">
        <v>5</v>
      </c>
      <c r="R79">
        <v>17.104800945209494</v>
      </c>
      <c r="U79">
        <v>2000</v>
      </c>
      <c r="V79" t="s">
        <v>5</v>
      </c>
      <c r="W79">
        <v>17.104800945209501</v>
      </c>
      <c r="Y79">
        <f>R79-W79</f>
        <v>0</v>
      </c>
    </row>
    <row r="80" spans="1:25" x14ac:dyDescent="0.3">
      <c r="A80">
        <v>51</v>
      </c>
      <c r="B80">
        <v>1991</v>
      </c>
      <c r="C80" t="s">
        <v>5</v>
      </c>
      <c r="D80">
        <v>16.25</v>
      </c>
      <c r="E80">
        <f>B80+4</f>
        <v>1995</v>
      </c>
      <c r="F80">
        <f>B80+5</f>
        <v>1996</v>
      </c>
      <c r="G80">
        <f>B80+6</f>
        <v>1997</v>
      </c>
      <c r="H80">
        <f>B80+7</f>
        <v>1998</v>
      </c>
      <c r="I80">
        <f>D84*J80+D85*K80+D86*L80+D87*M80</f>
        <v>16.037916005192624</v>
      </c>
      <c r="J80">
        <v>4.7171025373883638E-2</v>
      </c>
      <c r="K80">
        <v>0.24649098121965413</v>
      </c>
      <c r="L80">
        <v>0.69812708380333333</v>
      </c>
      <c r="M80">
        <v>8.21090960312886E-3</v>
      </c>
      <c r="P80">
        <v>2001</v>
      </c>
      <c r="Q80" t="s">
        <v>5</v>
      </c>
      <c r="R80">
        <v>16.881105562408731</v>
      </c>
      <c r="U80">
        <v>2001</v>
      </c>
      <c r="V80" t="s">
        <v>5</v>
      </c>
      <c r="W80">
        <v>16.881105562446599</v>
      </c>
      <c r="Y80">
        <f>R80-W80</f>
        <v>-3.7868375102334539E-11</v>
      </c>
    </row>
    <row r="81" spans="1:25" x14ac:dyDescent="0.3">
      <c r="A81">
        <v>59</v>
      </c>
      <c r="B81">
        <v>1992</v>
      </c>
      <c r="C81" t="s">
        <v>5</v>
      </c>
      <c r="D81">
        <v>15.75</v>
      </c>
      <c r="E81">
        <f>B81+4</f>
        <v>1996</v>
      </c>
      <c r="F81">
        <f>B81+5</f>
        <v>1997</v>
      </c>
      <c r="G81">
        <f>B81+6</f>
        <v>1998</v>
      </c>
      <c r="H81">
        <f>B81+7</f>
        <v>1999</v>
      </c>
      <c r="I81">
        <f>D85*J81+D86*K81+D87*L81+D88*M81</f>
        <v>16.376609149786894</v>
      </c>
      <c r="J81">
        <v>0.11138800492506412</v>
      </c>
      <c r="K81">
        <v>0.67937590627893396</v>
      </c>
      <c r="L81">
        <v>0.18444620642644799</v>
      </c>
      <c r="M81">
        <v>2.4789882369553883E-2</v>
      </c>
      <c r="P81">
        <v>2002</v>
      </c>
      <c r="Q81" t="s">
        <v>5</v>
      </c>
      <c r="R81">
        <v>17.183797589708593</v>
      </c>
      <c r="U81">
        <v>2002</v>
      </c>
      <c r="V81" t="s">
        <v>5</v>
      </c>
      <c r="W81">
        <v>17.183797589745598</v>
      </c>
      <c r="Y81">
        <f>R81-W81</f>
        <v>-3.7005065678386018E-11</v>
      </c>
    </row>
    <row r="82" spans="1:25" x14ac:dyDescent="0.3">
      <c r="A82">
        <v>67</v>
      </c>
      <c r="B82">
        <v>1993</v>
      </c>
      <c r="C82" t="s">
        <v>5</v>
      </c>
      <c r="D82">
        <v>15.125</v>
      </c>
      <c r="E82">
        <f>B82+4</f>
        <v>1997</v>
      </c>
      <c r="F82">
        <f>B82+5</f>
        <v>1998</v>
      </c>
      <c r="G82">
        <f>B82+6</f>
        <v>1999</v>
      </c>
      <c r="H82">
        <f>B82+7</f>
        <v>2000</v>
      </c>
      <c r="I82">
        <f>D86*J82+D87*K82+D88*L82+D89*M82</f>
        <v>16.471873383023119</v>
      </c>
      <c r="J82">
        <v>0.1443695081863248</v>
      </c>
      <c r="K82">
        <v>0.13370414932194025</v>
      </c>
      <c r="L82">
        <v>0.63041111827055363</v>
      </c>
      <c r="M82">
        <v>9.1515224221181149E-2</v>
      </c>
      <c r="P82">
        <v>2003</v>
      </c>
      <c r="Q82" t="s">
        <v>5</v>
      </c>
      <c r="R82">
        <v>16.331804689351703</v>
      </c>
      <c r="U82">
        <v>2003</v>
      </c>
      <c r="V82" t="s">
        <v>5</v>
      </c>
      <c r="W82">
        <v>16.331804688842801</v>
      </c>
      <c r="Y82">
        <f>R82-W82</f>
        <v>5.0890136549242015E-10</v>
      </c>
    </row>
    <row r="83" spans="1:25" x14ac:dyDescent="0.3">
      <c r="A83">
        <v>75</v>
      </c>
      <c r="B83">
        <v>1994</v>
      </c>
      <c r="C83" t="s">
        <v>5</v>
      </c>
      <c r="D83">
        <v>13.175000000000001</v>
      </c>
      <c r="E83">
        <f>B83+4</f>
        <v>1998</v>
      </c>
      <c r="F83">
        <f>B83+5</f>
        <v>1999</v>
      </c>
      <c r="G83">
        <f>B83+6</f>
        <v>2000</v>
      </c>
      <c r="H83">
        <f>B83+7</f>
        <v>2001</v>
      </c>
      <c r="I83">
        <f>D87*J83+D88*K83+D89*L83+D90*M83</f>
        <v>14.439382026515313</v>
      </c>
      <c r="J83">
        <v>1.4697167684196622E-2</v>
      </c>
      <c r="K83">
        <v>0.13937160368908139</v>
      </c>
      <c r="L83">
        <v>0.26930696757141598</v>
      </c>
      <c r="M83">
        <v>0.57662426105530595</v>
      </c>
      <c r="P83">
        <v>2004</v>
      </c>
      <c r="Q83" t="s">
        <v>5</v>
      </c>
      <c r="R83">
        <v>15.463032399675498</v>
      </c>
      <c r="U83">
        <v>2004</v>
      </c>
      <c r="V83" t="s">
        <v>5</v>
      </c>
      <c r="W83">
        <v>15.4630323985321</v>
      </c>
      <c r="Y83">
        <f>R83-W83</f>
        <v>1.1433982649577956E-9</v>
      </c>
    </row>
    <row r="84" spans="1:25" x14ac:dyDescent="0.3">
      <c r="A84">
        <v>83</v>
      </c>
      <c r="B84">
        <v>1995</v>
      </c>
      <c r="C84" t="s">
        <v>5</v>
      </c>
      <c r="D84">
        <v>14.8333333333333</v>
      </c>
      <c r="E84">
        <f>B84+4</f>
        <v>1999</v>
      </c>
      <c r="F84">
        <f>B84+5</f>
        <v>2000</v>
      </c>
      <c r="G84">
        <f>B84+6</f>
        <v>2001</v>
      </c>
      <c r="H84">
        <f>B84+7</f>
        <v>2002</v>
      </c>
      <c r="I84">
        <f>D88*J84+D89*K84+D90*L84+D91*M84</f>
        <v>13.968164575476337</v>
      </c>
      <c r="J84">
        <v>2.9293309093110231E-3</v>
      </c>
      <c r="K84">
        <v>0.27590843370503393</v>
      </c>
      <c r="L84">
        <v>0.72116223538565505</v>
      </c>
      <c r="M84">
        <v>0</v>
      </c>
      <c r="P84">
        <v>2005</v>
      </c>
      <c r="Q84" t="s">
        <v>5</v>
      </c>
      <c r="R84">
        <v>15.575081695174491</v>
      </c>
      <c r="U84">
        <v>2005</v>
      </c>
      <c r="V84" t="s">
        <v>5</v>
      </c>
      <c r="W84">
        <v>15.575081694785601</v>
      </c>
      <c r="Y84">
        <f>R84-W84</f>
        <v>3.8889069742253923E-10</v>
      </c>
    </row>
    <row r="85" spans="1:25" x14ac:dyDescent="0.3">
      <c r="A85">
        <v>91</v>
      </c>
      <c r="B85">
        <v>1996</v>
      </c>
      <c r="C85" t="s">
        <v>5</v>
      </c>
      <c r="D85">
        <v>14.5666666666667</v>
      </c>
      <c r="E85">
        <f>B85+4</f>
        <v>2000</v>
      </c>
      <c r="F85">
        <f>B85+5</f>
        <v>2001</v>
      </c>
      <c r="G85">
        <f>B85+6</f>
        <v>2002</v>
      </c>
      <c r="H85">
        <f>B85+7</f>
        <v>2003</v>
      </c>
      <c r="I85">
        <f>D89*J85+D90*K85+D91*L85+D92*M85</f>
        <v>13.980663563660588</v>
      </c>
      <c r="J85">
        <v>4.951414823173883E-2</v>
      </c>
      <c r="K85">
        <v>0.63926158450849169</v>
      </c>
      <c r="L85">
        <v>0.24566007165023296</v>
      </c>
      <c r="M85">
        <v>6.5564195609536677E-2</v>
      </c>
      <c r="P85">
        <v>2006</v>
      </c>
      <c r="Q85" t="s">
        <v>5</v>
      </c>
      <c r="R85">
        <v>15.688689804762285</v>
      </c>
      <c r="U85">
        <v>2006</v>
      </c>
      <c r="V85" t="s">
        <v>5</v>
      </c>
      <c r="W85">
        <v>15.688689804458001</v>
      </c>
      <c r="Y85">
        <f>R85-W85</f>
        <v>3.042845975187447E-10</v>
      </c>
    </row>
    <row r="86" spans="1:25" x14ac:dyDescent="0.3">
      <c r="A86">
        <v>99</v>
      </c>
      <c r="B86">
        <v>1997</v>
      </c>
      <c r="C86" t="s">
        <v>5</v>
      </c>
      <c r="D86">
        <v>16.633333333333301</v>
      </c>
      <c r="E86">
        <f>B86+4</f>
        <v>2001</v>
      </c>
      <c r="F86">
        <f>B86+5</f>
        <v>2002</v>
      </c>
      <c r="G86">
        <f>B86+6</f>
        <v>2003</v>
      </c>
      <c r="H86">
        <f>B86+7</f>
        <v>2004</v>
      </c>
      <c r="I86">
        <f>D90*J86+D91*K86+D92*L86+D93*M86</f>
        <v>15.046822809946384</v>
      </c>
      <c r="J86">
        <v>3.5781079266959698E-2</v>
      </c>
      <c r="K86">
        <v>0.53838715250109581</v>
      </c>
      <c r="L86">
        <v>0.42583176823194452</v>
      </c>
      <c r="M86">
        <v>0</v>
      </c>
      <c r="P86">
        <v>2007</v>
      </c>
      <c r="Q86" t="s">
        <v>5</v>
      </c>
      <c r="R86">
        <v>15.454842016462852</v>
      </c>
      <c r="U86">
        <v>2007</v>
      </c>
      <c r="V86" t="s">
        <v>5</v>
      </c>
      <c r="W86">
        <v>15.4548420139526</v>
      </c>
      <c r="Y86">
        <f>R86-W86</f>
        <v>2.5102515621711063E-9</v>
      </c>
    </row>
    <row r="87" spans="1:25" x14ac:dyDescent="0.3">
      <c r="A87">
        <v>107</v>
      </c>
      <c r="B87">
        <v>1998</v>
      </c>
      <c r="C87" t="s">
        <v>5</v>
      </c>
      <c r="D87">
        <v>16.5</v>
      </c>
      <c r="E87">
        <f>B87+4</f>
        <v>2002</v>
      </c>
      <c r="F87">
        <f>B87+5</f>
        <v>2003</v>
      </c>
      <c r="G87">
        <f>B87+6</f>
        <v>2004</v>
      </c>
      <c r="H87">
        <f>B87+7</f>
        <v>2005</v>
      </c>
      <c r="I87">
        <f>D91*J87+D92*K87+D93*L87+D94*M87</f>
        <v>15.423356990603335</v>
      </c>
      <c r="J87">
        <v>0.61447442843915145</v>
      </c>
      <c r="K87">
        <v>0.14854982482624754</v>
      </c>
      <c r="L87">
        <v>0.19828902054310002</v>
      </c>
      <c r="M87">
        <v>3.8686726191500966E-2</v>
      </c>
      <c r="P87">
        <v>2008</v>
      </c>
      <c r="Q87" t="s">
        <v>5</v>
      </c>
      <c r="R87">
        <v>14.217224880073887</v>
      </c>
      <c r="U87">
        <v>2008</v>
      </c>
      <c r="V87" t="s">
        <v>5</v>
      </c>
      <c r="W87">
        <v>14.2172248802335</v>
      </c>
      <c r="Y87">
        <f>R87-W87</f>
        <v>-1.5961276744747011E-10</v>
      </c>
    </row>
    <row r="88" spans="1:25" x14ac:dyDescent="0.3">
      <c r="A88">
        <v>115</v>
      </c>
      <c r="B88">
        <v>1999</v>
      </c>
      <c r="C88" t="s">
        <v>5</v>
      </c>
      <c r="D88">
        <v>16.555499999999999</v>
      </c>
      <c r="E88">
        <f>B88+4</f>
        <v>2003</v>
      </c>
      <c r="F88">
        <f>B88+5</f>
        <v>2004</v>
      </c>
      <c r="G88">
        <f>B88+6</f>
        <v>2005</v>
      </c>
      <c r="H88">
        <f>B88+7</f>
        <v>2006</v>
      </c>
      <c r="I88">
        <f>D92*J88+D93*K88+D94*L88+D95*M88</f>
        <v>17.401250532853059</v>
      </c>
      <c r="J88">
        <v>8.1637217890823312E-3</v>
      </c>
      <c r="K88">
        <v>0.44619513439947966</v>
      </c>
      <c r="L88">
        <v>0.54113593575388563</v>
      </c>
      <c r="M88">
        <v>4.5052080575524074E-3</v>
      </c>
      <c r="P88">
        <v>2009</v>
      </c>
      <c r="Q88" t="s">
        <v>5</v>
      </c>
      <c r="R88">
        <v>15.869596099313657</v>
      </c>
      <c r="U88">
        <v>2009</v>
      </c>
      <c r="V88" t="s">
        <v>5</v>
      </c>
      <c r="W88">
        <v>15.869596100915899</v>
      </c>
      <c r="Y88">
        <f>R88-W88</f>
        <v>-1.6022418947159167E-9</v>
      </c>
    </row>
    <row r="89" spans="1:25" x14ac:dyDescent="0.3">
      <c r="A89">
        <v>123</v>
      </c>
      <c r="B89">
        <v>2000</v>
      </c>
      <c r="C89" t="s">
        <v>5</v>
      </c>
      <c r="D89">
        <v>15.6</v>
      </c>
      <c r="E89">
        <f>B89+4</f>
        <v>2004</v>
      </c>
      <c r="F89">
        <f>B89+5</f>
        <v>2005</v>
      </c>
      <c r="G89">
        <f>B89+6</f>
        <v>2006</v>
      </c>
      <c r="H89">
        <f>B89+7</f>
        <v>2007</v>
      </c>
      <c r="I89">
        <f>D93*J89+D94*K89+D95*L89+D96*M89</f>
        <v>17.104800945209494</v>
      </c>
      <c r="J89">
        <v>0.27824728066139859</v>
      </c>
      <c r="K89">
        <v>0.43761119222352252</v>
      </c>
      <c r="L89">
        <v>0.28301028434472653</v>
      </c>
      <c r="M89">
        <v>1.1312427703523559E-3</v>
      </c>
      <c r="P89">
        <v>2010</v>
      </c>
      <c r="Q89" t="s">
        <v>5</v>
      </c>
      <c r="R89">
        <v>17.230124902237499</v>
      </c>
      <c r="U89">
        <v>2010</v>
      </c>
      <c r="V89" t="s">
        <v>5</v>
      </c>
      <c r="W89">
        <v>17.230124902709498</v>
      </c>
      <c r="Y89">
        <f>R89-W89</f>
        <v>-4.7199932851071935E-10</v>
      </c>
    </row>
    <row r="90" spans="1:25" x14ac:dyDescent="0.3">
      <c r="A90">
        <v>131</v>
      </c>
      <c r="B90">
        <v>2001</v>
      </c>
      <c r="C90" t="s">
        <v>5</v>
      </c>
      <c r="D90">
        <v>13.3333333333333</v>
      </c>
      <c r="E90">
        <f>B90+4</f>
        <v>2005</v>
      </c>
      <c r="F90">
        <f>B90+5</f>
        <v>2006</v>
      </c>
      <c r="G90">
        <f>B90+6</f>
        <v>2007</v>
      </c>
      <c r="H90">
        <f>B90+7</f>
        <v>2008</v>
      </c>
      <c r="I90">
        <f>D94*J90+D95*K90+D96*L90+D97*M90</f>
        <v>16.881105562408731</v>
      </c>
      <c r="J90">
        <v>5.9675241017304079E-2</v>
      </c>
      <c r="K90">
        <v>0.65571591470985646</v>
      </c>
      <c r="L90">
        <v>0.23039977021695587</v>
      </c>
      <c r="M90">
        <v>5.4209074055883669E-2</v>
      </c>
      <c r="P90">
        <v>2011</v>
      </c>
      <c r="Q90" t="s">
        <v>5</v>
      </c>
      <c r="R90">
        <v>17.595034840805955</v>
      </c>
      <c r="U90">
        <v>2011</v>
      </c>
      <c r="V90" t="s">
        <v>5</v>
      </c>
      <c r="W90">
        <v>17.595034840889799</v>
      </c>
      <c r="Y90">
        <f>R90-W90</f>
        <v>-8.3844042819691822E-11</v>
      </c>
    </row>
    <row r="91" spans="1:25" x14ac:dyDescent="0.3">
      <c r="A91">
        <v>139</v>
      </c>
      <c r="B91">
        <v>2002</v>
      </c>
      <c r="C91" t="s">
        <v>5</v>
      </c>
      <c r="D91">
        <v>15</v>
      </c>
      <c r="E91">
        <f>B91+4</f>
        <v>2006</v>
      </c>
      <c r="F91">
        <f>B91+5</f>
        <v>2007</v>
      </c>
      <c r="G91">
        <f>B91+6</f>
        <v>2008</v>
      </c>
      <c r="H91">
        <f>B91+7</f>
        <v>2009</v>
      </c>
      <c r="I91">
        <f>D95*J91+D96*K91+D97*L91+D98*M91</f>
        <v>17.183797589708593</v>
      </c>
      <c r="J91">
        <v>7.1531358127450331E-2</v>
      </c>
      <c r="K91">
        <v>0.20305600052627645</v>
      </c>
      <c r="L91">
        <v>0.72541264134627337</v>
      </c>
      <c r="M91">
        <v>0</v>
      </c>
      <c r="P91">
        <v>2012</v>
      </c>
      <c r="Q91" t="s">
        <v>5</v>
      </c>
      <c r="R91">
        <v>16.996762219245635</v>
      </c>
      <c r="U91">
        <v>2012</v>
      </c>
      <c r="V91" t="s">
        <v>5</v>
      </c>
      <c r="W91">
        <v>16.996762219259701</v>
      </c>
      <c r="Y91">
        <f>R91-W91</f>
        <v>-1.4065193454371183E-11</v>
      </c>
    </row>
    <row r="92" spans="1:25" x14ac:dyDescent="0.3">
      <c r="A92">
        <v>147</v>
      </c>
      <c r="B92">
        <v>2003</v>
      </c>
      <c r="C92" t="s">
        <v>5</v>
      </c>
      <c r="D92">
        <v>15.25</v>
      </c>
      <c r="E92">
        <f>B92+4</f>
        <v>2007</v>
      </c>
      <c r="F92">
        <f>B92+5</f>
        <v>2008</v>
      </c>
      <c r="G92">
        <f>B92+6</f>
        <v>2009</v>
      </c>
      <c r="H92">
        <f>B92+7</f>
        <v>2010</v>
      </c>
      <c r="I92">
        <f>D96*J92+D97*K92+D98*L92+D99*M92</f>
        <v>16.331804689351703</v>
      </c>
      <c r="J92">
        <v>2.4710106061831653E-2</v>
      </c>
      <c r="K92">
        <v>0.68119057067803068</v>
      </c>
      <c r="L92">
        <v>0.2940993232601376</v>
      </c>
      <c r="M92">
        <v>0</v>
      </c>
      <c r="P92">
        <v>1985</v>
      </c>
      <c r="Q92" t="s">
        <v>6</v>
      </c>
      <c r="R92">
        <v>14.448725463918375</v>
      </c>
      <c r="U92">
        <v>1985</v>
      </c>
      <c r="V92" t="s">
        <v>6</v>
      </c>
      <c r="W92">
        <v>14.448725463949801</v>
      </c>
      <c r="Y92">
        <f>R92-W92</f>
        <v>-3.1425528845829831E-11</v>
      </c>
    </row>
    <row r="93" spans="1:25" x14ac:dyDescent="0.3">
      <c r="A93">
        <v>155</v>
      </c>
      <c r="B93">
        <v>2004</v>
      </c>
      <c r="C93" t="s">
        <v>5</v>
      </c>
      <c r="D93">
        <v>16.292166666666699</v>
      </c>
      <c r="E93">
        <f>B93+4</f>
        <v>2008</v>
      </c>
      <c r="F93">
        <f>B93+5</f>
        <v>2009</v>
      </c>
      <c r="G93">
        <f>B93+6</f>
        <v>2010</v>
      </c>
      <c r="H93">
        <f>B93+7</f>
        <v>2011</v>
      </c>
      <c r="I93">
        <f>D97*J93+D98*K93+D99*L93+D100*M93</f>
        <v>15.463032399675498</v>
      </c>
      <c r="J93">
        <v>3.8310779753063878E-2</v>
      </c>
      <c r="K93">
        <v>0.61199533684969487</v>
      </c>
      <c r="L93">
        <v>0.24115784682482472</v>
      </c>
      <c r="M93">
        <v>0.10853603657241653</v>
      </c>
      <c r="P93">
        <v>1986</v>
      </c>
      <c r="Q93" t="s">
        <v>6</v>
      </c>
      <c r="R93">
        <v>14.438910392879654</v>
      </c>
      <c r="U93">
        <v>1986</v>
      </c>
      <c r="V93" t="s">
        <v>6</v>
      </c>
      <c r="W93">
        <v>14.4389103928665</v>
      </c>
      <c r="Y93">
        <f>R93-W93</f>
        <v>1.3153922395758855E-11</v>
      </c>
    </row>
    <row r="94" spans="1:25" x14ac:dyDescent="0.3">
      <c r="A94">
        <v>163</v>
      </c>
      <c r="B94">
        <v>2005</v>
      </c>
      <c r="C94" t="s">
        <v>5</v>
      </c>
      <c r="D94">
        <v>18.360250000000001</v>
      </c>
      <c r="E94">
        <f>B94+4</f>
        <v>2009</v>
      </c>
      <c r="F94">
        <f>B94+5</f>
        <v>2010</v>
      </c>
      <c r="G94">
        <f>B94+6</f>
        <v>2011</v>
      </c>
      <c r="H94">
        <f>B94+7</f>
        <v>2012</v>
      </c>
      <c r="I94">
        <f>D98*J94+D99*K94+D100*L94+D101*M94</f>
        <v>15.575081695174491</v>
      </c>
      <c r="J94">
        <v>8.6067071157272773E-2</v>
      </c>
      <c r="K94">
        <v>0.45785090543379292</v>
      </c>
      <c r="L94">
        <v>0.42738659948780117</v>
      </c>
      <c r="M94">
        <v>2.8695423921133181E-2</v>
      </c>
      <c r="P94">
        <v>1987</v>
      </c>
      <c r="Q94" t="s">
        <v>6</v>
      </c>
      <c r="R94">
        <v>13.645601543600094</v>
      </c>
      <c r="U94">
        <v>1987</v>
      </c>
      <c r="V94" t="s">
        <v>6</v>
      </c>
      <c r="W94">
        <v>13.645601543322201</v>
      </c>
      <c r="Y94">
        <f>R94-W94</f>
        <v>2.7789326395577518E-10</v>
      </c>
    </row>
    <row r="95" spans="1:25" x14ac:dyDescent="0.3">
      <c r="A95">
        <v>171</v>
      </c>
      <c r="B95">
        <v>2006</v>
      </c>
      <c r="C95" t="s">
        <v>5</v>
      </c>
      <c r="D95">
        <v>15.95425</v>
      </c>
      <c r="E95">
        <f>B95+4</f>
        <v>2010</v>
      </c>
      <c r="F95">
        <f>B95+5</f>
        <v>2011</v>
      </c>
      <c r="G95">
        <f>B95+6</f>
        <v>2012</v>
      </c>
      <c r="H95">
        <f>B95+7</f>
        <v>2013</v>
      </c>
      <c r="I95">
        <f>D99*J95+D100*K95+D101*L95+D102*M95</f>
        <v>15.688689804762285</v>
      </c>
      <c r="J95">
        <v>0.12560338690196871</v>
      </c>
      <c r="K95">
        <v>0.41454848961077362</v>
      </c>
      <c r="L95">
        <v>0.4250927301367477</v>
      </c>
      <c r="M95">
        <v>3.4755393350509797E-2</v>
      </c>
      <c r="P95">
        <v>1988</v>
      </c>
      <c r="Q95" t="s">
        <v>6</v>
      </c>
      <c r="R95">
        <v>13.533496348328892</v>
      </c>
      <c r="U95">
        <v>1988</v>
      </c>
      <c r="V95" t="s">
        <v>6</v>
      </c>
      <c r="W95">
        <v>13.533496347837501</v>
      </c>
      <c r="Y95">
        <f>R95-W95</f>
        <v>4.9139181612645189E-10</v>
      </c>
    </row>
    <row r="96" spans="1:25" x14ac:dyDescent="0.3">
      <c r="A96">
        <v>179</v>
      </c>
      <c r="B96">
        <v>2007</v>
      </c>
      <c r="C96" t="s">
        <v>5</v>
      </c>
      <c r="D96">
        <v>19.1666666666667</v>
      </c>
      <c r="E96">
        <f>B96+4</f>
        <v>2011</v>
      </c>
      <c r="F96">
        <f>B96+5</f>
        <v>2012</v>
      </c>
      <c r="G96">
        <f>B96+6</f>
        <v>2013</v>
      </c>
      <c r="H96">
        <f>B96+7</f>
        <v>2014</v>
      </c>
      <c r="I96">
        <f>D100*J96+D101*K96+D102*L96+D103*M96</f>
        <v>15.454842016462852</v>
      </c>
      <c r="J96">
        <v>0</v>
      </c>
      <c r="K96">
        <v>0.26913987807439826</v>
      </c>
      <c r="L96">
        <v>0.60635331046009167</v>
      </c>
      <c r="M96">
        <v>0.12450681146551013</v>
      </c>
      <c r="P96">
        <v>1989</v>
      </c>
      <c r="Q96" t="s">
        <v>6</v>
      </c>
      <c r="R96">
        <v>14.060936941908475</v>
      </c>
      <c r="U96">
        <v>1989</v>
      </c>
      <c r="V96" t="s">
        <v>6</v>
      </c>
      <c r="W96">
        <v>14.0609369418565</v>
      </c>
      <c r="Y96">
        <f>R96-W96</f>
        <v>5.1974424764011928E-11</v>
      </c>
    </row>
    <row r="97" spans="1:25" x14ac:dyDescent="0.3">
      <c r="A97">
        <v>187</v>
      </c>
      <c r="B97">
        <v>2008</v>
      </c>
      <c r="C97" t="s">
        <v>5</v>
      </c>
      <c r="D97">
        <v>16.75</v>
      </c>
      <c r="E97">
        <f>B97+4</f>
        <v>2012</v>
      </c>
      <c r="F97">
        <f>B97+5</f>
        <v>2013</v>
      </c>
      <c r="G97">
        <f>B97+6</f>
        <v>2014</v>
      </c>
      <c r="H97">
        <f>B97+7</f>
        <v>2015</v>
      </c>
      <c r="I97">
        <f>D101*J97+D102*K97+D103*L97+D104*M97</f>
        <v>14.217224880073887</v>
      </c>
      <c r="J97">
        <v>8.8766053325252753E-2</v>
      </c>
      <c r="K97">
        <v>0.12773152844458963</v>
      </c>
      <c r="L97">
        <v>0.78350241823015765</v>
      </c>
      <c r="M97">
        <v>0</v>
      </c>
      <c r="P97">
        <v>1990</v>
      </c>
      <c r="Q97" t="s">
        <v>6</v>
      </c>
      <c r="R97">
        <v>12.541698085957536</v>
      </c>
      <c r="U97">
        <v>1990</v>
      </c>
      <c r="V97" t="s">
        <v>6</v>
      </c>
      <c r="W97">
        <v>12.541698085282199</v>
      </c>
      <c r="Y97">
        <f>R97-W97</f>
        <v>6.7533711956002662E-10</v>
      </c>
    </row>
    <row r="98" spans="1:25" x14ac:dyDescent="0.3">
      <c r="A98">
        <v>195</v>
      </c>
      <c r="B98">
        <v>2009</v>
      </c>
      <c r="C98" t="s">
        <v>5</v>
      </c>
      <c r="D98">
        <v>15.125</v>
      </c>
      <c r="E98">
        <f>B98+4</f>
        <v>2013</v>
      </c>
      <c r="F98">
        <f>B98+5</f>
        <v>2014</v>
      </c>
      <c r="G98">
        <f>B98+6</f>
        <v>2015</v>
      </c>
      <c r="H98">
        <f>B98+7</f>
        <v>2016</v>
      </c>
      <c r="I98">
        <f>D102*J98+D103*K98+D104*L98+D105*M98</f>
        <v>15.869596099313657</v>
      </c>
      <c r="J98">
        <v>1.8035483601303835E-2</v>
      </c>
      <c r="K98">
        <v>0.44390862014203686</v>
      </c>
      <c r="L98">
        <v>0.53240679259111012</v>
      </c>
      <c r="M98">
        <v>5.6491036655491348E-3</v>
      </c>
      <c r="P98">
        <v>1991</v>
      </c>
      <c r="Q98" t="s">
        <v>6</v>
      </c>
      <c r="R98">
        <v>13.703392987499674</v>
      </c>
      <c r="U98">
        <v>1991</v>
      </c>
      <c r="V98" t="s">
        <v>6</v>
      </c>
      <c r="W98">
        <v>13.703392987499701</v>
      </c>
      <c r="Y98">
        <f>R98-W98</f>
        <v>-2.6645352591003757E-14</v>
      </c>
    </row>
    <row r="99" spans="1:25" x14ac:dyDescent="0.3">
      <c r="A99">
        <v>203</v>
      </c>
      <c r="B99">
        <v>2010</v>
      </c>
      <c r="C99" t="s">
        <v>5</v>
      </c>
      <c r="D99">
        <v>16.5</v>
      </c>
      <c r="E99">
        <f>B99+4</f>
        <v>2014</v>
      </c>
      <c r="F99">
        <f>B99+5</f>
        <v>2015</v>
      </c>
      <c r="G99">
        <f>B99+6</f>
        <v>2016</v>
      </c>
      <c r="H99">
        <f>B99+7</f>
        <v>2017</v>
      </c>
      <c r="I99">
        <f>D103*J99+D104*K99+D105*L99+D106*M99</f>
        <v>17.230124902237499</v>
      </c>
      <c r="J99">
        <v>0.10866443415099541</v>
      </c>
      <c r="K99">
        <v>0.75120683736955274</v>
      </c>
      <c r="L99">
        <v>0.12603641091253287</v>
      </c>
      <c r="M99">
        <v>1.4092317566918929E-2</v>
      </c>
      <c r="P99">
        <v>1992</v>
      </c>
      <c r="Q99" t="s">
        <v>6</v>
      </c>
      <c r="R99">
        <v>14.153855663877298</v>
      </c>
      <c r="U99">
        <v>1992</v>
      </c>
      <c r="V99" t="s">
        <v>6</v>
      </c>
      <c r="W99">
        <v>14.153855664870999</v>
      </c>
      <c r="Y99">
        <f>R99-W99</f>
        <v>-9.9370112138785771E-10</v>
      </c>
    </row>
    <row r="100" spans="1:25" x14ac:dyDescent="0.3">
      <c r="A100">
        <v>211</v>
      </c>
      <c r="B100">
        <v>2011</v>
      </c>
      <c r="C100" t="s">
        <v>5</v>
      </c>
      <c r="D100">
        <v>14.610749999999999</v>
      </c>
      <c r="E100">
        <f>B100+4</f>
        <v>2015</v>
      </c>
      <c r="F100">
        <f>B100+5</f>
        <v>2016</v>
      </c>
      <c r="G100">
        <f>B100+6</f>
        <v>2017</v>
      </c>
      <c r="H100">
        <f>B100+7</f>
        <v>2018</v>
      </c>
      <c r="I100">
        <f>D104*J100+D105*K100+D106*L100+D107*M100</f>
        <v>17.595034840805955</v>
      </c>
      <c r="J100">
        <v>0.1918148070162459</v>
      </c>
      <c r="K100">
        <v>0.48611199566191898</v>
      </c>
      <c r="L100">
        <v>0.29894095773568302</v>
      </c>
      <c r="M100">
        <v>2.313223958615216E-2</v>
      </c>
      <c r="P100">
        <v>1993</v>
      </c>
      <c r="Q100" t="s">
        <v>6</v>
      </c>
      <c r="R100">
        <v>15.266372135507705</v>
      </c>
      <c r="U100">
        <v>1993</v>
      </c>
      <c r="V100" t="s">
        <v>6</v>
      </c>
      <c r="W100">
        <v>15.2663721355077</v>
      </c>
      <c r="Y100">
        <f>R100-W100</f>
        <v>0</v>
      </c>
    </row>
    <row r="101" spans="1:25" x14ac:dyDescent="0.3">
      <c r="A101">
        <v>219</v>
      </c>
      <c r="B101">
        <v>2012</v>
      </c>
      <c r="C101" t="s">
        <v>5</v>
      </c>
      <c r="D101">
        <v>16.530111111111101</v>
      </c>
      <c r="E101">
        <f>B101+4</f>
        <v>2016</v>
      </c>
      <c r="F101">
        <f>B101+5</f>
        <v>2017</v>
      </c>
      <c r="G101">
        <f>B101+6</f>
        <v>2018</v>
      </c>
      <c r="H101">
        <f>B101+7</f>
        <v>2019</v>
      </c>
      <c r="I101">
        <f>D105*J101+D106*K101+D107*L101+D108*M101</f>
        <v>16.996762219245635</v>
      </c>
      <c r="J101">
        <v>2.4287264338239894E-2</v>
      </c>
      <c r="K101">
        <v>0.48541259858321917</v>
      </c>
      <c r="L101">
        <v>0.47674252911561815</v>
      </c>
      <c r="M101">
        <v>1.3557607962922633E-2</v>
      </c>
      <c r="P101">
        <v>1994</v>
      </c>
      <c r="Q101" t="s">
        <v>6</v>
      </c>
      <c r="R101">
        <v>14.156965866654394</v>
      </c>
      <c r="U101">
        <v>1994</v>
      </c>
      <c r="V101" t="s">
        <v>6</v>
      </c>
      <c r="W101">
        <v>14.156965866657</v>
      </c>
      <c r="Y101">
        <f>R101-W101</f>
        <v>-2.6059154834001674E-12</v>
      </c>
    </row>
    <row r="102" spans="1:25" x14ac:dyDescent="0.3">
      <c r="B102">
        <v>2013</v>
      </c>
      <c r="C102" t="s">
        <v>5</v>
      </c>
      <c r="D102">
        <v>15.3225</v>
      </c>
      <c r="I102">
        <f>D106*J102+D107*K102+D108*L102+D109*M102</f>
        <v>0</v>
      </c>
      <c r="P102">
        <v>1995</v>
      </c>
      <c r="Q102" t="s">
        <v>6</v>
      </c>
      <c r="R102">
        <v>12.637335210923098</v>
      </c>
      <c r="U102">
        <v>1995</v>
      </c>
      <c r="V102" t="s">
        <v>6</v>
      </c>
      <c r="W102">
        <v>12.6373352100254</v>
      </c>
      <c r="Y102">
        <f>R102-W102</f>
        <v>8.9769791600247117E-10</v>
      </c>
    </row>
    <row r="103" spans="1:25" x14ac:dyDescent="0.3">
      <c r="B103">
        <v>2014</v>
      </c>
      <c r="C103" t="s">
        <v>5</v>
      </c>
      <c r="D103">
        <v>13.775</v>
      </c>
      <c r="I103">
        <f>D107*J103+D108*K103+D109*L103+D110*M103</f>
        <v>0</v>
      </c>
      <c r="P103">
        <v>1996</v>
      </c>
      <c r="Q103" t="s">
        <v>6</v>
      </c>
      <c r="R103">
        <v>12.960368685347976</v>
      </c>
      <c r="U103">
        <v>1996</v>
      </c>
      <c r="V103" t="s">
        <v>6</v>
      </c>
      <c r="W103">
        <v>12.96036868257</v>
      </c>
      <c r="Y103">
        <f>R103-W103</f>
        <v>2.7779769595781545E-9</v>
      </c>
    </row>
    <row r="104" spans="1:25" x14ac:dyDescent="0.3">
      <c r="B104">
        <v>2015</v>
      </c>
      <c r="C104" t="s">
        <v>5</v>
      </c>
      <c r="D104">
        <v>17.612500000000001</v>
      </c>
      <c r="I104">
        <f>D108*J104+D109*K104+D110*L104+D111*M104</f>
        <v>0</v>
      </c>
      <c r="P104">
        <v>1997</v>
      </c>
      <c r="Q104" t="s">
        <v>6</v>
      </c>
      <c r="R104">
        <v>15.33334281054017</v>
      </c>
      <c r="U104">
        <v>1997</v>
      </c>
      <c r="V104" t="s">
        <v>6</v>
      </c>
      <c r="W104">
        <v>15.3333428105182</v>
      </c>
      <c r="Y104">
        <f>R104-W104</f>
        <v>2.1969981389702298E-11</v>
      </c>
    </row>
    <row r="105" spans="1:25" x14ac:dyDescent="0.3">
      <c r="B105">
        <v>2016</v>
      </c>
      <c r="C105" t="s">
        <v>5</v>
      </c>
      <c r="D105">
        <v>17.948250000000002</v>
      </c>
      <c r="I105">
        <f>D109*J105+D110*K105+D111*L105+D112*M105</f>
        <v>0</v>
      </c>
      <c r="P105">
        <v>1998</v>
      </c>
      <c r="Q105" t="s">
        <v>6</v>
      </c>
      <c r="R105">
        <v>15.360159272200434</v>
      </c>
      <c r="U105">
        <v>1998</v>
      </c>
      <c r="V105" t="s">
        <v>6</v>
      </c>
      <c r="W105">
        <v>15.360159272190799</v>
      </c>
      <c r="Y105">
        <f>R105-W105</f>
        <v>9.6349594969069585E-12</v>
      </c>
    </row>
    <row r="106" spans="1:25" x14ac:dyDescent="0.3">
      <c r="B106">
        <v>2017</v>
      </c>
      <c r="C106" t="s">
        <v>5</v>
      </c>
      <c r="D106">
        <v>17.066666666666698</v>
      </c>
      <c r="I106">
        <f>D110*J106+D111*K106+D112*L106+D113*M106</f>
        <v>0</v>
      </c>
      <c r="P106">
        <v>1999</v>
      </c>
      <c r="Q106" t="s">
        <v>6</v>
      </c>
      <c r="R106">
        <v>15.825676408186354</v>
      </c>
      <c r="U106">
        <v>1999</v>
      </c>
      <c r="V106" t="s">
        <v>6</v>
      </c>
      <c r="W106">
        <v>15.825676408564901</v>
      </c>
      <c r="Y106">
        <f>R106-W106</f>
        <v>-3.7854697154671157E-10</v>
      </c>
    </row>
    <row r="107" spans="1:25" x14ac:dyDescent="0.3">
      <c r="B107">
        <v>2018</v>
      </c>
      <c r="C107" t="s">
        <v>5</v>
      </c>
      <c r="D107">
        <v>16.85575</v>
      </c>
      <c r="I107">
        <f>D111*J107+D112*K107+D113*L107+D114*M107</f>
        <v>0</v>
      </c>
      <c r="P107">
        <v>2000</v>
      </c>
      <c r="Q107" t="s">
        <v>6</v>
      </c>
      <c r="R107">
        <v>15.256390353317048</v>
      </c>
      <c r="U107">
        <v>2000</v>
      </c>
      <c r="V107" t="s">
        <v>6</v>
      </c>
      <c r="W107">
        <v>15.2563903533814</v>
      </c>
      <c r="Y107">
        <f>R107-W107</f>
        <v>-6.4352079220952874E-11</v>
      </c>
    </row>
    <row r="108" spans="1:25" x14ac:dyDescent="0.3">
      <c r="B108">
        <v>2019</v>
      </c>
      <c r="C108" t="s">
        <v>5</v>
      </c>
      <c r="D108">
        <v>17.748000000000001</v>
      </c>
      <c r="I108">
        <f>D112*J108+D113*K108+D114*L108+D115*M108</f>
        <v>0</v>
      </c>
      <c r="P108">
        <v>2001</v>
      </c>
      <c r="Q108" t="s">
        <v>6</v>
      </c>
      <c r="R108">
        <v>13.953876861802108</v>
      </c>
      <c r="U108">
        <v>2001</v>
      </c>
      <c r="V108" t="s">
        <v>6</v>
      </c>
      <c r="W108">
        <v>13.9538768618219</v>
      </c>
      <c r="Y108">
        <f>R108-W108</f>
        <v>-1.9792167904597591E-11</v>
      </c>
    </row>
    <row r="109" spans="1:25" x14ac:dyDescent="0.3">
      <c r="A109">
        <v>4</v>
      </c>
      <c r="B109">
        <v>1985</v>
      </c>
      <c r="C109" t="s">
        <v>6</v>
      </c>
      <c r="D109">
        <v>14.125</v>
      </c>
      <c r="E109">
        <f>B109+4</f>
        <v>1989</v>
      </c>
      <c r="F109">
        <f>B109+5</f>
        <v>1990</v>
      </c>
      <c r="G109">
        <f>B109+6</f>
        <v>1991</v>
      </c>
      <c r="H109">
        <f>B109+7</f>
        <v>1992</v>
      </c>
      <c r="I109">
        <f>D113*J109+D114*K109+D115*L109+D116*M109</f>
        <v>14.448725463918375</v>
      </c>
      <c r="J109">
        <v>5.8595791082525016E-2</v>
      </c>
      <c r="K109">
        <v>0.1758131243229184</v>
      </c>
      <c r="L109">
        <v>0.76559108459455671</v>
      </c>
      <c r="M109">
        <v>0</v>
      </c>
      <c r="P109">
        <v>2002</v>
      </c>
      <c r="Q109" t="s">
        <v>6</v>
      </c>
      <c r="R109">
        <v>13.380064638250296</v>
      </c>
      <c r="U109">
        <v>2002</v>
      </c>
      <c r="V109" t="s">
        <v>6</v>
      </c>
      <c r="W109">
        <v>13.3800646379987</v>
      </c>
      <c r="Y109">
        <f>R109-W109</f>
        <v>2.5159607730529387E-10</v>
      </c>
    </row>
    <row r="110" spans="1:25" x14ac:dyDescent="0.3">
      <c r="A110">
        <v>12</v>
      </c>
      <c r="B110">
        <v>1986</v>
      </c>
      <c r="C110" t="s">
        <v>6</v>
      </c>
      <c r="D110">
        <v>13</v>
      </c>
      <c r="E110">
        <f>B110+4</f>
        <v>1990</v>
      </c>
      <c r="F110">
        <f>B110+5</f>
        <v>1991</v>
      </c>
      <c r="G110">
        <f>B110+6</f>
        <v>1992</v>
      </c>
      <c r="H110">
        <f>B110+7</f>
        <v>1993</v>
      </c>
      <c r="I110">
        <f>D114*J110+D115*K110+D116*L110+D117*M110</f>
        <v>14.438910392879654</v>
      </c>
      <c r="J110">
        <v>2.4095192975990446E-2</v>
      </c>
      <c r="K110">
        <v>0.62743855903399959</v>
      </c>
      <c r="L110">
        <v>0.34846624799000991</v>
      </c>
      <c r="M110">
        <v>0</v>
      </c>
      <c r="P110">
        <v>2003</v>
      </c>
      <c r="Q110" t="s">
        <v>6</v>
      </c>
      <c r="R110">
        <v>14.988110370695413</v>
      </c>
      <c r="U110">
        <v>2003</v>
      </c>
      <c r="V110" t="s">
        <v>6</v>
      </c>
      <c r="W110">
        <v>14.988110370529499</v>
      </c>
      <c r="Y110">
        <f>R110-W110</f>
        <v>1.6591350515682279E-10</v>
      </c>
    </row>
    <row r="111" spans="1:25" x14ac:dyDescent="0.3">
      <c r="A111">
        <v>20</v>
      </c>
      <c r="B111">
        <v>1987</v>
      </c>
      <c r="C111" t="s">
        <v>6</v>
      </c>
      <c r="D111">
        <v>12.75</v>
      </c>
      <c r="E111">
        <f>B111+4</f>
        <v>1991</v>
      </c>
      <c r="F111">
        <f>B111+5</f>
        <v>1992</v>
      </c>
      <c r="G111">
        <f>B111+6</f>
        <v>1993</v>
      </c>
      <c r="H111">
        <f>B111+7</f>
        <v>1994</v>
      </c>
      <c r="I111">
        <f>D115*J111+D116*K111+D117*L111+D118*M111</f>
        <v>13.645601543600094</v>
      </c>
      <c r="J111">
        <v>0</v>
      </c>
      <c r="K111">
        <v>0.56564308016849207</v>
      </c>
      <c r="L111">
        <v>0.43435691983150787</v>
      </c>
      <c r="M111">
        <v>0</v>
      </c>
      <c r="P111">
        <v>2004</v>
      </c>
      <c r="Q111" t="s">
        <v>6</v>
      </c>
      <c r="R111">
        <v>15.139223858711695</v>
      </c>
      <c r="U111">
        <v>2004</v>
      </c>
      <c r="V111" t="s">
        <v>6</v>
      </c>
      <c r="W111">
        <v>15.1392238579266</v>
      </c>
      <c r="Y111">
        <f>R111-W111</f>
        <v>7.850946559528893E-10</v>
      </c>
    </row>
    <row r="112" spans="1:25" x14ac:dyDescent="0.3">
      <c r="A112">
        <v>28</v>
      </c>
      <c r="B112">
        <v>1988</v>
      </c>
      <c r="C112" t="s">
        <v>6</v>
      </c>
      <c r="D112">
        <v>13.75</v>
      </c>
      <c r="E112">
        <f>B112+4</f>
        <v>1992</v>
      </c>
      <c r="F112">
        <f>B112+5</f>
        <v>1993</v>
      </c>
      <c r="G112">
        <f>B112+6</f>
        <v>1994</v>
      </c>
      <c r="H112">
        <f>B112+7</f>
        <v>1995</v>
      </c>
      <c r="I112">
        <f>D116*J112+D117*K112+D118*L112+D119*M112</f>
        <v>13.533496348328892</v>
      </c>
      <c r="J112">
        <v>0.13911025831815543</v>
      </c>
      <c r="K112">
        <v>0.52902654944378402</v>
      </c>
      <c r="L112">
        <v>0.17522147091454254</v>
      </c>
      <c r="M112">
        <v>0.15664172132351797</v>
      </c>
      <c r="P112">
        <v>2005</v>
      </c>
      <c r="Q112" t="s">
        <v>6</v>
      </c>
      <c r="R112">
        <v>14.381955768513599</v>
      </c>
      <c r="U112">
        <v>2005</v>
      </c>
      <c r="V112" t="s">
        <v>6</v>
      </c>
      <c r="W112">
        <v>14.381955768058299</v>
      </c>
      <c r="Y112">
        <f>R112-W112</f>
        <v>4.552997978635176E-10</v>
      </c>
    </row>
    <row r="113" spans="1:25" x14ac:dyDescent="0.3">
      <c r="A113">
        <v>36</v>
      </c>
      <c r="B113">
        <v>1989</v>
      </c>
      <c r="C113" t="s">
        <v>6</v>
      </c>
      <c r="D113">
        <v>14</v>
      </c>
      <c r="E113">
        <f>B113+4</f>
        <v>1993</v>
      </c>
      <c r="F113">
        <f>B113+5</f>
        <v>1994</v>
      </c>
      <c r="G113">
        <f>B113+6</f>
        <v>1995</v>
      </c>
      <c r="H113">
        <f>B113+7</f>
        <v>1996</v>
      </c>
      <c r="I113">
        <f>D117*J113+D118*K113+D119*L113+D120*M113</f>
        <v>14.060936941908475</v>
      </c>
      <c r="J113">
        <v>0</v>
      </c>
      <c r="K113">
        <v>0.3833181473958816</v>
      </c>
      <c r="L113">
        <v>0.51393025174464713</v>
      </c>
      <c r="M113">
        <v>0.10275160085947127</v>
      </c>
      <c r="P113">
        <v>2006</v>
      </c>
      <c r="Q113" t="s">
        <v>6</v>
      </c>
      <c r="R113">
        <v>14.893687083942046</v>
      </c>
      <c r="U113">
        <v>2006</v>
      </c>
      <c r="V113" t="s">
        <v>6</v>
      </c>
      <c r="W113">
        <v>14.8936870839301</v>
      </c>
      <c r="Y113">
        <f>R113-W113</f>
        <v>1.1945999744966684E-11</v>
      </c>
    </row>
    <row r="114" spans="1:25" x14ac:dyDescent="0.3">
      <c r="A114">
        <v>44</v>
      </c>
      <c r="B114">
        <v>1990</v>
      </c>
      <c r="C114" t="s">
        <v>6</v>
      </c>
      <c r="D114">
        <v>14.375</v>
      </c>
      <c r="E114">
        <f>B114+4</f>
        <v>1994</v>
      </c>
      <c r="F114">
        <f>B114+5</f>
        <v>1995</v>
      </c>
      <c r="G114">
        <f>B114+6</f>
        <v>1996</v>
      </c>
      <c r="H114">
        <f>B114+7</f>
        <v>1997</v>
      </c>
      <c r="I114">
        <f>D118*J114+D119*K114+D120*L114+D121*M114</f>
        <v>12.541698085957536</v>
      </c>
      <c r="J114">
        <v>0.14536940012066035</v>
      </c>
      <c r="K114">
        <v>0.27905724437926249</v>
      </c>
      <c r="L114">
        <v>0.50598465898680478</v>
      </c>
      <c r="M114">
        <v>6.9588696513272388E-2</v>
      </c>
      <c r="P114">
        <v>2007</v>
      </c>
      <c r="Q114" t="s">
        <v>6</v>
      </c>
      <c r="R114">
        <v>15.402677052203893</v>
      </c>
      <c r="U114">
        <v>2007</v>
      </c>
      <c r="V114" t="s">
        <v>6</v>
      </c>
      <c r="W114">
        <v>15.402677055151401</v>
      </c>
      <c r="Y114">
        <f>R114-W114</f>
        <v>-2.9475071272599962E-9</v>
      </c>
    </row>
    <row r="115" spans="1:25" x14ac:dyDescent="0.3">
      <c r="A115">
        <v>52</v>
      </c>
      <c r="B115">
        <v>1991</v>
      </c>
      <c r="C115" t="s">
        <v>6</v>
      </c>
      <c r="D115">
        <v>14.5</v>
      </c>
      <c r="E115">
        <f>B115+4</f>
        <v>1995</v>
      </c>
      <c r="F115">
        <f>B115+5</f>
        <v>1996</v>
      </c>
      <c r="G115">
        <f>B115+6</f>
        <v>1997</v>
      </c>
      <c r="H115">
        <f>B115+7</f>
        <v>1998</v>
      </c>
      <c r="I115">
        <f>D119*J115+D120*K115+D121*L115+D122*M115</f>
        <v>13.703392987499674</v>
      </c>
      <c r="J115">
        <v>4.3404641602832923E-2</v>
      </c>
      <c r="K115">
        <v>0.25860716505693315</v>
      </c>
      <c r="L115">
        <v>0.6213510431611512</v>
      </c>
      <c r="M115">
        <v>7.6637150179082653E-2</v>
      </c>
      <c r="P115">
        <v>2008</v>
      </c>
      <c r="Q115" t="s">
        <v>6</v>
      </c>
      <c r="R115">
        <v>13.373241204104749</v>
      </c>
      <c r="U115">
        <v>2008</v>
      </c>
      <c r="V115" t="s">
        <v>6</v>
      </c>
      <c r="W115">
        <v>13.373241204418401</v>
      </c>
      <c r="Y115">
        <f>R115-W115</f>
        <v>-3.1365132713290222E-10</v>
      </c>
    </row>
    <row r="116" spans="1:25" x14ac:dyDescent="0.3">
      <c r="A116">
        <v>60</v>
      </c>
      <c r="B116">
        <v>1992</v>
      </c>
      <c r="C116" t="s">
        <v>6</v>
      </c>
      <c r="D116">
        <v>14.3333333333333</v>
      </c>
      <c r="E116">
        <f>B116+4</f>
        <v>1996</v>
      </c>
      <c r="F116">
        <f>B116+5</f>
        <v>1997</v>
      </c>
      <c r="G116">
        <f>B116+6</f>
        <v>1998</v>
      </c>
      <c r="H116">
        <f>B116+7</f>
        <v>1999</v>
      </c>
      <c r="I116">
        <f>D120*J116+D121*K116+D122*L116+D123*M116</f>
        <v>14.153855663877298</v>
      </c>
      <c r="J116">
        <v>4.4341068082066282E-2</v>
      </c>
      <c r="K116">
        <v>0.22942507946865726</v>
      </c>
      <c r="L116">
        <v>0.65319974760846256</v>
      </c>
      <c r="M116">
        <v>7.3034104840813879E-2</v>
      </c>
      <c r="P116">
        <v>2009</v>
      </c>
      <c r="Q116" t="s">
        <v>6</v>
      </c>
      <c r="R116">
        <v>13.606750991806353</v>
      </c>
      <c r="U116">
        <v>2009</v>
      </c>
      <c r="V116" t="s">
        <v>6</v>
      </c>
      <c r="W116">
        <v>13.606750991816</v>
      </c>
      <c r="Y116">
        <f>R116-W116</f>
        <v>-9.6473939947827603E-12</v>
      </c>
    </row>
    <row r="117" spans="1:25" x14ac:dyDescent="0.3">
      <c r="A117">
        <v>68</v>
      </c>
      <c r="B117">
        <v>1993</v>
      </c>
      <c r="C117" t="s">
        <v>6</v>
      </c>
      <c r="D117">
        <v>12.75</v>
      </c>
      <c r="E117">
        <f>B117+4</f>
        <v>1997</v>
      </c>
      <c r="F117">
        <f>B117+5</f>
        <v>1998</v>
      </c>
      <c r="G117">
        <f>B117+6</f>
        <v>1999</v>
      </c>
      <c r="H117">
        <f>B117+7</f>
        <v>2000</v>
      </c>
      <c r="I117">
        <f>D121*J117+D122*K117+D123*L117+D124*M117</f>
        <v>15.266372135507705</v>
      </c>
      <c r="J117">
        <v>5.0872800421537412E-2</v>
      </c>
      <c r="K117">
        <v>0.49408376552219163</v>
      </c>
      <c r="L117">
        <v>0.45504343405627096</v>
      </c>
      <c r="M117">
        <v>0</v>
      </c>
      <c r="P117">
        <v>2010</v>
      </c>
      <c r="Q117" t="s">
        <v>6</v>
      </c>
      <c r="R117">
        <v>14.281788987758382</v>
      </c>
      <c r="U117">
        <v>2010</v>
      </c>
      <c r="V117" t="s">
        <v>6</v>
      </c>
      <c r="W117">
        <v>14.281788987122599</v>
      </c>
      <c r="Y117">
        <f>R117-W117</f>
        <v>6.3578298181710124E-10</v>
      </c>
    </row>
    <row r="118" spans="1:25" x14ac:dyDescent="0.3">
      <c r="A118">
        <v>76</v>
      </c>
      <c r="B118">
        <v>1994</v>
      </c>
      <c r="C118" t="s">
        <v>6</v>
      </c>
      <c r="D118">
        <v>14.4</v>
      </c>
      <c r="E118">
        <f>B118+4</f>
        <v>1998</v>
      </c>
      <c r="F118">
        <f>B118+5</f>
        <v>1999</v>
      </c>
      <c r="G118">
        <f>B118+6</f>
        <v>2000</v>
      </c>
      <c r="H118">
        <f>B118+7</f>
        <v>2001</v>
      </c>
      <c r="I118">
        <f>D122*J118+D123*K118+D124*L118+D125*M118</f>
        <v>14.156965866654394</v>
      </c>
      <c r="J118">
        <v>8.1229329023204053E-2</v>
      </c>
      <c r="K118">
        <v>0.2225297612800585</v>
      </c>
      <c r="L118">
        <v>0.49033104537777383</v>
      </c>
      <c r="M118">
        <v>0.20590986431896346</v>
      </c>
      <c r="P118">
        <v>2011</v>
      </c>
      <c r="Q118" t="s">
        <v>6</v>
      </c>
      <c r="R118">
        <v>14.86191026040396</v>
      </c>
      <c r="U118">
        <v>2011</v>
      </c>
      <c r="V118" t="s">
        <v>6</v>
      </c>
      <c r="W118">
        <v>14.861910260404199</v>
      </c>
      <c r="Y118">
        <f>R118-W118</f>
        <v>-2.3980817331903381E-13</v>
      </c>
    </row>
    <row r="119" spans="1:25" x14ac:dyDescent="0.3">
      <c r="A119">
        <v>84</v>
      </c>
      <c r="B119">
        <v>1995</v>
      </c>
      <c r="C119" t="s">
        <v>6</v>
      </c>
      <c r="D119">
        <v>14.5</v>
      </c>
      <c r="E119">
        <f>B119+4</f>
        <v>1999</v>
      </c>
      <c r="F119">
        <f>B119+5</f>
        <v>2000</v>
      </c>
      <c r="G119">
        <f>B119+6</f>
        <v>2001</v>
      </c>
      <c r="H119">
        <f>B119+7</f>
        <v>2002</v>
      </c>
      <c r="I119">
        <f>D123*J119+D124*K119+D125*L119+D126*M119</f>
        <v>12.637335210923098</v>
      </c>
      <c r="J119">
        <v>9.0231873633136034E-2</v>
      </c>
      <c r="K119">
        <v>0.29823082092769732</v>
      </c>
      <c r="L119">
        <v>0.61153730543916662</v>
      </c>
      <c r="M119">
        <v>0</v>
      </c>
      <c r="P119">
        <v>2012</v>
      </c>
      <c r="Q119" t="s">
        <v>6</v>
      </c>
      <c r="R119">
        <v>15.029058186362258</v>
      </c>
      <c r="U119">
        <v>2012</v>
      </c>
      <c r="V119" t="s">
        <v>6</v>
      </c>
      <c r="W119">
        <v>15.0290581865652</v>
      </c>
      <c r="Y119">
        <f>R119-W119</f>
        <v>-2.0294166347412101E-10</v>
      </c>
    </row>
    <row r="120" spans="1:25" x14ac:dyDescent="0.3">
      <c r="A120">
        <v>92</v>
      </c>
      <c r="B120">
        <v>1996</v>
      </c>
      <c r="C120" t="s">
        <v>6</v>
      </c>
      <c r="D120">
        <v>10.6</v>
      </c>
      <c r="E120">
        <f>B120+4</f>
        <v>2000</v>
      </c>
      <c r="F120">
        <f>B120+5</f>
        <v>2001</v>
      </c>
      <c r="G120">
        <f>B120+6</f>
        <v>2002</v>
      </c>
      <c r="H120">
        <f>B120+7</f>
        <v>2003</v>
      </c>
      <c r="I120">
        <f>D124*J120+D125*K120+D126*L120+D127*M120</f>
        <v>12.960368685347976</v>
      </c>
      <c r="J120">
        <v>0.3478031420521156</v>
      </c>
      <c r="K120">
        <v>0.46970368026942183</v>
      </c>
      <c r="L120">
        <v>0</v>
      </c>
      <c r="M120">
        <v>0.1824931776784626</v>
      </c>
      <c r="P120">
        <v>1985</v>
      </c>
      <c r="Q120" t="s">
        <v>7</v>
      </c>
      <c r="R120">
        <v>14.58665322266466</v>
      </c>
      <c r="U120">
        <v>1985</v>
      </c>
      <c r="V120" t="s">
        <v>7</v>
      </c>
      <c r="W120">
        <v>14.5866532228307</v>
      </c>
      <c r="Y120">
        <f>R120-W120</f>
        <v>-1.6603962649242021E-10</v>
      </c>
    </row>
    <row r="121" spans="1:25" x14ac:dyDescent="0.3">
      <c r="A121">
        <v>100</v>
      </c>
      <c r="B121">
        <v>1997</v>
      </c>
      <c r="C121" t="s">
        <v>6</v>
      </c>
      <c r="D121">
        <v>14.925000000000001</v>
      </c>
      <c r="E121">
        <f>B121+4</f>
        <v>2001</v>
      </c>
      <c r="F121">
        <f>B121+5</f>
        <v>2002</v>
      </c>
      <c r="G121">
        <f>B121+6</f>
        <v>2003</v>
      </c>
      <c r="H121">
        <f>B121+7</f>
        <v>2004</v>
      </c>
      <c r="I121">
        <f>D125*J121+D126*K121+D127*L121+D128*M121</f>
        <v>15.33334281054017</v>
      </c>
      <c r="J121">
        <v>1.7657233312634635E-2</v>
      </c>
      <c r="K121">
        <v>0.35508288998815607</v>
      </c>
      <c r="L121">
        <v>0.53723043241905843</v>
      </c>
      <c r="M121">
        <v>9.0029444280150847E-2</v>
      </c>
      <c r="P121">
        <v>1986</v>
      </c>
      <c r="Q121" t="s">
        <v>7</v>
      </c>
      <c r="R121">
        <v>14.99761385952667</v>
      </c>
      <c r="U121">
        <v>1986</v>
      </c>
      <c r="V121" t="s">
        <v>7</v>
      </c>
      <c r="W121">
        <v>14.997613859494299</v>
      </c>
      <c r="Y121">
        <f>R121-W121</f>
        <v>3.2370550684390764E-11</v>
      </c>
    </row>
    <row r="122" spans="1:25" x14ac:dyDescent="0.3">
      <c r="A122">
        <v>108</v>
      </c>
      <c r="B122">
        <v>1998</v>
      </c>
      <c r="C122" t="s">
        <v>6</v>
      </c>
      <c r="D122">
        <v>13.82</v>
      </c>
      <c r="E122">
        <f>B122+4</f>
        <v>2002</v>
      </c>
      <c r="F122">
        <f>B122+5</f>
        <v>2003</v>
      </c>
      <c r="G122">
        <f>B122+6</f>
        <v>2004</v>
      </c>
      <c r="H122">
        <f>B122+7</f>
        <v>2005</v>
      </c>
      <c r="I122">
        <f>D126*J122+D127*K122+D128*L122+D129*M122</f>
        <v>15.360159272200434</v>
      </c>
      <c r="J122">
        <v>0.19878015336455621</v>
      </c>
      <c r="K122">
        <v>0.52631037379997681</v>
      </c>
      <c r="L122">
        <v>0.23519854231503945</v>
      </c>
      <c r="M122">
        <v>3.9710930520427574E-2</v>
      </c>
      <c r="P122">
        <v>1987</v>
      </c>
      <c r="Q122" t="s">
        <v>7</v>
      </c>
      <c r="R122">
        <v>13.475500385936966</v>
      </c>
      <c r="U122">
        <v>1987</v>
      </c>
      <c r="V122" t="s">
        <v>7</v>
      </c>
      <c r="W122">
        <v>13.475500385937</v>
      </c>
      <c r="Y122">
        <f>R122-W122</f>
        <v>-3.3750779948604759E-14</v>
      </c>
    </row>
    <row r="123" spans="1:25" x14ac:dyDescent="0.3">
      <c r="A123">
        <v>116</v>
      </c>
      <c r="B123">
        <v>1999</v>
      </c>
      <c r="C123" t="s">
        <v>6</v>
      </c>
      <c r="D123">
        <v>16.875</v>
      </c>
      <c r="E123">
        <f>B123+4</f>
        <v>2003</v>
      </c>
      <c r="F123">
        <f>B123+5</f>
        <v>2004</v>
      </c>
      <c r="G123">
        <f>B123+6</f>
        <v>2005</v>
      </c>
      <c r="H123">
        <f>B123+7</f>
        <v>2006</v>
      </c>
      <c r="I123">
        <f>D127*J123+D128*K123+D129*L123+D130*M123</f>
        <v>15.825676408186354</v>
      </c>
      <c r="J123">
        <v>8.5153716537129789E-2</v>
      </c>
      <c r="K123">
        <v>0.29967248247246137</v>
      </c>
      <c r="L123">
        <v>0.5990750508148277</v>
      </c>
      <c r="M123">
        <v>1.60987501755811E-2</v>
      </c>
      <c r="P123">
        <v>1988</v>
      </c>
      <c r="Q123" t="s">
        <v>7</v>
      </c>
      <c r="R123">
        <v>13.932068818878305</v>
      </c>
      <c r="U123">
        <v>1988</v>
      </c>
      <c r="V123" t="s">
        <v>7</v>
      </c>
      <c r="W123">
        <v>13.932068819097401</v>
      </c>
      <c r="Y123">
        <f>R123-W123</f>
        <v>-2.1909585257162689E-10</v>
      </c>
    </row>
    <row r="124" spans="1:25" x14ac:dyDescent="0.3">
      <c r="A124">
        <v>124</v>
      </c>
      <c r="B124">
        <v>2000</v>
      </c>
      <c r="C124" t="s">
        <v>6</v>
      </c>
      <c r="D124">
        <v>14.2</v>
      </c>
      <c r="E124">
        <f>B124+4</f>
        <v>2004</v>
      </c>
      <c r="F124">
        <f>B124+5</f>
        <v>2005</v>
      </c>
      <c r="G124">
        <f>B124+6</f>
        <v>2006</v>
      </c>
      <c r="H124">
        <f>B124+7</f>
        <v>2007</v>
      </c>
      <c r="I124">
        <f>D128*J124+D129*K124+D130*L124+D131*M124</f>
        <v>15.256390353317048</v>
      </c>
      <c r="J124">
        <v>0.2370061574357791</v>
      </c>
      <c r="K124">
        <v>0.24577060302889184</v>
      </c>
      <c r="L124">
        <v>0.51303404148458776</v>
      </c>
      <c r="M124">
        <v>4.1891980507414561E-3</v>
      </c>
      <c r="P124">
        <v>1989</v>
      </c>
      <c r="Q124" t="s">
        <v>7</v>
      </c>
      <c r="R124">
        <v>14.703406147506266</v>
      </c>
      <c r="U124">
        <v>1989</v>
      </c>
      <c r="V124" t="s">
        <v>7</v>
      </c>
      <c r="W124">
        <v>14.7034061471334</v>
      </c>
      <c r="Y124">
        <f>R124-W124</f>
        <v>3.7286618237430957E-10</v>
      </c>
    </row>
    <row r="125" spans="1:25" x14ac:dyDescent="0.3">
      <c r="A125">
        <v>132</v>
      </c>
      <c r="B125">
        <v>2001</v>
      </c>
      <c r="C125" t="s">
        <v>6</v>
      </c>
      <c r="D125">
        <v>11.25</v>
      </c>
      <c r="E125">
        <f>B125+4</f>
        <v>2005</v>
      </c>
      <c r="F125">
        <f>B125+5</f>
        <v>2006</v>
      </c>
      <c r="G125">
        <f>B125+6</f>
        <v>2007</v>
      </c>
      <c r="H125">
        <f>B125+7</f>
        <v>2008</v>
      </c>
      <c r="I125">
        <f>D129*J125+D130*K125+D131*L125+D132*M125</f>
        <v>13.953876861802108</v>
      </c>
      <c r="J125">
        <v>1.5896197113908498E-2</v>
      </c>
      <c r="K125">
        <v>0.56378982433579761</v>
      </c>
      <c r="L125">
        <v>0.40468272077407791</v>
      </c>
      <c r="M125">
        <v>1.5631257776216084E-2</v>
      </c>
      <c r="P125">
        <v>1990</v>
      </c>
      <c r="Q125" t="s">
        <v>7</v>
      </c>
      <c r="R125">
        <v>14.05834940869517</v>
      </c>
      <c r="U125">
        <v>1990</v>
      </c>
      <c r="V125" t="s">
        <v>7</v>
      </c>
      <c r="W125">
        <v>14.0583494092153</v>
      </c>
      <c r="Y125">
        <f>R125-W125</f>
        <v>-5.2012971707426914E-10</v>
      </c>
    </row>
    <row r="126" spans="1:25" x14ac:dyDescent="0.3">
      <c r="A126">
        <v>140</v>
      </c>
      <c r="B126">
        <v>2002</v>
      </c>
      <c r="C126" t="s">
        <v>6</v>
      </c>
      <c r="D126">
        <v>16</v>
      </c>
      <c r="E126">
        <f>B126+4</f>
        <v>2006</v>
      </c>
      <c r="F126">
        <f>B126+5</f>
        <v>2007</v>
      </c>
      <c r="G126">
        <f>B126+6</f>
        <v>2008</v>
      </c>
      <c r="H126">
        <f>B126+7</f>
        <v>2009</v>
      </c>
      <c r="I126">
        <f>D130*J126+D131*K126+D132*L126+D133*M126</f>
        <v>13.380064638250296</v>
      </c>
      <c r="J126">
        <v>0.10989428641224122</v>
      </c>
      <c r="K126">
        <v>0.63727309178500269</v>
      </c>
      <c r="L126">
        <v>0.25283262180275617</v>
      </c>
      <c r="M126">
        <v>0</v>
      </c>
      <c r="P126">
        <v>1991</v>
      </c>
      <c r="Q126" t="s">
        <v>7</v>
      </c>
      <c r="R126">
        <v>14.47036310106949</v>
      </c>
      <c r="U126">
        <v>1991</v>
      </c>
      <c r="V126" t="s">
        <v>7</v>
      </c>
      <c r="W126">
        <v>14.470363101245701</v>
      </c>
      <c r="Y126">
        <f>R126-W126</f>
        <v>-1.7621104575482605E-10</v>
      </c>
    </row>
    <row r="127" spans="1:25" x14ac:dyDescent="0.3">
      <c r="A127">
        <v>148</v>
      </c>
      <c r="B127">
        <v>2003</v>
      </c>
      <c r="C127" t="s">
        <v>6</v>
      </c>
      <c r="D127">
        <v>15</v>
      </c>
      <c r="E127">
        <f>B127+4</f>
        <v>2007</v>
      </c>
      <c r="F127">
        <f>B127+5</f>
        <v>2008</v>
      </c>
      <c r="G127">
        <f>B127+6</f>
        <v>2009</v>
      </c>
      <c r="H127">
        <f>B127+7</f>
        <v>2010</v>
      </c>
      <c r="I127">
        <f>D131*J127+D132*K127+D133*L127+D134*M127</f>
        <v>14.988110370695413</v>
      </c>
      <c r="J127">
        <v>4.4403961768087745E-2</v>
      </c>
      <c r="K127">
        <v>0.2335456518954695</v>
      </c>
      <c r="L127">
        <v>0.70743625178260428</v>
      </c>
      <c r="M127">
        <v>1.4614134553838313E-2</v>
      </c>
      <c r="P127">
        <v>1992</v>
      </c>
      <c r="Q127" t="s">
        <v>7</v>
      </c>
      <c r="R127">
        <v>14.699878714127957</v>
      </c>
      <c r="U127">
        <v>1992</v>
      </c>
      <c r="V127" t="s">
        <v>7</v>
      </c>
      <c r="W127">
        <v>14.699878714127999</v>
      </c>
      <c r="Y127">
        <f>R127-W127</f>
        <v>-4.2632564145606011E-14</v>
      </c>
    </row>
    <row r="128" spans="1:25" x14ac:dyDescent="0.3">
      <c r="A128">
        <v>156</v>
      </c>
      <c r="B128">
        <v>2004</v>
      </c>
      <c r="C128" t="s">
        <v>6</v>
      </c>
      <c r="D128">
        <v>15.494</v>
      </c>
      <c r="E128">
        <f>B128+4</f>
        <v>2008</v>
      </c>
      <c r="F128">
        <f>B128+5</f>
        <v>2009</v>
      </c>
      <c r="G128">
        <f>B128+6</f>
        <v>2010</v>
      </c>
      <c r="H128">
        <f>B128+7</f>
        <v>2011</v>
      </c>
      <c r="I128">
        <f>D132*J128+D133*K128+D134*L128+D135*M128</f>
        <v>15.139223858711695</v>
      </c>
      <c r="J128">
        <v>0</v>
      </c>
      <c r="K128">
        <v>0.70403780075398648</v>
      </c>
      <c r="L128">
        <v>0.23997484093745208</v>
      </c>
      <c r="M128">
        <v>5.59873583085614E-2</v>
      </c>
      <c r="P128">
        <v>1993</v>
      </c>
      <c r="Q128" t="s">
        <v>7</v>
      </c>
      <c r="R128">
        <v>15.374285331854571</v>
      </c>
      <c r="U128">
        <v>1993</v>
      </c>
      <c r="V128" t="s">
        <v>7</v>
      </c>
      <c r="W128">
        <v>15.374285331854599</v>
      </c>
      <c r="Y128">
        <f>R128-W128</f>
        <v>-2.8421709430404007E-14</v>
      </c>
    </row>
    <row r="129" spans="1:25" x14ac:dyDescent="0.3">
      <c r="A129">
        <v>164</v>
      </c>
      <c r="B129">
        <v>2005</v>
      </c>
      <c r="C129" t="s">
        <v>6</v>
      </c>
      <c r="D129">
        <v>16.138000000000002</v>
      </c>
      <c r="E129">
        <f>B129+4</f>
        <v>2009</v>
      </c>
      <c r="F129">
        <f>B129+5</f>
        <v>2010</v>
      </c>
      <c r="G129">
        <f>B129+6</f>
        <v>2011</v>
      </c>
      <c r="H129">
        <f>B129+7</f>
        <v>2012</v>
      </c>
      <c r="I129">
        <f>D133*J129+D134*K129+D135*L129+D136*M129</f>
        <v>14.381955768513599</v>
      </c>
      <c r="J129">
        <v>0.15812205160722645</v>
      </c>
      <c r="K129">
        <v>0.30028161465963232</v>
      </c>
      <c r="L129">
        <v>0.5415963337331412</v>
      </c>
      <c r="M129">
        <v>0</v>
      </c>
      <c r="P129">
        <v>1994</v>
      </c>
      <c r="Q129" t="s">
        <v>7</v>
      </c>
      <c r="R129">
        <v>14.121530209121898</v>
      </c>
      <c r="U129">
        <v>1994</v>
      </c>
      <c r="V129" t="s">
        <v>7</v>
      </c>
      <c r="W129">
        <v>14.1215302091219</v>
      </c>
      <c r="Y129">
        <f>R129-W129</f>
        <v>0</v>
      </c>
    </row>
    <row r="130" spans="1:25" x14ac:dyDescent="0.3">
      <c r="A130">
        <v>172</v>
      </c>
      <c r="B130">
        <v>2006</v>
      </c>
      <c r="C130" t="s">
        <v>6</v>
      </c>
      <c r="D130">
        <v>14.74475</v>
      </c>
      <c r="E130">
        <f>B130+4</f>
        <v>2010</v>
      </c>
      <c r="F130">
        <f>B130+5</f>
        <v>2011</v>
      </c>
      <c r="G130">
        <f>B130+6</f>
        <v>2012</v>
      </c>
      <c r="H130">
        <f>B130+7</f>
        <v>2013</v>
      </c>
      <c r="I130">
        <f>D134*J130+D135*K130+D136*L130+D137*M130</f>
        <v>14.893687083942046</v>
      </c>
      <c r="J130">
        <v>3.1053144297812339E-2</v>
      </c>
      <c r="K130">
        <v>0.39122230280198556</v>
      </c>
      <c r="L130">
        <v>0.56307243569467258</v>
      </c>
      <c r="M130">
        <v>1.4652117205529617E-2</v>
      </c>
      <c r="P130">
        <v>1995</v>
      </c>
      <c r="Q130" t="s">
        <v>7</v>
      </c>
      <c r="R130">
        <v>11.920690921080711</v>
      </c>
      <c r="U130">
        <v>1995</v>
      </c>
      <c r="V130" t="s">
        <v>7</v>
      </c>
      <c r="W130">
        <v>11.9206909210807</v>
      </c>
      <c r="Y130">
        <f>R130-W130</f>
        <v>0</v>
      </c>
    </row>
    <row r="131" spans="1:25" x14ac:dyDescent="0.3">
      <c r="A131">
        <v>180</v>
      </c>
      <c r="B131">
        <v>2007</v>
      </c>
      <c r="C131" t="s">
        <v>6</v>
      </c>
      <c r="D131">
        <v>12.75</v>
      </c>
      <c r="E131">
        <f>B131+4</f>
        <v>2011</v>
      </c>
      <c r="F131">
        <f>B131+5</f>
        <v>2012</v>
      </c>
      <c r="G131">
        <f>B131+6</f>
        <v>2013</v>
      </c>
      <c r="H131">
        <f>B131+7</f>
        <v>2014</v>
      </c>
      <c r="I131">
        <f>D135*J131+D136*K131+D137*L131+D138*M131</f>
        <v>15.402677052203893</v>
      </c>
      <c r="J131">
        <v>1.5516225900169434E-2</v>
      </c>
      <c r="K131">
        <v>0.30921169343602994</v>
      </c>
      <c r="L131">
        <v>0.64852551522472357</v>
      </c>
      <c r="M131">
        <v>2.6746565439077073E-2</v>
      </c>
      <c r="P131">
        <v>1996</v>
      </c>
      <c r="Q131" t="s">
        <v>7</v>
      </c>
      <c r="R131">
        <v>13.713792316159999</v>
      </c>
      <c r="U131">
        <v>1996</v>
      </c>
      <c r="V131" t="s">
        <v>7</v>
      </c>
      <c r="W131">
        <v>13.7137923170602</v>
      </c>
      <c r="Y131">
        <f>R131-W131</f>
        <v>-9.0020080278918613E-10</v>
      </c>
    </row>
    <row r="132" spans="1:25" x14ac:dyDescent="0.3">
      <c r="A132">
        <v>188</v>
      </c>
      <c r="B132">
        <v>2008</v>
      </c>
      <c r="C132" t="s">
        <v>6</v>
      </c>
      <c r="D132">
        <v>14.375</v>
      </c>
      <c r="E132">
        <f>B132+4</f>
        <v>2012</v>
      </c>
      <c r="F132">
        <f>B132+5</f>
        <v>2013</v>
      </c>
      <c r="G132">
        <f>B132+6</f>
        <v>2014</v>
      </c>
      <c r="H132">
        <f>B132+7</f>
        <v>2015</v>
      </c>
      <c r="I132">
        <f>D136*J132+D137*K132+D138*L132+D139*M132</f>
        <v>13.373241204104749</v>
      </c>
      <c r="J132">
        <v>5.0947883641968152E-2</v>
      </c>
      <c r="K132">
        <v>0.20681729945752858</v>
      </c>
      <c r="L132">
        <v>0.6830774662621717</v>
      </c>
      <c r="M132">
        <v>5.9157350638331455E-2</v>
      </c>
      <c r="P132">
        <v>1997</v>
      </c>
      <c r="Q132" t="s">
        <v>7</v>
      </c>
      <c r="R132">
        <v>14.902237233339283</v>
      </c>
      <c r="U132">
        <v>1997</v>
      </c>
      <c r="V132" t="s">
        <v>7</v>
      </c>
      <c r="W132">
        <v>14.9022372332026</v>
      </c>
      <c r="Y132">
        <f>R132-W132</f>
        <v>1.3668355336449167E-10</v>
      </c>
    </row>
    <row r="133" spans="1:25" x14ac:dyDescent="0.3">
      <c r="A133">
        <v>196</v>
      </c>
      <c r="B133">
        <v>2009</v>
      </c>
      <c r="C133" t="s">
        <v>6</v>
      </c>
      <c r="D133">
        <v>15.3333333333333</v>
      </c>
      <c r="E133">
        <f>B133+4</f>
        <v>2013</v>
      </c>
      <c r="F133">
        <f>B133+5</f>
        <v>2014</v>
      </c>
      <c r="G133">
        <f>B133+6</f>
        <v>2015</v>
      </c>
      <c r="H133">
        <f>B133+7</f>
        <v>2016</v>
      </c>
      <c r="I133">
        <f>D137*J133+D138*K133+D139*L133+D140*M133</f>
        <v>13.606750991806353</v>
      </c>
      <c r="J133">
        <v>1.1779040563247136E-2</v>
      </c>
      <c r="K133">
        <v>0.45178709366044695</v>
      </c>
      <c r="L133">
        <v>0.53065508277697082</v>
      </c>
      <c r="M133">
        <v>5.7787829993351612E-3</v>
      </c>
      <c r="P133">
        <v>1998</v>
      </c>
      <c r="Q133" t="s">
        <v>7</v>
      </c>
      <c r="R133">
        <v>15.534261399013861</v>
      </c>
      <c r="U133">
        <v>1998</v>
      </c>
      <c r="V133" t="s">
        <v>7</v>
      </c>
      <c r="W133">
        <v>15.5342613990512</v>
      </c>
      <c r="Y133">
        <f>R133-W133</f>
        <v>-3.7339020764193265E-11</v>
      </c>
    </row>
    <row r="134" spans="1:25" x14ac:dyDescent="0.3">
      <c r="A134">
        <v>204</v>
      </c>
      <c r="B134">
        <v>2010</v>
      </c>
      <c r="C134" t="s">
        <v>6</v>
      </c>
      <c r="D134">
        <v>14.875</v>
      </c>
      <c r="E134">
        <f>B134+4</f>
        <v>2014</v>
      </c>
      <c r="F134">
        <f>B134+5</f>
        <v>2015</v>
      </c>
      <c r="G134">
        <f>B134+6</f>
        <v>2016</v>
      </c>
      <c r="H134">
        <f>B134+7</f>
        <v>2017</v>
      </c>
      <c r="I134">
        <f>D138*J134+D139*K134+D140*L134+D141*M134</f>
        <v>14.281788987758382</v>
      </c>
      <c r="J134">
        <v>7.5220890582451461E-2</v>
      </c>
      <c r="K134">
        <v>0.63613527045514939</v>
      </c>
      <c r="L134">
        <v>0.28864383896239915</v>
      </c>
      <c r="M134">
        <v>0</v>
      </c>
      <c r="P134">
        <v>1999</v>
      </c>
      <c r="Q134" t="s">
        <v>7</v>
      </c>
      <c r="R134">
        <v>16.004551124735183</v>
      </c>
      <c r="U134">
        <v>1999</v>
      </c>
      <c r="V134" t="s">
        <v>7</v>
      </c>
      <c r="W134">
        <v>16.0045511246514</v>
      </c>
      <c r="Y134">
        <f>R134-W134</f>
        <v>8.3783646687152213E-11</v>
      </c>
    </row>
    <row r="135" spans="1:25" x14ac:dyDescent="0.3">
      <c r="A135">
        <v>212</v>
      </c>
      <c r="B135">
        <v>2011</v>
      </c>
      <c r="C135" t="s">
        <v>6</v>
      </c>
      <c r="D135">
        <v>13.830833333333301</v>
      </c>
      <c r="E135">
        <f>B135+4</f>
        <v>2015</v>
      </c>
      <c r="F135">
        <f>B135+5</f>
        <v>2016</v>
      </c>
      <c r="G135">
        <f>B135+6</f>
        <v>2017</v>
      </c>
      <c r="H135">
        <f>B135+7</f>
        <v>2018</v>
      </c>
      <c r="I135">
        <f>D139*J135+D140*K135+D141*L135+D142*M135</f>
        <v>14.86191026040396</v>
      </c>
      <c r="J135">
        <v>0.10627556133161895</v>
      </c>
      <c r="K135">
        <v>0.51645881533799165</v>
      </c>
      <c r="L135">
        <v>0.37726562333038943</v>
      </c>
      <c r="M135">
        <v>0</v>
      </c>
      <c r="P135">
        <v>2000</v>
      </c>
      <c r="Q135" t="s">
        <v>7</v>
      </c>
      <c r="R135">
        <v>14.724255380780848</v>
      </c>
      <c r="U135">
        <v>2000</v>
      </c>
      <c r="V135" t="s">
        <v>7</v>
      </c>
      <c r="W135">
        <v>14.724255381380299</v>
      </c>
      <c r="Y135">
        <f>R135-W135</f>
        <v>-5.9945115538084792E-10</v>
      </c>
    </row>
    <row r="136" spans="1:25" x14ac:dyDescent="0.3">
      <c r="A136">
        <v>220</v>
      </c>
      <c r="B136">
        <v>2012</v>
      </c>
      <c r="C136" t="s">
        <v>6</v>
      </c>
      <c r="D136">
        <v>15.618499999999999</v>
      </c>
      <c r="E136">
        <f>B136+4</f>
        <v>2016</v>
      </c>
      <c r="F136">
        <f>B136+5</f>
        <v>2017</v>
      </c>
      <c r="G136">
        <f>B136+6</f>
        <v>2018</v>
      </c>
      <c r="H136">
        <f>B136+7</f>
        <v>2019</v>
      </c>
      <c r="I136">
        <f>D140*J136+D141*K136+D142*L136+D143*M136</f>
        <v>15.029058186362258</v>
      </c>
      <c r="J136">
        <v>9.6100212833190715E-2</v>
      </c>
      <c r="K136">
        <v>0.54245301723226003</v>
      </c>
      <c r="L136">
        <v>0.35062544074748425</v>
      </c>
      <c r="M136">
        <v>1.0821329187065017E-2</v>
      </c>
      <c r="P136">
        <v>2001</v>
      </c>
      <c r="Q136" t="s">
        <v>7</v>
      </c>
      <c r="R136">
        <v>12.687989283707154</v>
      </c>
      <c r="U136">
        <v>2001</v>
      </c>
      <c r="V136" t="s">
        <v>7</v>
      </c>
      <c r="W136">
        <v>12.6879892837072</v>
      </c>
      <c r="Y136">
        <f>R136-W136</f>
        <v>-4.6185277824406512E-14</v>
      </c>
    </row>
    <row r="137" spans="1:25" x14ac:dyDescent="0.3">
      <c r="B137">
        <v>2013</v>
      </c>
      <c r="C137" t="s">
        <v>6</v>
      </c>
      <c r="D137">
        <v>15.458125000000001</v>
      </c>
      <c r="I137">
        <f>D141*J137+D142*K137+D143*L137+D144*M137</f>
        <v>0</v>
      </c>
      <c r="P137">
        <v>2002</v>
      </c>
      <c r="Q137" t="s">
        <v>7</v>
      </c>
      <c r="R137">
        <v>11.988325106241071</v>
      </c>
      <c r="U137">
        <v>2002</v>
      </c>
      <c r="V137" t="s">
        <v>7</v>
      </c>
      <c r="W137">
        <v>11.988325106485201</v>
      </c>
      <c r="Y137">
        <f>R137-W137</f>
        <v>-2.4413004950929462E-10</v>
      </c>
    </row>
    <row r="138" spans="1:25" x14ac:dyDescent="0.3">
      <c r="B138">
        <v>2014</v>
      </c>
      <c r="C138" t="s">
        <v>6</v>
      </c>
      <c r="D138">
        <v>12.475</v>
      </c>
      <c r="I138">
        <f>D142*J138+D143*K138+D144*L138+D145*M138</f>
        <v>0</v>
      </c>
      <c r="P138">
        <v>2003</v>
      </c>
      <c r="Q138" t="s">
        <v>7</v>
      </c>
      <c r="R138">
        <v>11.886931691074189</v>
      </c>
      <c r="U138">
        <v>2003</v>
      </c>
      <c r="V138" t="s">
        <v>7</v>
      </c>
      <c r="W138">
        <v>11.8869316907964</v>
      </c>
      <c r="Y138">
        <f>R138-W138</f>
        <v>2.7778845890225057E-10</v>
      </c>
    </row>
    <row r="139" spans="1:25" x14ac:dyDescent="0.3">
      <c r="B139">
        <v>2015</v>
      </c>
      <c r="C139" t="s">
        <v>6</v>
      </c>
      <c r="D139">
        <v>14.522500000000001</v>
      </c>
      <c r="I139">
        <f>D143*J139+D144*K139+D145*L139+D146*M139</f>
        <v>0</v>
      </c>
      <c r="P139">
        <v>2004</v>
      </c>
      <c r="Q139" t="s">
        <v>7</v>
      </c>
      <c r="R139">
        <v>12.560460087549146</v>
      </c>
      <c r="U139">
        <v>2004</v>
      </c>
      <c r="V139" t="s">
        <v>7</v>
      </c>
      <c r="W139">
        <v>12.5604600874575</v>
      </c>
      <c r="Y139">
        <f>R139-W139</f>
        <v>9.1645802058337722E-11</v>
      </c>
    </row>
    <row r="140" spans="1:25" x14ac:dyDescent="0.3">
      <c r="B140">
        <v>2016</v>
      </c>
      <c r="C140" t="s">
        <v>6</v>
      </c>
      <c r="D140">
        <v>14.2221428571429</v>
      </c>
      <c r="I140">
        <f>D144*J140+D145*K140+D146*L140+D147*M140</f>
        <v>0</v>
      </c>
      <c r="P140">
        <v>2005</v>
      </c>
      <c r="Q140" t="s">
        <v>7</v>
      </c>
      <c r="R140">
        <v>12.355646591666495</v>
      </c>
      <c r="U140">
        <v>2005</v>
      </c>
      <c r="V140" t="s">
        <v>7</v>
      </c>
      <c r="W140">
        <v>12.355646591732899</v>
      </c>
      <c r="Y140">
        <f>R140-W140</f>
        <v>-6.6403771370460163E-11</v>
      </c>
    </row>
    <row r="141" spans="1:25" x14ac:dyDescent="0.3">
      <c r="B141">
        <v>2017</v>
      </c>
      <c r="C141" t="s">
        <v>6</v>
      </c>
      <c r="D141">
        <v>15.8333333333333</v>
      </c>
      <c r="I141">
        <f>D145*J141+D146*K141+D147*L141+D148*M141</f>
        <v>0</v>
      </c>
      <c r="P141">
        <v>2006</v>
      </c>
      <c r="Q141" t="s">
        <v>7</v>
      </c>
      <c r="R141">
        <v>13.881404609519599</v>
      </c>
      <c r="U141">
        <v>2006</v>
      </c>
      <c r="V141" t="s">
        <v>7</v>
      </c>
      <c r="W141">
        <v>13.881404609874201</v>
      </c>
      <c r="Y141">
        <f>R141-W141</f>
        <v>-3.546016813515962E-10</v>
      </c>
    </row>
    <row r="142" spans="1:25" x14ac:dyDescent="0.3">
      <c r="B142">
        <v>2018</v>
      </c>
      <c r="C142" t="s">
        <v>6</v>
      </c>
      <c r="D142">
        <v>13.936500000000001</v>
      </c>
      <c r="I142">
        <f>D146*J142+D147*K142+D148*L142+D149*M142</f>
        <v>0</v>
      </c>
      <c r="P142">
        <v>2007</v>
      </c>
      <c r="Q142" t="s">
        <v>7</v>
      </c>
      <c r="R142">
        <v>13.666801349047271</v>
      </c>
      <c r="U142">
        <v>2007</v>
      </c>
      <c r="V142" t="s">
        <v>7</v>
      </c>
      <c r="W142">
        <v>13.6668013497292</v>
      </c>
      <c r="Y142">
        <f>R142-W142</f>
        <v>-6.8192917979104095E-10</v>
      </c>
    </row>
    <row r="143" spans="1:25" x14ac:dyDescent="0.3">
      <c r="B143">
        <v>2019</v>
      </c>
      <c r="C143" t="s">
        <v>6</v>
      </c>
      <c r="D143">
        <v>17.278500000000001</v>
      </c>
      <c r="I143">
        <f>D147*J143+D148*K143+D149*L143+D150*M143</f>
        <v>0</v>
      </c>
      <c r="P143">
        <v>2008</v>
      </c>
      <c r="Q143" t="s">
        <v>7</v>
      </c>
      <c r="R143">
        <v>9.8490656309684752</v>
      </c>
      <c r="U143">
        <v>2008</v>
      </c>
      <c r="V143" t="s">
        <v>7</v>
      </c>
      <c r="W143">
        <v>9.8490656351694508</v>
      </c>
      <c r="Y143">
        <f>R143-W143</f>
        <v>-4.2009755674143889E-9</v>
      </c>
    </row>
    <row r="144" spans="1:25" x14ac:dyDescent="0.3">
      <c r="A144">
        <v>5</v>
      </c>
      <c r="B144">
        <v>1985</v>
      </c>
      <c r="C144" t="s">
        <v>7</v>
      </c>
      <c r="D144">
        <v>14.25</v>
      </c>
      <c r="E144">
        <f>B144+4</f>
        <v>1989</v>
      </c>
      <c r="F144">
        <f>B144+5</f>
        <v>1990</v>
      </c>
      <c r="G144">
        <f>B144+6</f>
        <v>1991</v>
      </c>
      <c r="H144">
        <f>B144+7</f>
        <v>1992</v>
      </c>
      <c r="I144">
        <f>D148*J144+D149*K144+D150*L144+D151*M144</f>
        <v>14.58665322266466</v>
      </c>
      <c r="J144">
        <v>8.2800471965348788E-2</v>
      </c>
      <c r="K144">
        <v>0.64748059463185914</v>
      </c>
      <c r="L144">
        <v>0.22238719882479202</v>
      </c>
      <c r="M144">
        <v>4.7331734577999995E-2</v>
      </c>
      <c r="P144">
        <v>2009</v>
      </c>
      <c r="Q144" t="s">
        <v>7</v>
      </c>
      <c r="R144">
        <v>10.910494685804473</v>
      </c>
      <c r="U144">
        <v>2009</v>
      </c>
      <c r="V144" t="s">
        <v>7</v>
      </c>
      <c r="W144">
        <v>10.910494685774101</v>
      </c>
      <c r="Y144">
        <f>R144-W144</f>
        <v>3.0372149240065482E-11</v>
      </c>
    </row>
    <row r="145" spans="1:25" x14ac:dyDescent="0.3">
      <c r="A145">
        <v>13</v>
      </c>
      <c r="B145">
        <v>1986</v>
      </c>
      <c r="C145" t="s">
        <v>7</v>
      </c>
      <c r="D145">
        <v>13</v>
      </c>
      <c r="E145">
        <f>B145+4</f>
        <v>1990</v>
      </c>
      <c r="F145">
        <f>B145+5</f>
        <v>1991</v>
      </c>
      <c r="G145">
        <f>B145+6</f>
        <v>1992</v>
      </c>
      <c r="H145">
        <f>B145+7</f>
        <v>1993</v>
      </c>
      <c r="I145">
        <f>D149*J145+D150*K145+D151*L145+D152*M145</f>
        <v>14.99761385952667</v>
      </c>
      <c r="J145">
        <v>6.0958592597076422E-2</v>
      </c>
      <c r="K145">
        <v>0.4333934472882166</v>
      </c>
      <c r="L145">
        <v>0.45731395899046334</v>
      </c>
      <c r="M145">
        <v>4.8334001124243617E-2</v>
      </c>
      <c r="P145">
        <v>2010</v>
      </c>
      <c r="Q145" t="s">
        <v>7</v>
      </c>
      <c r="R145">
        <v>12.655782127760014</v>
      </c>
      <c r="U145">
        <v>2010</v>
      </c>
      <c r="V145" t="s">
        <v>7</v>
      </c>
      <c r="W145">
        <v>12.655782126598501</v>
      </c>
      <c r="Y145">
        <f>R145-W145</f>
        <v>1.1615135520059994E-9</v>
      </c>
    </row>
    <row r="146" spans="1:25" x14ac:dyDescent="0.3">
      <c r="A146">
        <v>21</v>
      </c>
      <c r="B146">
        <v>1987</v>
      </c>
      <c r="C146" t="s">
        <v>7</v>
      </c>
      <c r="D146">
        <v>12.75</v>
      </c>
      <c r="E146">
        <f>B146+4</f>
        <v>1991</v>
      </c>
      <c r="F146">
        <f>B146+5</f>
        <v>1992</v>
      </c>
      <c r="G146">
        <f>B146+6</f>
        <v>1993</v>
      </c>
      <c r="H146">
        <f>B146+7</f>
        <v>1994</v>
      </c>
      <c r="I146">
        <f>D150*J146+D151*K146+D152*L146+D153*M146</f>
        <v>13.475500385936966</v>
      </c>
      <c r="J146">
        <v>0</v>
      </c>
      <c r="K146">
        <v>0.32244461597198526</v>
      </c>
      <c r="L146">
        <v>0.67755538402801474</v>
      </c>
      <c r="M146">
        <v>0</v>
      </c>
      <c r="P146">
        <v>2011</v>
      </c>
      <c r="Q146" t="s">
        <v>7</v>
      </c>
      <c r="R146">
        <v>12.443383283807581</v>
      </c>
      <c r="U146">
        <v>2011</v>
      </c>
      <c r="V146" t="s">
        <v>7</v>
      </c>
      <c r="W146">
        <v>12.4433832838029</v>
      </c>
      <c r="Y146">
        <f>R146-W146</f>
        <v>4.68070027181966E-12</v>
      </c>
    </row>
    <row r="147" spans="1:25" x14ac:dyDescent="0.3">
      <c r="A147">
        <v>29</v>
      </c>
      <c r="B147">
        <v>1988</v>
      </c>
      <c r="C147" t="s">
        <v>7</v>
      </c>
      <c r="D147">
        <v>14</v>
      </c>
      <c r="E147">
        <f>B147+4</f>
        <v>1992</v>
      </c>
      <c r="F147">
        <f>B147+5</f>
        <v>1993</v>
      </c>
      <c r="G147">
        <f>B147+6</f>
        <v>1994</v>
      </c>
      <c r="H147">
        <f>B147+7</f>
        <v>1995</v>
      </c>
      <c r="I147">
        <f>D151*J147+D152*K147+D153*L147+D154*M147</f>
        <v>13.932068818878305</v>
      </c>
      <c r="J147">
        <v>0.11180673715241543</v>
      </c>
      <c r="K147">
        <v>0.33266868954288514</v>
      </c>
      <c r="L147">
        <v>0.5555245733046994</v>
      </c>
      <c r="M147">
        <v>0</v>
      </c>
      <c r="P147">
        <v>2012</v>
      </c>
      <c r="Q147" t="s">
        <v>7</v>
      </c>
      <c r="R147">
        <v>12.687121424588469</v>
      </c>
      <c r="U147">
        <v>2012</v>
      </c>
      <c r="V147" t="s">
        <v>7</v>
      </c>
      <c r="W147">
        <v>12.6871214242134</v>
      </c>
      <c r="Y147">
        <f>R147-W147</f>
        <v>3.7506886485516588E-10</v>
      </c>
    </row>
    <row r="148" spans="1:25" x14ac:dyDescent="0.3">
      <c r="A148">
        <v>37</v>
      </c>
      <c r="B148">
        <v>1989</v>
      </c>
      <c r="C148" t="s">
        <v>7</v>
      </c>
      <c r="D148">
        <v>14</v>
      </c>
      <c r="E148">
        <f>B148+4</f>
        <v>1993</v>
      </c>
      <c r="F148">
        <f>B148+5</f>
        <v>1994</v>
      </c>
      <c r="G148">
        <f>B148+6</f>
        <v>1995</v>
      </c>
      <c r="H148">
        <f>B148+7</f>
        <v>1996</v>
      </c>
      <c r="I148">
        <f>D152*J148+D153*K148+D154*L148+D155*M148</f>
        <v>14.703406147506266</v>
      </c>
      <c r="J148">
        <v>2.8774205417476873E-2</v>
      </c>
      <c r="K148">
        <v>0.31983532875936704</v>
      </c>
      <c r="L148">
        <v>0.5461392519698165</v>
      </c>
      <c r="M148">
        <v>0.10525121385333969</v>
      </c>
      <c r="P148">
        <v>1985</v>
      </c>
      <c r="Q148" t="s">
        <v>8</v>
      </c>
      <c r="R148">
        <v>14.646475610538371</v>
      </c>
      <c r="U148">
        <v>1985</v>
      </c>
      <c r="V148" t="s">
        <v>8</v>
      </c>
      <c r="W148">
        <v>14.64647561036</v>
      </c>
      <c r="Y148">
        <f>R148-W148</f>
        <v>1.7837109567153675E-10</v>
      </c>
    </row>
    <row r="149" spans="1:25" x14ac:dyDescent="0.3">
      <c r="A149">
        <v>45</v>
      </c>
      <c r="B149">
        <v>1990</v>
      </c>
      <c r="C149" t="s">
        <v>7</v>
      </c>
      <c r="D149">
        <v>14.375</v>
      </c>
      <c r="E149">
        <f>B149+4</f>
        <v>1994</v>
      </c>
      <c r="F149">
        <f>B149+5</f>
        <v>1995</v>
      </c>
      <c r="G149">
        <f>B149+6</f>
        <v>1996</v>
      </c>
      <c r="H149">
        <f>B149+7</f>
        <v>1997</v>
      </c>
      <c r="I149">
        <f>D153*J149+D154*K149+D155*L149+D156*M149</f>
        <v>14.05834940869517</v>
      </c>
      <c r="J149">
        <v>0.10693586552674973</v>
      </c>
      <c r="K149">
        <v>0.46954239546293242</v>
      </c>
      <c r="L149">
        <v>0.36555202175685741</v>
      </c>
      <c r="M149">
        <v>5.7969717253460507E-2</v>
      </c>
      <c r="P149">
        <v>1986</v>
      </c>
      <c r="Q149" t="s">
        <v>8</v>
      </c>
      <c r="R149">
        <v>14.625567458171782</v>
      </c>
      <c r="U149">
        <v>1986</v>
      </c>
      <c r="V149" t="s">
        <v>8</v>
      </c>
      <c r="W149">
        <v>14.6255674584967</v>
      </c>
      <c r="Y149">
        <f>R149-W149</f>
        <v>-3.2491875856521801E-10</v>
      </c>
    </row>
    <row r="150" spans="1:25" x14ac:dyDescent="0.3">
      <c r="A150">
        <v>53</v>
      </c>
      <c r="B150">
        <v>1991</v>
      </c>
      <c r="C150" t="s">
        <v>7</v>
      </c>
      <c r="D150">
        <v>15.3333333333333</v>
      </c>
      <c r="E150">
        <f>B150+4</f>
        <v>1995</v>
      </c>
      <c r="F150">
        <f>B150+5</f>
        <v>1996</v>
      </c>
      <c r="G150">
        <f>B150+6</f>
        <v>1997</v>
      </c>
      <c r="H150">
        <f>B150+7</f>
        <v>1998</v>
      </c>
      <c r="I150">
        <f>D154*J150+D155*K150+D156*L150+D157*M150</f>
        <v>14.47036310106949</v>
      </c>
      <c r="J150">
        <v>0.17112459842394226</v>
      </c>
      <c r="K150">
        <v>0.19101677735494127</v>
      </c>
      <c r="L150">
        <v>0.52919853352141366</v>
      </c>
      <c r="M150">
        <v>0.10866009069970287</v>
      </c>
      <c r="P150">
        <v>1987</v>
      </c>
      <c r="Q150" t="s">
        <v>8</v>
      </c>
      <c r="R150">
        <v>14.117838899007776</v>
      </c>
      <c r="U150">
        <v>1987</v>
      </c>
      <c r="V150" t="s">
        <v>8</v>
      </c>
      <c r="W150">
        <v>14.117838898390801</v>
      </c>
      <c r="Y150">
        <f>R150-W150</f>
        <v>6.1697491560153139E-10</v>
      </c>
    </row>
    <row r="151" spans="1:25" x14ac:dyDescent="0.3">
      <c r="A151">
        <v>61</v>
      </c>
      <c r="B151">
        <v>1992</v>
      </c>
      <c r="C151" t="s">
        <v>7</v>
      </c>
      <c r="D151">
        <v>15</v>
      </c>
      <c r="E151">
        <f>B151+4</f>
        <v>1996</v>
      </c>
      <c r="F151">
        <f>B151+5</f>
        <v>1997</v>
      </c>
      <c r="G151">
        <f>B151+6</f>
        <v>1998</v>
      </c>
      <c r="H151">
        <f>B151+7</f>
        <v>1999</v>
      </c>
      <c r="I151">
        <f>D155*J151+D156*K151+D157*L151+D158*M151</f>
        <v>14.699878714127957</v>
      </c>
      <c r="J151">
        <v>2.8024615675867073E-2</v>
      </c>
      <c r="K151">
        <v>0.16719567770923813</v>
      </c>
      <c r="L151">
        <v>0.79246352090279348</v>
      </c>
      <c r="M151">
        <v>1.2316185712101373E-2</v>
      </c>
      <c r="P151">
        <v>1988</v>
      </c>
      <c r="Q151" t="s">
        <v>8</v>
      </c>
      <c r="R151">
        <v>14.220801743235246</v>
      </c>
      <c r="U151">
        <v>1988</v>
      </c>
      <c r="V151" t="s">
        <v>8</v>
      </c>
      <c r="W151">
        <v>14.2208017427425</v>
      </c>
      <c r="Y151">
        <f>R151-W151</f>
        <v>4.9274540003807488E-10</v>
      </c>
    </row>
    <row r="152" spans="1:25" x14ac:dyDescent="0.3">
      <c r="A152">
        <v>69</v>
      </c>
      <c r="B152">
        <v>1993</v>
      </c>
      <c r="C152" t="s">
        <v>7</v>
      </c>
      <c r="D152">
        <v>12.75</v>
      </c>
      <c r="E152">
        <f>B152+4</f>
        <v>1997</v>
      </c>
      <c r="F152">
        <f>B152+5</f>
        <v>1998</v>
      </c>
      <c r="G152">
        <f>B152+6</f>
        <v>1999</v>
      </c>
      <c r="H152">
        <f>B152+7</f>
        <v>2000</v>
      </c>
      <c r="I152">
        <f>D156*J152+D157*K152+D158*L152+D159*M152</f>
        <v>15.374285331854571</v>
      </c>
      <c r="J152">
        <v>3.6619075777274732E-2</v>
      </c>
      <c r="K152">
        <v>0.59206778906409274</v>
      </c>
      <c r="L152">
        <v>0.32280676210026654</v>
      </c>
      <c r="M152">
        <v>4.8506373058366033E-2</v>
      </c>
      <c r="P152">
        <v>1989</v>
      </c>
      <c r="Q152" t="s">
        <v>8</v>
      </c>
      <c r="R152">
        <v>14.183919677287088</v>
      </c>
      <c r="U152">
        <v>1989</v>
      </c>
      <c r="V152" t="s">
        <v>8</v>
      </c>
      <c r="W152">
        <v>14.1839196776234</v>
      </c>
      <c r="Y152">
        <f>R152-W152</f>
        <v>-3.3631231133313122E-10</v>
      </c>
    </row>
    <row r="153" spans="1:25" x14ac:dyDescent="0.3">
      <c r="A153">
        <v>77</v>
      </c>
      <c r="B153">
        <v>1994</v>
      </c>
      <c r="C153" t="s">
        <v>7</v>
      </c>
      <c r="D153">
        <v>14.425000000000001</v>
      </c>
      <c r="E153">
        <f>B153+4</f>
        <v>1998</v>
      </c>
      <c r="F153">
        <f>B153+5</f>
        <v>1999</v>
      </c>
      <c r="G153">
        <f>B153+6</f>
        <v>2000</v>
      </c>
      <c r="H153">
        <f>B153+7</f>
        <v>2001</v>
      </c>
      <c r="I153">
        <f>D157*J153+D158*K153+D159*L153+D160*M153</f>
        <v>14.121530209121898</v>
      </c>
      <c r="J153">
        <v>0.16810866446388334</v>
      </c>
      <c r="K153">
        <v>0.18434143189196425</v>
      </c>
      <c r="L153">
        <v>0.46779439104890691</v>
      </c>
      <c r="M153">
        <v>0.17975551259524553</v>
      </c>
      <c r="P153">
        <v>1990</v>
      </c>
      <c r="Q153" t="s">
        <v>8</v>
      </c>
      <c r="R153">
        <v>12.987914684027121</v>
      </c>
      <c r="U153">
        <v>1990</v>
      </c>
      <c r="V153" t="s">
        <v>8</v>
      </c>
      <c r="W153">
        <v>12.987914685241799</v>
      </c>
      <c r="Y153">
        <f>R153-W153</f>
        <v>-1.2146781358524095E-9</v>
      </c>
    </row>
    <row r="154" spans="1:25" x14ac:dyDescent="0.3">
      <c r="A154">
        <v>85</v>
      </c>
      <c r="B154">
        <v>1995</v>
      </c>
      <c r="C154" t="s">
        <v>7</v>
      </c>
      <c r="D154">
        <v>15.5</v>
      </c>
      <c r="E154">
        <f>B154+4</f>
        <v>1999</v>
      </c>
      <c r="F154">
        <f>B154+5</f>
        <v>2000</v>
      </c>
      <c r="G154">
        <f>B154+6</f>
        <v>2001</v>
      </c>
      <c r="H154">
        <f>B154+7</f>
        <v>2002</v>
      </c>
      <c r="I154">
        <f>D158*J154+D159*K154+D160*L154+D161*M154</f>
        <v>11.920690921080711</v>
      </c>
      <c r="J154">
        <v>1.3561331194230341E-2</v>
      </c>
      <c r="K154">
        <v>0.19956047170625049</v>
      </c>
      <c r="L154">
        <v>0.78687819709951923</v>
      </c>
      <c r="M154">
        <v>0</v>
      </c>
      <c r="P154">
        <v>1991</v>
      </c>
      <c r="Q154" t="s">
        <v>8</v>
      </c>
      <c r="R154">
        <v>13.079158768129723</v>
      </c>
      <c r="U154">
        <v>1991</v>
      </c>
      <c r="V154" t="s">
        <v>8</v>
      </c>
      <c r="W154">
        <v>13.0791587677303</v>
      </c>
      <c r="Y154">
        <f>R154-W154</f>
        <v>3.9942271712334332E-10</v>
      </c>
    </row>
    <row r="155" spans="1:25" x14ac:dyDescent="0.3">
      <c r="A155">
        <v>93</v>
      </c>
      <c r="B155">
        <v>1996</v>
      </c>
      <c r="C155" t="s">
        <v>7</v>
      </c>
      <c r="D155">
        <v>11.95</v>
      </c>
      <c r="E155">
        <f>B155+4</f>
        <v>2000</v>
      </c>
      <c r="F155">
        <f>B155+5</f>
        <v>2001</v>
      </c>
      <c r="G155">
        <f>B155+6</f>
        <v>2002</v>
      </c>
      <c r="H155">
        <f>B155+7</f>
        <v>2003</v>
      </c>
      <c r="I155">
        <f>D159*J155+D160*K155+D161*L155+D162*M155</f>
        <v>13.713792316159999</v>
      </c>
      <c r="J155">
        <v>6.5020488339064875E-2</v>
      </c>
      <c r="K155">
        <v>0.4224637498001233</v>
      </c>
      <c r="L155">
        <v>0.39373765568700625</v>
      </c>
      <c r="M155">
        <v>0.11877810617380558</v>
      </c>
      <c r="P155">
        <v>1992</v>
      </c>
      <c r="Q155" t="s">
        <v>8</v>
      </c>
      <c r="R155">
        <v>15.901256859958171</v>
      </c>
      <c r="U155">
        <v>1992</v>
      </c>
      <c r="V155" t="s">
        <v>8</v>
      </c>
      <c r="W155">
        <v>15.901256859958201</v>
      </c>
      <c r="Y155">
        <f>R155-W155</f>
        <v>-3.0198066269804258E-14</v>
      </c>
    </row>
    <row r="156" spans="1:25" x14ac:dyDescent="0.3">
      <c r="A156">
        <v>101</v>
      </c>
      <c r="B156">
        <v>1997</v>
      </c>
      <c r="C156" t="s">
        <v>7</v>
      </c>
      <c r="D156">
        <v>15</v>
      </c>
      <c r="E156">
        <f>B156+4</f>
        <v>2001</v>
      </c>
      <c r="F156">
        <f>B156+5</f>
        <v>2002</v>
      </c>
      <c r="G156">
        <f>B156+6</f>
        <v>2003</v>
      </c>
      <c r="H156">
        <f>B156+7</f>
        <v>2004</v>
      </c>
      <c r="I156">
        <f>D160*J156+D161*K156+D162*L156+D163*M156</f>
        <v>14.902237233339283</v>
      </c>
      <c r="J156">
        <v>2.0479361543248538E-2</v>
      </c>
      <c r="K156">
        <v>0.31139236326193592</v>
      </c>
      <c r="L156">
        <v>0.66812827519481555</v>
      </c>
      <c r="M156">
        <v>0</v>
      </c>
      <c r="P156">
        <v>1993</v>
      </c>
      <c r="Q156" t="s">
        <v>8</v>
      </c>
      <c r="R156">
        <v>16.256638454217384</v>
      </c>
      <c r="U156">
        <v>1993</v>
      </c>
      <c r="V156" t="s">
        <v>8</v>
      </c>
      <c r="W156">
        <v>16.256638454349801</v>
      </c>
      <c r="Y156">
        <f>R156-W156</f>
        <v>-1.3241674423625227E-10</v>
      </c>
    </row>
    <row r="157" spans="1:25" x14ac:dyDescent="0.3">
      <c r="A157">
        <v>109</v>
      </c>
      <c r="B157">
        <v>1998</v>
      </c>
      <c r="C157" t="s">
        <v>7</v>
      </c>
      <c r="D157">
        <v>14.7</v>
      </c>
      <c r="E157">
        <f>B157+4</f>
        <v>2002</v>
      </c>
      <c r="F157">
        <f>B157+5</f>
        <v>2003</v>
      </c>
      <c r="G157">
        <f>B157+6</f>
        <v>2004</v>
      </c>
      <c r="H157">
        <f>B157+7</f>
        <v>2005</v>
      </c>
      <c r="I157">
        <f>D161*J157+D162*K157+D163*L157+D164*M157</f>
        <v>15.534261399013861</v>
      </c>
      <c r="J157">
        <v>0.25844049348159964</v>
      </c>
      <c r="K157">
        <v>0.25423109868027577</v>
      </c>
      <c r="L157">
        <v>0.43925950837093392</v>
      </c>
      <c r="M157">
        <v>4.8068899467190583E-2</v>
      </c>
      <c r="P157">
        <v>1994</v>
      </c>
      <c r="Q157" t="s">
        <v>8</v>
      </c>
      <c r="R157">
        <v>14.893013996701228</v>
      </c>
      <c r="U157">
        <v>1994</v>
      </c>
      <c r="V157" t="s">
        <v>8</v>
      </c>
      <c r="W157">
        <v>14.893013997268801</v>
      </c>
      <c r="Y157">
        <f>R157-W157</f>
        <v>-5.6757265554097103E-10</v>
      </c>
    </row>
    <row r="158" spans="1:25" x14ac:dyDescent="0.3">
      <c r="A158">
        <v>117</v>
      </c>
      <c r="B158">
        <v>1999</v>
      </c>
      <c r="C158" t="s">
        <v>7</v>
      </c>
      <c r="D158">
        <v>16.875</v>
      </c>
      <c r="E158">
        <f>B158+4</f>
        <v>2003</v>
      </c>
      <c r="F158">
        <f>B158+5</f>
        <v>2004</v>
      </c>
      <c r="G158">
        <f>B158+6</f>
        <v>2005</v>
      </c>
      <c r="H158">
        <f>B158+7</f>
        <v>2006</v>
      </c>
      <c r="I158">
        <f>D162*J158+D163*K158+D164*L158+D165*M158</f>
        <v>16.004551124735183</v>
      </c>
      <c r="J158">
        <v>1.0869060301051614E-2</v>
      </c>
      <c r="K158">
        <v>0.46136628647330197</v>
      </c>
      <c r="L158">
        <v>0.52306522387434318</v>
      </c>
      <c r="M158">
        <v>4.6994293513031643E-3</v>
      </c>
      <c r="P158">
        <v>1995</v>
      </c>
      <c r="Q158" t="s">
        <v>8</v>
      </c>
      <c r="R158">
        <v>13.859148315462219</v>
      </c>
      <c r="U158">
        <v>1995</v>
      </c>
      <c r="V158" t="s">
        <v>8</v>
      </c>
      <c r="W158">
        <v>13.8591483157977</v>
      </c>
      <c r="Y158">
        <f>R158-W158</f>
        <v>-3.354809763322919E-10</v>
      </c>
    </row>
    <row r="159" spans="1:25" x14ac:dyDescent="0.3">
      <c r="A159">
        <v>125</v>
      </c>
      <c r="B159">
        <v>2000</v>
      </c>
      <c r="C159" t="s">
        <v>7</v>
      </c>
      <c r="D159">
        <v>13.9</v>
      </c>
      <c r="E159">
        <f>B159+4</f>
        <v>2004</v>
      </c>
      <c r="F159">
        <f>B159+5</f>
        <v>2005</v>
      </c>
      <c r="G159">
        <f>B159+6</f>
        <v>2006</v>
      </c>
      <c r="H159">
        <f>B159+7</f>
        <v>2007</v>
      </c>
      <c r="I159">
        <f>D163*J159+D164*K159+D165*L159+D166*M159</f>
        <v>14.724255380780848</v>
      </c>
      <c r="J159">
        <v>0.28451938138023197</v>
      </c>
      <c r="K159">
        <v>0.41830956325387197</v>
      </c>
      <c r="L159">
        <v>0.29193918534171703</v>
      </c>
      <c r="M159">
        <v>5.2318700241790238E-3</v>
      </c>
      <c r="P159">
        <v>1996</v>
      </c>
      <c r="Q159" t="s">
        <v>8</v>
      </c>
      <c r="R159">
        <v>13.942335480977436</v>
      </c>
      <c r="U159">
        <v>1996</v>
      </c>
      <c r="V159" t="s">
        <v>8</v>
      </c>
      <c r="W159">
        <v>13.9423354804021</v>
      </c>
      <c r="Y159">
        <f>R159-W159</f>
        <v>5.7533533492915012E-10</v>
      </c>
    </row>
    <row r="160" spans="1:25" x14ac:dyDescent="0.3">
      <c r="A160">
        <v>133</v>
      </c>
      <c r="B160">
        <v>2001</v>
      </c>
      <c r="C160" t="s">
        <v>7</v>
      </c>
      <c r="D160">
        <v>11.3333333333333</v>
      </c>
      <c r="E160">
        <f>B160+4</f>
        <v>2005</v>
      </c>
      <c r="F160">
        <f>B160+5</f>
        <v>2006</v>
      </c>
      <c r="G160">
        <f>B160+6</f>
        <v>2007</v>
      </c>
      <c r="H160">
        <f>B160+7</f>
        <v>2008</v>
      </c>
      <c r="I160">
        <f>D164*J160+D165*K160+D166*L160+D167*M160</f>
        <v>12.687989283707154</v>
      </c>
      <c r="J160">
        <v>3.1707912233342198E-2</v>
      </c>
      <c r="K160">
        <v>0.37598454349507171</v>
      </c>
      <c r="L160">
        <v>0.59230754427158616</v>
      </c>
      <c r="M160">
        <v>0</v>
      </c>
      <c r="P160">
        <v>1997</v>
      </c>
      <c r="Q160" t="s">
        <v>8</v>
      </c>
      <c r="R160">
        <v>14.473181017586997</v>
      </c>
      <c r="U160">
        <v>1997</v>
      </c>
      <c r="V160" t="s">
        <v>8</v>
      </c>
      <c r="W160">
        <v>14.4731810166068</v>
      </c>
      <c r="Y160">
        <f>R160-W160</f>
        <v>9.8019725669473701E-10</v>
      </c>
    </row>
    <row r="161" spans="1:25" x14ac:dyDescent="0.3">
      <c r="A161">
        <v>141</v>
      </c>
      <c r="B161">
        <v>2002</v>
      </c>
      <c r="C161" t="s">
        <v>7</v>
      </c>
      <c r="D161">
        <v>16</v>
      </c>
      <c r="E161">
        <f>B161+4</f>
        <v>2006</v>
      </c>
      <c r="F161">
        <f>B161+5</f>
        <v>2007</v>
      </c>
      <c r="G161">
        <f>B161+6</f>
        <v>2008</v>
      </c>
      <c r="H161">
        <f>B161+7</f>
        <v>2009</v>
      </c>
      <c r="I161">
        <f>D165*J161+D166*K161+D167*L161+D168*M161</f>
        <v>11.988325106241071</v>
      </c>
      <c r="J161">
        <v>3.9204693891052848E-2</v>
      </c>
      <c r="K161">
        <v>0.49896304309619782</v>
      </c>
      <c r="L161">
        <v>0.46183226301274938</v>
      </c>
      <c r="M161">
        <v>0</v>
      </c>
      <c r="P161">
        <v>1998</v>
      </c>
      <c r="Q161" t="s">
        <v>8</v>
      </c>
      <c r="R161">
        <v>14.818941793624946</v>
      </c>
      <c r="U161">
        <v>1998</v>
      </c>
      <c r="V161" t="s">
        <v>8</v>
      </c>
      <c r="W161">
        <v>14.818941793963701</v>
      </c>
      <c r="Y161">
        <f>R161-W161</f>
        <v>-3.3875480198730656E-10</v>
      </c>
    </row>
    <row r="162" spans="1:25" x14ac:dyDescent="0.3">
      <c r="A162">
        <v>149</v>
      </c>
      <c r="B162">
        <v>2003</v>
      </c>
      <c r="C162" t="s">
        <v>7</v>
      </c>
      <c r="D162">
        <v>14.5</v>
      </c>
      <c r="E162">
        <f>B162+4</f>
        <v>2007</v>
      </c>
      <c r="F162">
        <f>B162+5</f>
        <v>2008</v>
      </c>
      <c r="G162">
        <f>B162+6</f>
        <v>2009</v>
      </c>
      <c r="H162">
        <f>B162+7</f>
        <v>2010</v>
      </c>
      <c r="I162">
        <f>D166*J162+D167*K162+D168*L162+D169*M162</f>
        <v>11.886931691074189</v>
      </c>
      <c r="J162">
        <v>2.9602434393150068E-2</v>
      </c>
      <c r="K162">
        <v>0.3497178027099006</v>
      </c>
      <c r="L162">
        <v>0.59716308190708711</v>
      </c>
      <c r="M162">
        <v>2.3516680989862284E-2</v>
      </c>
      <c r="P162">
        <v>1999</v>
      </c>
      <c r="Q162" t="s">
        <v>8</v>
      </c>
      <c r="R162">
        <v>16.082634512699524</v>
      </c>
      <c r="U162">
        <v>1999</v>
      </c>
      <c r="V162" t="s">
        <v>8</v>
      </c>
      <c r="W162">
        <v>16.082634513027301</v>
      </c>
      <c r="Y162">
        <f>R162-W162</f>
        <v>-3.2777691671981302E-10</v>
      </c>
    </row>
    <row r="163" spans="1:25" x14ac:dyDescent="0.3">
      <c r="A163">
        <v>157</v>
      </c>
      <c r="B163">
        <v>2004</v>
      </c>
      <c r="C163" t="s">
        <v>7</v>
      </c>
      <c r="D163">
        <v>15.777625</v>
      </c>
      <c r="E163">
        <f>B163+4</f>
        <v>2008</v>
      </c>
      <c r="F163">
        <f>B163+5</f>
        <v>2009</v>
      </c>
      <c r="G163">
        <f>B163+6</f>
        <v>2010</v>
      </c>
      <c r="H163">
        <f>B163+7</f>
        <v>2011</v>
      </c>
      <c r="I163">
        <f>D167*J163+D168*K163+D169*L163+D170*M163</f>
        <v>12.560460087549146</v>
      </c>
      <c r="J163">
        <v>0</v>
      </c>
      <c r="K163">
        <v>0.75815964980341533</v>
      </c>
      <c r="L163">
        <v>0.24184035019658465</v>
      </c>
      <c r="M163">
        <v>0</v>
      </c>
      <c r="P163">
        <v>2000</v>
      </c>
      <c r="Q163" t="s">
        <v>8</v>
      </c>
      <c r="R163">
        <v>15.810461124254402</v>
      </c>
      <c r="U163">
        <v>2000</v>
      </c>
      <c r="V163" t="s">
        <v>8</v>
      </c>
      <c r="W163">
        <v>15.8104611242687</v>
      </c>
      <c r="Y163">
        <f>R163-W163</f>
        <v>-1.4297896200332616E-11</v>
      </c>
    </row>
    <row r="164" spans="1:25" x14ac:dyDescent="0.3">
      <c r="A164">
        <v>165</v>
      </c>
      <c r="B164">
        <v>2005</v>
      </c>
      <c r="C164" t="s">
        <v>7</v>
      </c>
      <c r="D164">
        <v>16.276444444444401</v>
      </c>
      <c r="E164">
        <f>B164+4</f>
        <v>2009</v>
      </c>
      <c r="F164">
        <f>B164+5</f>
        <v>2010</v>
      </c>
      <c r="G164">
        <f>B164+6</f>
        <v>2011</v>
      </c>
      <c r="H164">
        <f>B164+7</f>
        <v>2012</v>
      </c>
      <c r="I164">
        <f>D168*J164+D169*K164+D170*L164+D171*M164</f>
        <v>12.355646591666495</v>
      </c>
      <c r="J164">
        <v>0.13781953345154732</v>
      </c>
      <c r="K164">
        <v>0.29308096469738243</v>
      </c>
      <c r="L164">
        <v>0.56909950185107028</v>
      </c>
      <c r="M164">
        <v>0</v>
      </c>
      <c r="P164">
        <v>2001</v>
      </c>
      <c r="Q164" t="s">
        <v>8</v>
      </c>
      <c r="R164">
        <v>14.912564831290364</v>
      </c>
      <c r="U164">
        <v>2001</v>
      </c>
      <c r="V164" t="s">
        <v>8</v>
      </c>
      <c r="W164">
        <v>14.912564831325399</v>
      </c>
      <c r="Y164">
        <f>R164-W164</f>
        <v>-3.503508594349114E-11</v>
      </c>
    </row>
    <row r="165" spans="1:25" x14ac:dyDescent="0.3">
      <c r="A165">
        <v>173</v>
      </c>
      <c r="B165">
        <v>2006</v>
      </c>
      <c r="C165" t="s">
        <v>7</v>
      </c>
      <c r="D165">
        <v>11.5</v>
      </c>
      <c r="E165">
        <f>B165+4</f>
        <v>2010</v>
      </c>
      <c r="F165">
        <f>B165+5</f>
        <v>2011</v>
      </c>
      <c r="G165">
        <f>B165+6</f>
        <v>2012</v>
      </c>
      <c r="H165">
        <f>B165+7</f>
        <v>2013</v>
      </c>
      <c r="I165">
        <f>D169*J165+D170*K165+D171*L165+D172*M165</f>
        <v>13.881404609519599</v>
      </c>
      <c r="J165">
        <v>7.9014870846080568E-2</v>
      </c>
      <c r="K165">
        <v>0.23604568783584406</v>
      </c>
      <c r="L165">
        <v>0.67447569251624362</v>
      </c>
      <c r="M165">
        <v>1.0463748801831672E-2</v>
      </c>
      <c r="P165">
        <v>2002</v>
      </c>
      <c r="Q165" t="s">
        <v>8</v>
      </c>
      <c r="R165">
        <v>15.189600331972764</v>
      </c>
      <c r="U165">
        <v>2002</v>
      </c>
      <c r="V165" t="s">
        <v>8</v>
      </c>
      <c r="W165">
        <v>15.189600331959101</v>
      </c>
      <c r="Y165">
        <f>R165-W165</f>
        <v>1.3663736808666727E-11</v>
      </c>
    </row>
    <row r="166" spans="1:25" x14ac:dyDescent="0.3">
      <c r="A166">
        <v>181</v>
      </c>
      <c r="B166">
        <v>2007</v>
      </c>
      <c r="C166" t="s">
        <v>7</v>
      </c>
      <c r="D166">
        <v>13.25</v>
      </c>
      <c r="E166">
        <f>B166+4</f>
        <v>2011</v>
      </c>
      <c r="F166">
        <f>B166+5</f>
        <v>2012</v>
      </c>
      <c r="G166">
        <f>B166+6</f>
        <v>2013</v>
      </c>
      <c r="H166">
        <f>B166+7</f>
        <v>2014</v>
      </c>
      <c r="I166">
        <f>D170*J166+D171*K166+D172*L166+D173*M166</f>
        <v>13.666801349047271</v>
      </c>
      <c r="J166">
        <v>0</v>
      </c>
      <c r="K166">
        <v>0.68128998178619571</v>
      </c>
      <c r="L166">
        <v>0.31871001821380435</v>
      </c>
      <c r="M166">
        <v>0</v>
      </c>
      <c r="P166">
        <v>2003</v>
      </c>
      <c r="Q166" t="s">
        <v>8</v>
      </c>
      <c r="R166">
        <v>15.69035142712004</v>
      </c>
      <c r="U166">
        <v>2003</v>
      </c>
      <c r="V166" t="s">
        <v>8</v>
      </c>
      <c r="W166">
        <v>15.690351427214701</v>
      </c>
      <c r="Y166">
        <f>R166-W166</f>
        <v>-9.4660279614799947E-11</v>
      </c>
    </row>
    <row r="167" spans="1:25" x14ac:dyDescent="0.3">
      <c r="A167">
        <v>189</v>
      </c>
      <c r="B167">
        <v>2008</v>
      </c>
      <c r="C167" t="s">
        <v>7</v>
      </c>
      <c r="D167">
        <v>10.6666666666667</v>
      </c>
      <c r="E167">
        <f>B167+4</f>
        <v>2012</v>
      </c>
      <c r="F167">
        <f>B167+5</f>
        <v>2013</v>
      </c>
      <c r="G167">
        <f>B167+6</f>
        <v>2014</v>
      </c>
      <c r="H167">
        <f>B167+7</f>
        <v>2015</v>
      </c>
      <c r="I167">
        <f>D171*J167+D172*K167+D173*L167+D174*M167</f>
        <v>9.8490656309684752</v>
      </c>
      <c r="J167">
        <v>4.6895363385639287E-2</v>
      </c>
      <c r="K167">
        <v>5.7195051113984686E-2</v>
      </c>
      <c r="L167">
        <v>0.86320755109986425</v>
      </c>
      <c r="M167">
        <v>3.2702034400511733E-2</v>
      </c>
      <c r="P167">
        <v>2004</v>
      </c>
      <c r="Q167" t="s">
        <v>8</v>
      </c>
      <c r="R167">
        <v>15.378184407957072</v>
      </c>
      <c r="U167">
        <v>2004</v>
      </c>
      <c r="V167" t="s">
        <v>8</v>
      </c>
      <c r="W167">
        <v>15.378184407947799</v>
      </c>
      <c r="Y167">
        <f>R167-W167</f>
        <v>9.2725827016693074E-12</v>
      </c>
    </row>
    <row r="168" spans="1:25" x14ac:dyDescent="0.3">
      <c r="A168">
        <v>197</v>
      </c>
      <c r="B168">
        <v>2009</v>
      </c>
      <c r="C168" t="s">
        <v>7</v>
      </c>
      <c r="D168">
        <v>12.5</v>
      </c>
      <c r="E168">
        <f>B168+4</f>
        <v>2013</v>
      </c>
      <c r="F168">
        <f>B168+5</f>
        <v>2014</v>
      </c>
      <c r="G168">
        <f>B168+6</f>
        <v>2015</v>
      </c>
      <c r="H168">
        <f>B168+7</f>
        <v>2016</v>
      </c>
      <c r="I168">
        <f>D172*J168+D173*K168+D174*L168+D175*M168</f>
        <v>10.910494685804473</v>
      </c>
      <c r="J168">
        <v>3.6860687086646307E-3</v>
      </c>
      <c r="K168">
        <v>0.59070461621174775</v>
      </c>
      <c r="L168">
        <v>0.40560931507958764</v>
      </c>
      <c r="M168">
        <v>0</v>
      </c>
      <c r="P168">
        <v>2005</v>
      </c>
      <c r="Q168" t="s">
        <v>8</v>
      </c>
      <c r="R168">
        <v>14.917958712573029</v>
      </c>
      <c r="U168">
        <v>2005</v>
      </c>
      <c r="V168" t="s">
        <v>8</v>
      </c>
      <c r="W168">
        <v>14.9179587128463</v>
      </c>
      <c r="Y168">
        <f>R168-W168</f>
        <v>-2.7327118345965573E-10</v>
      </c>
    </row>
    <row r="169" spans="1:25" x14ac:dyDescent="0.3">
      <c r="A169">
        <v>205</v>
      </c>
      <c r="B169">
        <v>2010</v>
      </c>
      <c r="C169" t="s">
        <v>7</v>
      </c>
      <c r="D169">
        <v>12.75</v>
      </c>
      <c r="E169">
        <f>B169+4</f>
        <v>2014</v>
      </c>
      <c r="F169">
        <f>B169+5</f>
        <v>2015</v>
      </c>
      <c r="G169">
        <f>B169+6</f>
        <v>2016</v>
      </c>
      <c r="H169">
        <f>B169+7</f>
        <v>2017</v>
      </c>
      <c r="I169">
        <f>D173*J169+D174*K169+D175*L169+D176*M169</f>
        <v>12.655782127760014</v>
      </c>
      <c r="J169">
        <v>9.7895088814799455E-2</v>
      </c>
      <c r="K169">
        <v>0.50067304824638525</v>
      </c>
      <c r="L169">
        <v>0.40143186293881539</v>
      </c>
      <c r="M169">
        <v>0</v>
      </c>
      <c r="P169">
        <v>2006</v>
      </c>
      <c r="Q169" t="s">
        <v>8</v>
      </c>
      <c r="R169">
        <v>15.164076696732662</v>
      </c>
      <c r="U169">
        <v>2006</v>
      </c>
      <c r="V169" t="s">
        <v>8</v>
      </c>
      <c r="W169">
        <v>15.164076696299601</v>
      </c>
      <c r="Y169">
        <f>R169-W169</f>
        <v>4.3306158659106586E-10</v>
      </c>
    </row>
    <row r="170" spans="1:25" x14ac:dyDescent="0.3">
      <c r="A170">
        <v>213</v>
      </c>
      <c r="B170">
        <v>2011</v>
      </c>
      <c r="C170" t="s">
        <v>7</v>
      </c>
      <c r="D170">
        <v>12.117599999999999</v>
      </c>
      <c r="E170">
        <f>B170+4</f>
        <v>2015</v>
      </c>
      <c r="F170">
        <f>B170+5</f>
        <v>2016</v>
      </c>
      <c r="G170">
        <f>B170+6</f>
        <v>2017</v>
      </c>
      <c r="H170">
        <f>B170+7</f>
        <v>2018</v>
      </c>
      <c r="I170">
        <f>D174*J170+D175*K170+D176*L170+D177*M170</f>
        <v>12.443383283807581</v>
      </c>
      <c r="J170">
        <v>0.11492971059295215</v>
      </c>
      <c r="K170">
        <v>0.5466102500286486</v>
      </c>
      <c r="L170">
        <v>0.33846003937839914</v>
      </c>
      <c r="M170">
        <v>0</v>
      </c>
      <c r="P170">
        <v>2007</v>
      </c>
      <c r="Q170" t="s">
        <v>8</v>
      </c>
      <c r="R170">
        <v>14.924029810033048</v>
      </c>
      <c r="U170">
        <v>2007</v>
      </c>
      <c r="V170" t="s">
        <v>8</v>
      </c>
      <c r="W170">
        <v>14.924029810381301</v>
      </c>
      <c r="Y170">
        <f>R170-W170</f>
        <v>-3.482529820075797E-10</v>
      </c>
    </row>
    <row r="171" spans="1:25" x14ac:dyDescent="0.3">
      <c r="A171">
        <v>221</v>
      </c>
      <c r="B171">
        <v>2012</v>
      </c>
      <c r="C171" t="s">
        <v>7</v>
      </c>
      <c r="D171">
        <v>14.66775</v>
      </c>
      <c r="E171">
        <f>B171+4</f>
        <v>2016</v>
      </c>
      <c r="F171">
        <f>B171+5</f>
        <v>2017</v>
      </c>
      <c r="G171">
        <f>B171+6</f>
        <v>2018</v>
      </c>
      <c r="H171">
        <f>B171+7</f>
        <v>2019</v>
      </c>
      <c r="I171">
        <f>D175*J171+D176*K171+D177*L171+D178*M171</f>
        <v>12.687121424588469</v>
      </c>
      <c r="J171">
        <v>0.13572826897580878</v>
      </c>
      <c r="K171">
        <v>0.36558569726892881</v>
      </c>
      <c r="L171">
        <v>0.48966477179456608</v>
      </c>
      <c r="M171">
        <v>9.0212619606961988E-3</v>
      </c>
      <c r="P171">
        <v>2008</v>
      </c>
      <c r="Q171" t="s">
        <v>8</v>
      </c>
      <c r="R171">
        <v>13.666280409968209</v>
      </c>
      <c r="U171">
        <v>2008</v>
      </c>
      <c r="V171" t="s">
        <v>8</v>
      </c>
      <c r="W171">
        <v>13.666280408984701</v>
      </c>
      <c r="Y171">
        <f>R171-W171</f>
        <v>9.8350838584337907E-10</v>
      </c>
    </row>
    <row r="172" spans="1:25" x14ac:dyDescent="0.3">
      <c r="B172">
        <v>2013</v>
      </c>
      <c r="C172" t="s">
        <v>7</v>
      </c>
      <c r="D172">
        <v>11.527125</v>
      </c>
      <c r="I172">
        <f>D176*J172+D177*K172+D178*L172+D179*M172</f>
        <v>0</v>
      </c>
      <c r="P172">
        <v>2009</v>
      </c>
      <c r="Q172" t="s">
        <v>8</v>
      </c>
      <c r="R172">
        <v>14.203938835062385</v>
      </c>
      <c r="U172">
        <v>2009</v>
      </c>
      <c r="V172" t="s">
        <v>8</v>
      </c>
      <c r="W172">
        <v>14.203938836759001</v>
      </c>
      <c r="Y172">
        <f>R172-W172</f>
        <v>-1.6966161808795732E-9</v>
      </c>
    </row>
    <row r="173" spans="1:25" x14ac:dyDescent="0.3">
      <c r="B173">
        <v>2014</v>
      </c>
      <c r="C173" t="s">
        <v>7</v>
      </c>
      <c r="D173">
        <v>9.35</v>
      </c>
      <c r="I173">
        <f>D177*J173+D178*K173+D179*L173+D180*M173</f>
        <v>0</v>
      </c>
      <c r="P173">
        <v>2010</v>
      </c>
      <c r="Q173" t="s">
        <v>8</v>
      </c>
      <c r="R173">
        <v>14.822653545288016</v>
      </c>
      <c r="U173">
        <v>2010</v>
      </c>
      <c r="V173" t="s">
        <v>8</v>
      </c>
      <c r="W173">
        <v>14.822653544523501</v>
      </c>
      <c r="Y173">
        <f>R173-W173</f>
        <v>7.645155619684374E-10</v>
      </c>
    </row>
    <row r="174" spans="1:25" x14ac:dyDescent="0.3">
      <c r="B174">
        <v>2015</v>
      </c>
      <c r="C174" t="s">
        <v>7</v>
      </c>
      <c r="D174">
        <v>13.1775</v>
      </c>
      <c r="I174">
        <f>D178*J174+D179*K174+D180*L174+D181*M174</f>
        <v>0</v>
      </c>
      <c r="P174">
        <v>2011</v>
      </c>
      <c r="Q174" t="s">
        <v>8</v>
      </c>
      <c r="R174">
        <v>15.504457849571141</v>
      </c>
      <c r="U174">
        <v>2011</v>
      </c>
      <c r="V174" t="s">
        <v>8</v>
      </c>
      <c r="W174">
        <v>15.504457849881</v>
      </c>
      <c r="Y174">
        <f>R174-W174</f>
        <v>-3.0985880528078269E-10</v>
      </c>
    </row>
    <row r="175" spans="1:25" x14ac:dyDescent="0.3">
      <c r="B175">
        <v>2016</v>
      </c>
      <c r="C175" t="s">
        <v>7</v>
      </c>
      <c r="D175">
        <v>12.811249999999999</v>
      </c>
      <c r="I175">
        <f>D179*J175+D180*K175+D181*L175+D182*M175</f>
        <v>0</v>
      </c>
      <c r="P175">
        <v>2012</v>
      </c>
      <c r="Q175" t="s">
        <v>8</v>
      </c>
      <c r="R175">
        <v>15.416716130714004</v>
      </c>
      <c r="U175">
        <v>2012</v>
      </c>
      <c r="V175" t="s">
        <v>8</v>
      </c>
      <c r="W175">
        <v>15.4167161307412</v>
      </c>
      <c r="Y175">
        <f>R175-W175</f>
        <v>-2.7196023211217835E-11</v>
      </c>
    </row>
    <row r="176" spans="1:25" x14ac:dyDescent="0.3">
      <c r="B176">
        <v>2017</v>
      </c>
      <c r="C176" t="s">
        <v>7</v>
      </c>
      <c r="D176">
        <v>11.6</v>
      </c>
      <c r="I176">
        <f>D180*J176+D181*K176+D182*L176+D183*M176</f>
        <v>0</v>
      </c>
      <c r="P176">
        <v>1985</v>
      </c>
      <c r="Q176" t="s">
        <v>9</v>
      </c>
      <c r="R176">
        <v>17.789869405768325</v>
      </c>
      <c r="U176">
        <v>1985</v>
      </c>
      <c r="V176" t="s">
        <v>9</v>
      </c>
      <c r="W176">
        <v>17.7898694057683</v>
      </c>
      <c r="Y176">
        <f>R176-W176</f>
        <v>0</v>
      </c>
    </row>
    <row r="177" spans="1:25" x14ac:dyDescent="0.3">
      <c r="B177">
        <v>2018</v>
      </c>
      <c r="C177" t="s">
        <v>7</v>
      </c>
      <c r="D177">
        <v>13.468166666666701</v>
      </c>
      <c r="I177">
        <f>D181*J177+D182*K177+D183*L177+D184*M177</f>
        <v>0</v>
      </c>
      <c r="P177">
        <v>1986</v>
      </c>
      <c r="Q177" t="s">
        <v>9</v>
      </c>
      <c r="R177">
        <v>18.774569704355113</v>
      </c>
      <c r="U177">
        <v>1986</v>
      </c>
      <c r="V177" t="s">
        <v>9</v>
      </c>
      <c r="W177">
        <v>18.774569704355098</v>
      </c>
      <c r="Y177">
        <f>R177-W177</f>
        <v>0</v>
      </c>
    </row>
    <row r="178" spans="1:25" x14ac:dyDescent="0.3">
      <c r="B178">
        <v>2019</v>
      </c>
      <c r="C178" t="s">
        <v>7</v>
      </c>
      <c r="D178">
        <v>12.480714285714299</v>
      </c>
      <c r="I178">
        <f>D182*J178+D183*K178+D184*L178+D185*M178</f>
        <v>0</v>
      </c>
      <c r="P178">
        <v>1987</v>
      </c>
      <c r="Q178" t="s">
        <v>9</v>
      </c>
      <c r="R178">
        <v>16.689622584274694</v>
      </c>
      <c r="U178">
        <v>1987</v>
      </c>
      <c r="V178" t="s">
        <v>9</v>
      </c>
      <c r="W178">
        <v>16.689622584274701</v>
      </c>
      <c r="Y178">
        <f>R178-W178</f>
        <v>0</v>
      </c>
    </row>
    <row r="179" spans="1:25" x14ac:dyDescent="0.3">
      <c r="A179">
        <v>6</v>
      </c>
      <c r="B179">
        <v>1985</v>
      </c>
      <c r="C179" t="s">
        <v>8</v>
      </c>
      <c r="D179">
        <v>14.375</v>
      </c>
      <c r="E179">
        <f>B179+4</f>
        <v>1989</v>
      </c>
      <c r="F179">
        <f>B179+5</f>
        <v>1990</v>
      </c>
      <c r="G179">
        <f>B179+6</f>
        <v>1991</v>
      </c>
      <c r="H179">
        <f>B179+7</f>
        <v>1992</v>
      </c>
      <c r="I179">
        <f>D183*J179+D184*K179+D185*L179+D186*M179</f>
        <v>14.646475610538371</v>
      </c>
      <c r="J179">
        <v>7.7510300664437468E-2</v>
      </c>
      <c r="K179">
        <v>0.40530921090486732</v>
      </c>
      <c r="L179">
        <v>0.51718048843069531</v>
      </c>
      <c r="M179">
        <v>0</v>
      </c>
      <c r="P179">
        <v>1988</v>
      </c>
      <c r="Q179" t="s">
        <v>9</v>
      </c>
      <c r="R179">
        <v>14.653236263472383</v>
      </c>
      <c r="U179">
        <v>1988</v>
      </c>
      <c r="V179" t="s">
        <v>9</v>
      </c>
      <c r="W179">
        <v>14.653236263472399</v>
      </c>
      <c r="Y179">
        <f>R179-W179</f>
        <v>-1.5987211554602254E-14</v>
      </c>
    </row>
    <row r="180" spans="1:25" x14ac:dyDescent="0.3">
      <c r="A180">
        <v>14</v>
      </c>
      <c r="B180">
        <v>1986</v>
      </c>
      <c r="C180" t="s">
        <v>8</v>
      </c>
      <c r="D180">
        <v>13</v>
      </c>
      <c r="E180">
        <f>B180+4</f>
        <v>1990</v>
      </c>
      <c r="F180">
        <f>B180+5</f>
        <v>1991</v>
      </c>
      <c r="G180">
        <f>B180+6</f>
        <v>1992</v>
      </c>
      <c r="H180">
        <f>B180+7</f>
        <v>1993</v>
      </c>
      <c r="I180">
        <f>D184*J180+D185*K180+D186*L180+D187*M180</f>
        <v>14.625567458171782</v>
      </c>
      <c r="J180">
        <v>5.7377018010992459E-2</v>
      </c>
      <c r="K180">
        <v>0.40894639621671292</v>
      </c>
      <c r="L180">
        <v>0.49560721868792729</v>
      </c>
      <c r="M180">
        <v>3.8069367084367346E-2</v>
      </c>
      <c r="P180">
        <v>1989</v>
      </c>
      <c r="Q180" t="s">
        <v>9</v>
      </c>
      <c r="R180">
        <v>15.320023851835188</v>
      </c>
      <c r="U180">
        <v>1989</v>
      </c>
      <c r="V180" t="s">
        <v>9</v>
      </c>
      <c r="W180">
        <v>15.320023851835201</v>
      </c>
      <c r="Y180">
        <f>R180-W180</f>
        <v>0</v>
      </c>
    </row>
    <row r="181" spans="1:25" x14ac:dyDescent="0.3">
      <c r="A181">
        <v>22</v>
      </c>
      <c r="B181">
        <v>1987</v>
      </c>
      <c r="C181" t="s">
        <v>8</v>
      </c>
      <c r="D181">
        <v>13</v>
      </c>
      <c r="E181">
        <f>B181+4</f>
        <v>1991</v>
      </c>
      <c r="F181">
        <f>B181+5</f>
        <v>1992</v>
      </c>
      <c r="G181">
        <f>B181+6</f>
        <v>1993</v>
      </c>
      <c r="H181">
        <f>B181+7</f>
        <v>1994</v>
      </c>
      <c r="I181">
        <f>D185*J181+D186*K181+D187*L181+D188*M181</f>
        <v>14.117838899007776</v>
      </c>
      <c r="J181">
        <v>2.166005733942936E-2</v>
      </c>
      <c r="K181">
        <v>0.61359591483883791</v>
      </c>
      <c r="L181">
        <v>0.34278183122233841</v>
      </c>
      <c r="M181">
        <v>2.1962196599394291E-2</v>
      </c>
      <c r="P181">
        <v>1990</v>
      </c>
      <c r="Q181" t="s">
        <v>9</v>
      </c>
      <c r="R181">
        <v>16.382236100988287</v>
      </c>
      <c r="U181">
        <v>1990</v>
      </c>
      <c r="V181" t="s">
        <v>9</v>
      </c>
      <c r="W181">
        <v>16.382236100988301</v>
      </c>
      <c r="Y181">
        <f>R181-W181</f>
        <v>0</v>
      </c>
    </row>
    <row r="182" spans="1:25" x14ac:dyDescent="0.3">
      <c r="A182">
        <v>30</v>
      </c>
      <c r="B182">
        <v>1988</v>
      </c>
      <c r="C182" t="s">
        <v>8</v>
      </c>
      <c r="D182">
        <v>16</v>
      </c>
      <c r="E182">
        <f>B182+4</f>
        <v>1992</v>
      </c>
      <c r="F182">
        <f>B182+5</f>
        <v>1993</v>
      </c>
      <c r="G182">
        <f>B182+6</f>
        <v>1994</v>
      </c>
      <c r="H182">
        <f>B182+7</f>
        <v>1995</v>
      </c>
      <c r="I182">
        <f>D186*J182+D187*K182+D188*L182+D189*M182</f>
        <v>14.220801743235246</v>
      </c>
      <c r="J182">
        <v>0.11531232267658255</v>
      </c>
      <c r="K182">
        <v>0.56688338355653056</v>
      </c>
      <c r="L182">
        <v>0.3178042937668869</v>
      </c>
      <c r="M182">
        <v>0</v>
      </c>
      <c r="P182">
        <v>1991</v>
      </c>
      <c r="Q182" t="s">
        <v>9</v>
      </c>
      <c r="R182">
        <v>16.38579081956151</v>
      </c>
      <c r="U182">
        <v>1991</v>
      </c>
      <c r="V182" t="s">
        <v>9</v>
      </c>
      <c r="W182">
        <v>16.3857908195615</v>
      </c>
      <c r="Y182">
        <f>R182-W182</f>
        <v>0</v>
      </c>
    </row>
    <row r="183" spans="1:25" x14ac:dyDescent="0.3">
      <c r="A183">
        <v>38</v>
      </c>
      <c r="B183">
        <v>1989</v>
      </c>
      <c r="C183" t="s">
        <v>8</v>
      </c>
      <c r="D183">
        <v>14</v>
      </c>
      <c r="E183">
        <f>B183+4</f>
        <v>1993</v>
      </c>
      <c r="F183">
        <f>B183+5</f>
        <v>1994</v>
      </c>
      <c r="G183">
        <f>B183+6</f>
        <v>1995</v>
      </c>
      <c r="H183">
        <f>B183+7</f>
        <v>1996</v>
      </c>
      <c r="I183">
        <f>D187*J183+D188*K183+D189*L183+D190*M183</f>
        <v>14.183919677287088</v>
      </c>
      <c r="J183">
        <v>0.22282106793281703</v>
      </c>
      <c r="K183">
        <v>0.24473576341848771</v>
      </c>
      <c r="L183">
        <v>0.45973311950934492</v>
      </c>
      <c r="M183">
        <v>7.271004913935035E-2</v>
      </c>
      <c r="P183">
        <v>1992</v>
      </c>
      <c r="Q183" t="s">
        <v>9</v>
      </c>
      <c r="R183">
        <v>15.477350460618872</v>
      </c>
      <c r="U183">
        <v>1992</v>
      </c>
      <c r="V183" t="s">
        <v>9</v>
      </c>
      <c r="W183">
        <v>15.477350460618901</v>
      </c>
      <c r="Y183">
        <f>R183-W183</f>
        <v>-2.8421709430404007E-14</v>
      </c>
    </row>
    <row r="184" spans="1:25" x14ac:dyDescent="0.3">
      <c r="A184">
        <v>46</v>
      </c>
      <c r="B184">
        <v>1990</v>
      </c>
      <c r="C184" t="s">
        <v>8</v>
      </c>
      <c r="D184">
        <v>14</v>
      </c>
      <c r="E184">
        <f>B184+4</f>
        <v>1994</v>
      </c>
      <c r="F184">
        <f>B184+5</f>
        <v>1995</v>
      </c>
      <c r="G184">
        <f>B184+6</f>
        <v>1996</v>
      </c>
      <c r="H184">
        <f>B184+7</f>
        <v>1997</v>
      </c>
      <c r="I184">
        <f>D188*J184+D189*K184+D190*L184+D191*M184</f>
        <v>12.987914684027121</v>
      </c>
      <c r="J184">
        <v>0.17525035366618216</v>
      </c>
      <c r="K184">
        <v>0.37623500854582115</v>
      </c>
      <c r="L184">
        <v>0.41652962031438179</v>
      </c>
      <c r="M184">
        <v>3.1985017473615034E-2</v>
      </c>
      <c r="P184">
        <v>1993</v>
      </c>
      <c r="Q184" t="s">
        <v>9</v>
      </c>
      <c r="R184">
        <v>16.69159307035326</v>
      </c>
      <c r="U184">
        <v>1993</v>
      </c>
      <c r="V184" t="s">
        <v>9</v>
      </c>
      <c r="W184">
        <v>16.691593070353299</v>
      </c>
      <c r="Y184">
        <f>R184-W184</f>
        <v>-3.907985046680551E-14</v>
      </c>
    </row>
    <row r="185" spans="1:25" x14ac:dyDescent="0.3">
      <c r="A185">
        <v>54</v>
      </c>
      <c r="B185">
        <v>1991</v>
      </c>
      <c r="C185" t="s">
        <v>8</v>
      </c>
      <c r="D185">
        <v>15.25</v>
      </c>
      <c r="E185">
        <f>B185+4</f>
        <v>1995</v>
      </c>
      <c r="F185">
        <f>B185+5</f>
        <v>1996</v>
      </c>
      <c r="G185">
        <f>B185+6</f>
        <v>1997</v>
      </c>
      <c r="H185">
        <f>B185+7</f>
        <v>1998</v>
      </c>
      <c r="I185">
        <f>D189*J185+D190*K185+D191*L185+D192*M185</f>
        <v>13.079158768129723</v>
      </c>
      <c r="J185">
        <v>0.21083795608847533</v>
      </c>
      <c r="K185">
        <v>0.42793412354381039</v>
      </c>
      <c r="L185">
        <v>0.29931242516888407</v>
      </c>
      <c r="M185">
        <v>6.1915495198830342E-2</v>
      </c>
      <c r="P185">
        <v>1994</v>
      </c>
      <c r="Q185" t="s">
        <v>9</v>
      </c>
      <c r="R185">
        <v>15.807749365202277</v>
      </c>
      <c r="U185">
        <v>1994</v>
      </c>
      <c r="V185" t="s">
        <v>9</v>
      </c>
      <c r="W185">
        <v>15.8077493652023</v>
      </c>
      <c r="Y185">
        <f>R185-W185</f>
        <v>-2.3092638912203256E-14</v>
      </c>
    </row>
    <row r="186" spans="1:25" x14ac:dyDescent="0.3">
      <c r="A186">
        <v>62</v>
      </c>
      <c r="B186">
        <v>1992</v>
      </c>
      <c r="C186" t="s">
        <v>8</v>
      </c>
      <c r="D186">
        <v>14.25</v>
      </c>
      <c r="E186">
        <f>B186+4</f>
        <v>1996</v>
      </c>
      <c r="F186">
        <f>B186+5</f>
        <v>1997</v>
      </c>
      <c r="G186">
        <f>B186+6</f>
        <v>1998</v>
      </c>
      <c r="H186">
        <f>B186+7</f>
        <v>1999</v>
      </c>
      <c r="I186">
        <f>D190*J186+D191*K186+D192*L186+D193*M186</f>
        <v>15.901256859958171</v>
      </c>
      <c r="J186">
        <v>0</v>
      </c>
      <c r="K186">
        <v>0.17315884407507251</v>
      </c>
      <c r="L186">
        <v>0.82684115592492757</v>
      </c>
      <c r="M186">
        <v>0</v>
      </c>
      <c r="P186">
        <v>1995</v>
      </c>
      <c r="Q186" t="s">
        <v>9</v>
      </c>
      <c r="R186">
        <v>14.56339936050988</v>
      </c>
      <c r="U186">
        <v>1995</v>
      </c>
      <c r="V186" t="s">
        <v>9</v>
      </c>
      <c r="W186">
        <v>14.5633993605099</v>
      </c>
      <c r="Y186">
        <f>R186-W186</f>
        <v>-1.9539925233402755E-14</v>
      </c>
    </row>
    <row r="187" spans="1:25" x14ac:dyDescent="0.3">
      <c r="A187">
        <v>70</v>
      </c>
      <c r="B187">
        <v>1993</v>
      </c>
      <c r="C187" t="s">
        <v>8</v>
      </c>
      <c r="D187">
        <v>13.75</v>
      </c>
      <c r="E187">
        <f>B187+4</f>
        <v>1997</v>
      </c>
      <c r="F187">
        <f>B187+5</f>
        <v>1998</v>
      </c>
      <c r="G187">
        <f>B187+6</f>
        <v>1999</v>
      </c>
      <c r="H187">
        <f>B187+7</f>
        <v>2000</v>
      </c>
      <c r="I187">
        <f>D191*J187+D192*K187+D193*L187+D194*M187</f>
        <v>16.256638454217384</v>
      </c>
      <c r="J187">
        <v>3.4332847066898944E-2</v>
      </c>
      <c r="K187">
        <v>0.55923848180892877</v>
      </c>
      <c r="L187">
        <v>0.35356188983121989</v>
      </c>
      <c r="M187">
        <v>5.2866781292952414E-2</v>
      </c>
      <c r="P187">
        <v>1996</v>
      </c>
      <c r="Q187" t="s">
        <v>9</v>
      </c>
      <c r="R187">
        <v>14.264272600328976</v>
      </c>
      <c r="U187">
        <v>1996</v>
      </c>
      <c r="V187" t="s">
        <v>9</v>
      </c>
      <c r="W187">
        <v>14.264272600329001</v>
      </c>
      <c r="Y187">
        <f>R187-W187</f>
        <v>-2.4868995751603507E-14</v>
      </c>
    </row>
    <row r="188" spans="1:25" x14ac:dyDescent="0.3">
      <c r="A188">
        <v>78</v>
      </c>
      <c r="B188">
        <v>1994</v>
      </c>
      <c r="C188" t="s">
        <v>8</v>
      </c>
      <c r="D188">
        <v>15.05</v>
      </c>
      <c r="E188">
        <f>B188+4</f>
        <v>1998</v>
      </c>
      <c r="F188">
        <f>B188+5</f>
        <v>1999</v>
      </c>
      <c r="G188">
        <f>B188+6</f>
        <v>2000</v>
      </c>
      <c r="H188">
        <f>B188+7</f>
        <v>2001</v>
      </c>
      <c r="I188">
        <f>D192*J188+D193*K188+D194*L188+D195*M188</f>
        <v>14.893013996701228</v>
      </c>
      <c r="J188">
        <v>7.7116626888463463E-2</v>
      </c>
      <c r="K188">
        <v>0.26104290686048726</v>
      </c>
      <c r="L188">
        <v>0.26021843533830052</v>
      </c>
      <c r="M188">
        <v>0.40162203091274884</v>
      </c>
      <c r="P188">
        <v>1997</v>
      </c>
      <c r="Q188" t="s">
        <v>9</v>
      </c>
      <c r="R188">
        <v>16.981478312947221</v>
      </c>
      <c r="U188">
        <v>1997</v>
      </c>
      <c r="V188" t="s">
        <v>9</v>
      </c>
      <c r="W188">
        <v>16.9814783129472</v>
      </c>
      <c r="Y188">
        <f>R188-W188</f>
        <v>0</v>
      </c>
    </row>
    <row r="189" spans="1:25" x14ac:dyDescent="0.3">
      <c r="A189">
        <v>86</v>
      </c>
      <c r="B189">
        <v>1995</v>
      </c>
      <c r="C189" t="s">
        <v>8</v>
      </c>
      <c r="D189">
        <v>14.5</v>
      </c>
      <c r="E189">
        <f>B189+4</f>
        <v>1999</v>
      </c>
      <c r="F189">
        <f>B189+5</f>
        <v>2000</v>
      </c>
      <c r="G189">
        <f>B189+6</f>
        <v>2001</v>
      </c>
      <c r="H189">
        <f>B189+7</f>
        <v>2002</v>
      </c>
      <c r="I189">
        <f>D193*J189+D194*K189+D195*L189+D196*M189</f>
        <v>13.859148315462219</v>
      </c>
      <c r="J189">
        <v>5.3852128536027784E-2</v>
      </c>
      <c r="K189">
        <v>0.1207845974081037</v>
      </c>
      <c r="L189">
        <v>0.80913534167416834</v>
      </c>
      <c r="M189">
        <v>1.6227932381700196E-2</v>
      </c>
      <c r="P189">
        <v>1998</v>
      </c>
      <c r="Q189" t="s">
        <v>9</v>
      </c>
      <c r="R189">
        <v>18.601206788366365</v>
      </c>
      <c r="U189">
        <v>1998</v>
      </c>
      <c r="V189" t="s">
        <v>9</v>
      </c>
      <c r="W189">
        <v>18.601206788366401</v>
      </c>
      <c r="Y189">
        <f>R189-W189</f>
        <v>-3.5527136788005009E-14</v>
      </c>
    </row>
    <row r="190" spans="1:25" x14ac:dyDescent="0.3">
      <c r="A190">
        <v>94</v>
      </c>
      <c r="B190">
        <v>1996</v>
      </c>
      <c r="C190" t="s">
        <v>8</v>
      </c>
      <c r="D190">
        <v>10.6</v>
      </c>
      <c r="E190">
        <f>B190+4</f>
        <v>2000</v>
      </c>
      <c r="F190">
        <f>B190+5</f>
        <v>2001</v>
      </c>
      <c r="G190">
        <f>B190+6</f>
        <v>2002</v>
      </c>
      <c r="H190">
        <f>B190+7</f>
        <v>2003</v>
      </c>
      <c r="I190">
        <f>D194*J190+D195*K190+D196*L190+D197*M190</f>
        <v>13.942335480977436</v>
      </c>
      <c r="J190">
        <v>0.13718590259656788</v>
      </c>
      <c r="K190">
        <v>0.6809130422866978</v>
      </c>
      <c r="L190">
        <v>0.13270693376135553</v>
      </c>
      <c r="M190">
        <v>4.919412135537872E-2</v>
      </c>
      <c r="P190">
        <v>1999</v>
      </c>
      <c r="Q190" t="s">
        <v>9</v>
      </c>
      <c r="R190">
        <v>18.394667230265942</v>
      </c>
      <c r="U190">
        <v>1999</v>
      </c>
      <c r="V190" t="s">
        <v>9</v>
      </c>
      <c r="W190">
        <v>18.394667230265899</v>
      </c>
      <c r="Y190">
        <f>R190-W190</f>
        <v>4.2632564145606011E-14</v>
      </c>
    </row>
    <row r="191" spans="1:25" x14ac:dyDescent="0.3">
      <c r="A191">
        <v>102</v>
      </c>
      <c r="B191">
        <v>1997</v>
      </c>
      <c r="C191" t="s">
        <v>8</v>
      </c>
      <c r="D191">
        <v>15</v>
      </c>
      <c r="E191">
        <f>B191+4</f>
        <v>2001</v>
      </c>
      <c r="F191">
        <f>B191+5</f>
        <v>2002</v>
      </c>
      <c r="G191">
        <f>B191+6</f>
        <v>2003</v>
      </c>
      <c r="H191">
        <f>B191+7</f>
        <v>2004</v>
      </c>
      <c r="I191">
        <f>D195*J191+D196*K191+D197*L191+D198*M191</f>
        <v>14.473181017586997</v>
      </c>
      <c r="J191">
        <v>0.12108132378709817</v>
      </c>
      <c r="K191">
        <v>0.34649396490445772</v>
      </c>
      <c r="L191">
        <v>0.45669129847862944</v>
      </c>
      <c r="M191">
        <v>7.5733412829814453E-2</v>
      </c>
      <c r="P191">
        <v>2000</v>
      </c>
      <c r="Q191" t="s">
        <v>9</v>
      </c>
      <c r="R191">
        <v>17.756189160425013</v>
      </c>
      <c r="U191">
        <v>2000</v>
      </c>
      <c r="V191" t="s">
        <v>9</v>
      </c>
      <c r="W191">
        <v>17.756189160424999</v>
      </c>
      <c r="Y191">
        <f>R191-W191</f>
        <v>0</v>
      </c>
    </row>
    <row r="192" spans="1:25" x14ac:dyDescent="0.3">
      <c r="A192">
        <v>110</v>
      </c>
      <c r="B192">
        <v>1998</v>
      </c>
      <c r="C192" t="s">
        <v>8</v>
      </c>
      <c r="D192">
        <v>16.09</v>
      </c>
      <c r="E192">
        <f>B192+4</f>
        <v>2002</v>
      </c>
      <c r="F192">
        <f>B192+5</f>
        <v>2003</v>
      </c>
      <c r="G192">
        <f>B192+6</f>
        <v>2004</v>
      </c>
      <c r="H192">
        <f>B192+7</f>
        <v>2005</v>
      </c>
      <c r="I192">
        <f>D196*J192+D197*K192+D198*L192+D199*M192</f>
        <v>14.818941793624946</v>
      </c>
      <c r="J192">
        <v>0.27455522184306591</v>
      </c>
      <c r="K192">
        <v>0.46526591728642547</v>
      </c>
      <c r="L192">
        <v>0.15431069480358875</v>
      </c>
      <c r="M192">
        <v>0.10586816606691991</v>
      </c>
      <c r="P192">
        <v>2001</v>
      </c>
      <c r="Q192" t="s">
        <v>9</v>
      </c>
      <c r="R192">
        <v>16.974348414858799</v>
      </c>
      <c r="U192">
        <v>2001</v>
      </c>
      <c r="V192" t="s">
        <v>9</v>
      </c>
      <c r="W192">
        <v>16.974348414858799</v>
      </c>
      <c r="Y192">
        <f>R192-W192</f>
        <v>0</v>
      </c>
    </row>
    <row r="193" spans="1:25" x14ac:dyDescent="0.3">
      <c r="A193">
        <v>118</v>
      </c>
      <c r="B193">
        <v>1999</v>
      </c>
      <c r="C193" t="s">
        <v>8</v>
      </c>
      <c r="D193">
        <v>16.875</v>
      </c>
      <c r="E193">
        <f>B193+4</f>
        <v>2003</v>
      </c>
      <c r="F193">
        <f>B193+5</f>
        <v>2004</v>
      </c>
      <c r="G193">
        <f>B193+6</f>
        <v>2005</v>
      </c>
      <c r="H193">
        <f>B193+7</f>
        <v>2006</v>
      </c>
      <c r="I193">
        <f>D197*J193+D198*K193+D199*L193+D200*M193</f>
        <v>16.082634512699524</v>
      </c>
      <c r="J193">
        <v>7.2261925723048084E-2</v>
      </c>
      <c r="K193">
        <v>0.23966483578259357</v>
      </c>
      <c r="L193">
        <v>0.68139768744709217</v>
      </c>
      <c r="M193">
        <v>6.6755510472661641E-3</v>
      </c>
      <c r="P193">
        <v>2002</v>
      </c>
      <c r="Q193" t="s">
        <v>9</v>
      </c>
      <c r="R193">
        <v>16.053418994933175</v>
      </c>
      <c r="U193">
        <v>2002</v>
      </c>
      <c r="V193" t="s">
        <v>9</v>
      </c>
      <c r="W193">
        <v>16.0534189949332</v>
      </c>
      <c r="Y193">
        <f>R193-W193</f>
        <v>0</v>
      </c>
    </row>
    <row r="194" spans="1:25" x14ac:dyDescent="0.3">
      <c r="A194">
        <v>126</v>
      </c>
      <c r="B194">
        <v>2000</v>
      </c>
      <c r="C194" t="s">
        <v>8</v>
      </c>
      <c r="D194">
        <v>14.7</v>
      </c>
      <c r="E194">
        <f>B194+4</f>
        <v>2004</v>
      </c>
      <c r="F194">
        <f>B194+5</f>
        <v>2005</v>
      </c>
      <c r="G194">
        <f>B194+6</f>
        <v>2006</v>
      </c>
      <c r="H194">
        <f>B194+7</f>
        <v>2007</v>
      </c>
      <c r="I194">
        <f>D198*J194+D199*K194+D200*L194+D201*M194</f>
        <v>15.810461124254402</v>
      </c>
      <c r="J194">
        <v>0.2111131293548188</v>
      </c>
      <c r="K194">
        <v>0.44478433054317218</v>
      </c>
      <c r="L194">
        <v>0.33848643206612739</v>
      </c>
      <c r="M194">
        <v>5.6161080358814886E-3</v>
      </c>
      <c r="P194">
        <v>2003</v>
      </c>
      <c r="Q194" t="s">
        <v>9</v>
      </c>
      <c r="R194">
        <v>15.987580366580772</v>
      </c>
      <c r="U194">
        <v>2003</v>
      </c>
      <c r="V194" t="s">
        <v>9</v>
      </c>
      <c r="W194">
        <v>15.9875803670212</v>
      </c>
      <c r="Y194">
        <f>R194-W194</f>
        <v>-4.404281384040587E-10</v>
      </c>
    </row>
    <row r="195" spans="1:25" x14ac:dyDescent="0.3">
      <c r="A195">
        <v>134</v>
      </c>
      <c r="B195">
        <v>2001</v>
      </c>
      <c r="C195" t="s">
        <v>8</v>
      </c>
      <c r="D195">
        <v>13.5</v>
      </c>
      <c r="E195">
        <f>B195+4</f>
        <v>2005</v>
      </c>
      <c r="F195">
        <f>B195+5</f>
        <v>2006</v>
      </c>
      <c r="G195">
        <f>B195+6</f>
        <v>2007</v>
      </c>
      <c r="H195">
        <f>B195+7</f>
        <v>2008</v>
      </c>
      <c r="I195">
        <f>D199*J195+D200*K195+D201*L195+D202*M195</f>
        <v>14.912564831290364</v>
      </c>
      <c r="J195">
        <v>2.6035814168432543E-2</v>
      </c>
      <c r="K195">
        <v>0.33664385787834394</v>
      </c>
      <c r="L195">
        <v>0.49099560180297397</v>
      </c>
      <c r="M195">
        <v>0.14632472615024958</v>
      </c>
      <c r="P195">
        <v>2004</v>
      </c>
      <c r="Q195" t="s">
        <v>9</v>
      </c>
      <c r="R195">
        <v>17.719541433887393</v>
      </c>
      <c r="U195">
        <v>2004</v>
      </c>
      <c r="V195" t="s">
        <v>9</v>
      </c>
      <c r="W195">
        <v>17.719541433867999</v>
      </c>
      <c r="Y195">
        <f>R195-W195</f>
        <v>1.9394263972571935E-11</v>
      </c>
    </row>
    <row r="196" spans="1:25" x14ac:dyDescent="0.3">
      <c r="A196">
        <v>142</v>
      </c>
      <c r="B196">
        <v>2002</v>
      </c>
      <c r="C196" t="s">
        <v>8</v>
      </c>
      <c r="D196">
        <v>15.5</v>
      </c>
      <c r="E196">
        <f>B196+4</f>
        <v>2006</v>
      </c>
      <c r="F196">
        <f>B196+5</f>
        <v>2007</v>
      </c>
      <c r="G196">
        <f>B196+6</f>
        <v>2008</v>
      </c>
      <c r="H196">
        <f>B196+7</f>
        <v>2009</v>
      </c>
      <c r="I196">
        <f>D200*J196+D201*K196+D202*L196+D203*M196</f>
        <v>15.189600331972764</v>
      </c>
      <c r="J196">
        <v>3.6272673067305757E-2</v>
      </c>
      <c r="K196">
        <v>0.42740491113117912</v>
      </c>
      <c r="L196">
        <v>0.53632241580151507</v>
      </c>
      <c r="M196">
        <v>0</v>
      </c>
      <c r="P196">
        <v>2005</v>
      </c>
      <c r="Q196" t="s">
        <v>9</v>
      </c>
      <c r="R196">
        <v>14.796605808173348</v>
      </c>
      <c r="U196">
        <v>2005</v>
      </c>
      <c r="V196" t="s">
        <v>9</v>
      </c>
      <c r="W196">
        <v>14.7966058088002</v>
      </c>
      <c r="Y196">
        <f>R196-W196</f>
        <v>-6.2685145962859679E-10</v>
      </c>
    </row>
    <row r="197" spans="1:25" x14ac:dyDescent="0.3">
      <c r="A197">
        <v>150</v>
      </c>
      <c r="B197">
        <v>2003</v>
      </c>
      <c r="C197" t="s">
        <v>8</v>
      </c>
      <c r="D197">
        <v>13.75</v>
      </c>
      <c r="E197">
        <f>B197+4</f>
        <v>2007</v>
      </c>
      <c r="F197">
        <f>B197+5</f>
        <v>2008</v>
      </c>
      <c r="G197">
        <f>B197+6</f>
        <v>2009</v>
      </c>
      <c r="H197">
        <f>B197+7</f>
        <v>2010</v>
      </c>
      <c r="I197">
        <f>D201*J197+D202*K197+D203*L197+D204*M197</f>
        <v>15.69035142712004</v>
      </c>
      <c r="J197">
        <v>3.460811700073034E-2</v>
      </c>
      <c r="K197">
        <v>0.30794015960047671</v>
      </c>
      <c r="L197">
        <v>0.63872209296559623</v>
      </c>
      <c r="M197">
        <v>1.8729630433196622E-2</v>
      </c>
      <c r="P197">
        <v>2006</v>
      </c>
      <c r="Q197" t="s">
        <v>9</v>
      </c>
      <c r="R197">
        <v>15.438903345232035</v>
      </c>
      <c r="U197">
        <v>2006</v>
      </c>
      <c r="V197" t="s">
        <v>9</v>
      </c>
      <c r="W197">
        <v>15.4389033455211</v>
      </c>
      <c r="Y197">
        <f>R197-W197</f>
        <v>-2.8906477211876336E-10</v>
      </c>
    </row>
    <row r="198" spans="1:25" x14ac:dyDescent="0.3">
      <c r="A198">
        <v>158</v>
      </c>
      <c r="B198">
        <v>2004</v>
      </c>
      <c r="C198" t="s">
        <v>8</v>
      </c>
      <c r="D198">
        <v>15.692166666666701</v>
      </c>
      <c r="E198">
        <f>B198+4</f>
        <v>2008</v>
      </c>
      <c r="F198">
        <f>B198+5</f>
        <v>2009</v>
      </c>
      <c r="G198">
        <f>B198+6</f>
        <v>2010</v>
      </c>
      <c r="H198">
        <f>B198+7</f>
        <v>2011</v>
      </c>
      <c r="I198">
        <f>D202*J198+D203*K198+D204*L198+D205*M198</f>
        <v>15.378184407957072</v>
      </c>
      <c r="J198">
        <v>0</v>
      </c>
      <c r="K198">
        <v>0.61255367947025641</v>
      </c>
      <c r="L198">
        <v>0.22063100416915377</v>
      </c>
      <c r="M198">
        <v>0.16681531636058974</v>
      </c>
      <c r="P198">
        <v>2007</v>
      </c>
      <c r="Q198" t="s">
        <v>9</v>
      </c>
      <c r="R198">
        <v>15.706416616355369</v>
      </c>
      <c r="U198">
        <v>2007</v>
      </c>
      <c r="V198" t="s">
        <v>9</v>
      </c>
      <c r="W198">
        <v>15.7064166166149</v>
      </c>
      <c r="Y198">
        <f>R198-W198</f>
        <v>-2.5953106330689479E-10</v>
      </c>
    </row>
    <row r="199" spans="1:25" x14ac:dyDescent="0.3">
      <c r="A199">
        <v>166</v>
      </c>
      <c r="B199">
        <v>2005</v>
      </c>
      <c r="C199" t="s">
        <v>8</v>
      </c>
      <c r="D199">
        <v>16.4776666666667</v>
      </c>
      <c r="E199">
        <f>B199+4</f>
        <v>2009</v>
      </c>
      <c r="F199">
        <f>B199+5</f>
        <v>2010</v>
      </c>
      <c r="G199">
        <f>B199+6</f>
        <v>2011</v>
      </c>
      <c r="H199">
        <f>B199+7</f>
        <v>2012</v>
      </c>
      <c r="I199">
        <f>D203*J199+D204*K199+D205*L199+D206*M199</f>
        <v>14.917958712573029</v>
      </c>
      <c r="J199">
        <v>0.16701808438779814</v>
      </c>
      <c r="K199">
        <v>0.17009641888665999</v>
      </c>
      <c r="L199">
        <v>0.63437716498181818</v>
      </c>
      <c r="M199">
        <v>2.8508331743723685E-2</v>
      </c>
      <c r="P199">
        <v>2008</v>
      </c>
      <c r="Q199" t="s">
        <v>9</v>
      </c>
      <c r="R199">
        <v>16.295258540833114</v>
      </c>
      <c r="U199">
        <v>2008</v>
      </c>
      <c r="V199" t="s">
        <v>9</v>
      </c>
      <c r="W199">
        <v>16.2952585414438</v>
      </c>
      <c r="Y199">
        <f>R199-W199</f>
        <v>-6.1068661239005451E-10</v>
      </c>
    </row>
    <row r="200" spans="1:25" x14ac:dyDescent="0.3">
      <c r="A200">
        <v>174</v>
      </c>
      <c r="B200">
        <v>2006</v>
      </c>
      <c r="C200" t="s">
        <v>8</v>
      </c>
      <c r="D200">
        <v>15.029249999999999</v>
      </c>
      <c r="E200">
        <f>B200+4</f>
        <v>2010</v>
      </c>
      <c r="F200">
        <f>B200+5</f>
        <v>2011</v>
      </c>
      <c r="G200">
        <f>B200+6</f>
        <v>2012</v>
      </c>
      <c r="H200">
        <f>B200+7</f>
        <v>2013</v>
      </c>
      <c r="I200">
        <f>D204*J200+D205*K200+D206*L200+D207*M200</f>
        <v>15.164076696732662</v>
      </c>
      <c r="J200">
        <v>5.5430029011409636E-2</v>
      </c>
      <c r="K200">
        <v>0.39659804965936879</v>
      </c>
      <c r="L200">
        <v>0.48736016170417462</v>
      </c>
      <c r="M200">
        <v>6.0611759625047015E-2</v>
      </c>
      <c r="P200">
        <v>2009</v>
      </c>
      <c r="Q200" t="s">
        <v>9</v>
      </c>
      <c r="R200">
        <v>16.619646034989973</v>
      </c>
      <c r="U200">
        <v>2009</v>
      </c>
      <c r="V200" t="s">
        <v>9</v>
      </c>
      <c r="W200">
        <v>16.619646035098</v>
      </c>
      <c r="Y200">
        <f>R200-W200</f>
        <v>-1.0802736483128683E-10</v>
      </c>
    </row>
    <row r="201" spans="1:25" x14ac:dyDescent="0.3">
      <c r="A201">
        <v>182</v>
      </c>
      <c r="B201">
        <v>2007</v>
      </c>
      <c r="C201" t="s">
        <v>8</v>
      </c>
      <c r="D201">
        <v>14.5</v>
      </c>
      <c r="E201">
        <f>B201+4</f>
        <v>2011</v>
      </c>
      <c r="F201">
        <f>B201+5</f>
        <v>2012</v>
      </c>
      <c r="G201">
        <f>B201+6</f>
        <v>2013</v>
      </c>
      <c r="H201">
        <f>B201+7</f>
        <v>2014</v>
      </c>
      <c r="I201">
        <f>D205*J201+D206*K201+D207*L201+D208*M201</f>
        <v>14.924029810033048</v>
      </c>
      <c r="J201">
        <v>3.3981038512862001E-2</v>
      </c>
      <c r="K201">
        <v>0.1588159983196486</v>
      </c>
      <c r="L201">
        <v>0.79067911378492262</v>
      </c>
      <c r="M201">
        <v>1.6523849382566905E-2</v>
      </c>
      <c r="P201">
        <v>2010</v>
      </c>
      <c r="Q201" t="s">
        <v>9</v>
      </c>
      <c r="R201">
        <v>17.157652611947647</v>
      </c>
      <c r="U201">
        <v>2010</v>
      </c>
      <c r="V201" t="s">
        <v>9</v>
      </c>
      <c r="W201">
        <v>17.157652611616001</v>
      </c>
      <c r="Y201">
        <f>R201-W201</f>
        <v>3.3164582191602676E-10</v>
      </c>
    </row>
    <row r="202" spans="1:25" x14ac:dyDescent="0.3">
      <c r="A202">
        <v>190</v>
      </c>
      <c r="B202">
        <v>2008</v>
      </c>
      <c r="C202" t="s">
        <v>8</v>
      </c>
      <c r="D202">
        <v>15.75</v>
      </c>
      <c r="E202">
        <f>B202+4</f>
        <v>2012</v>
      </c>
      <c r="F202">
        <f>B202+5</f>
        <v>2013</v>
      </c>
      <c r="G202">
        <f>B202+6</f>
        <v>2014</v>
      </c>
      <c r="H202">
        <f>B202+7</f>
        <v>2015</v>
      </c>
      <c r="I202">
        <f>D206*J202+D207*K202+D208*L202+D209*M202</f>
        <v>13.666280409968209</v>
      </c>
      <c r="J202">
        <v>4.5349072880377331E-2</v>
      </c>
      <c r="K202">
        <v>0.48738570765080652</v>
      </c>
      <c r="L202">
        <v>0.44823833552706432</v>
      </c>
      <c r="M202">
        <v>1.9026883941751765E-2</v>
      </c>
      <c r="P202">
        <v>2011</v>
      </c>
      <c r="Q202" t="s">
        <v>9</v>
      </c>
      <c r="R202">
        <v>18.678432140406819</v>
      </c>
      <c r="U202">
        <v>2011</v>
      </c>
      <c r="V202" t="s">
        <v>9</v>
      </c>
      <c r="W202">
        <v>18.678432140873699</v>
      </c>
      <c r="Y202">
        <f>R202-W202</f>
        <v>-4.6687986809956783E-10</v>
      </c>
    </row>
    <row r="203" spans="1:25" x14ac:dyDescent="0.3">
      <c r="A203">
        <v>198</v>
      </c>
      <c r="B203">
        <v>2009</v>
      </c>
      <c r="C203" t="s">
        <v>8</v>
      </c>
      <c r="D203">
        <v>15.75</v>
      </c>
      <c r="E203">
        <f>B203+4</f>
        <v>2013</v>
      </c>
      <c r="F203">
        <f>B203+5</f>
        <v>2014</v>
      </c>
      <c r="G203">
        <f>B203+6</f>
        <v>2015</v>
      </c>
      <c r="H203">
        <f>B203+7</f>
        <v>2016</v>
      </c>
      <c r="I203">
        <f>D207*J203+D208*K203+D209*L203+D210*M203</f>
        <v>14.203938835062385</v>
      </c>
      <c r="J203">
        <v>7.7488760654585292E-2</v>
      </c>
      <c r="K203">
        <v>0.44379201325158152</v>
      </c>
      <c r="L203">
        <v>0.47311894982126285</v>
      </c>
      <c r="M203">
        <v>5.6002762725703382E-3</v>
      </c>
      <c r="P203">
        <v>2012</v>
      </c>
      <c r="Q203" t="s">
        <v>9</v>
      </c>
      <c r="R203">
        <v>18.20175733412713</v>
      </c>
      <c r="U203">
        <v>2012</v>
      </c>
      <c r="V203" t="s">
        <v>9</v>
      </c>
      <c r="W203">
        <v>18.201757333087301</v>
      </c>
      <c r="Y203">
        <f>R203-W203</f>
        <v>1.0398295557934034E-9</v>
      </c>
    </row>
    <row r="204" spans="1:25" x14ac:dyDescent="0.3">
      <c r="A204">
        <v>206</v>
      </c>
      <c r="B204">
        <v>2010</v>
      </c>
      <c r="C204" t="s">
        <v>8</v>
      </c>
      <c r="D204">
        <v>14.875</v>
      </c>
      <c r="E204">
        <f>B204+4</f>
        <v>2014</v>
      </c>
      <c r="F204">
        <f>B204+5</f>
        <v>2015</v>
      </c>
      <c r="G204">
        <f>B204+6</f>
        <v>2016</v>
      </c>
      <c r="H204">
        <f>B204+7</f>
        <v>2017</v>
      </c>
      <c r="I204">
        <f>D208*J204+D209*K204+D210*L204+D211*M204</f>
        <v>14.822653545288016</v>
      </c>
      <c r="J204">
        <v>9.4409171663856054E-2</v>
      </c>
      <c r="K204">
        <v>0.40450640582889397</v>
      </c>
      <c r="L204">
        <v>0.47289670420832514</v>
      </c>
      <c r="M204">
        <v>2.818771829892476E-2</v>
      </c>
      <c r="P204">
        <v>1985</v>
      </c>
      <c r="Q204" t="s">
        <v>10</v>
      </c>
      <c r="R204">
        <v>14.828447322741848</v>
      </c>
      <c r="U204">
        <v>1985</v>
      </c>
      <c r="V204" t="s">
        <v>10</v>
      </c>
      <c r="W204">
        <v>14.8284473227418</v>
      </c>
      <c r="Y204">
        <f>R204-W204</f>
        <v>4.7961634663806763E-14</v>
      </c>
    </row>
    <row r="205" spans="1:25" x14ac:dyDescent="0.3">
      <c r="A205">
        <v>214</v>
      </c>
      <c r="B205">
        <v>2011</v>
      </c>
      <c r="C205" t="s">
        <v>8</v>
      </c>
      <c r="D205">
        <v>14.678375000000001</v>
      </c>
      <c r="E205">
        <f>B205+4</f>
        <v>2015</v>
      </c>
      <c r="F205">
        <f>B205+5</f>
        <v>2016</v>
      </c>
      <c r="G205">
        <f>B205+6</f>
        <v>2017</v>
      </c>
      <c r="H205">
        <f>B205+7</f>
        <v>2018</v>
      </c>
      <c r="I205">
        <f>D209*J205+D210*K205+D211*L205+D212*M205</f>
        <v>15.504457849571141</v>
      </c>
      <c r="J205">
        <v>6.7045512705516022E-2</v>
      </c>
      <c r="K205">
        <v>0.40417581186337997</v>
      </c>
      <c r="L205">
        <v>0.51625766561906417</v>
      </c>
      <c r="M205">
        <v>1.2521009812039742E-2</v>
      </c>
      <c r="P205">
        <v>1986</v>
      </c>
      <c r="Q205" t="s">
        <v>10</v>
      </c>
      <c r="R205">
        <v>14.640781513926473</v>
      </c>
      <c r="U205">
        <v>1986</v>
      </c>
      <c r="V205" t="s">
        <v>10</v>
      </c>
      <c r="W205">
        <v>14.6407815133679</v>
      </c>
      <c r="Y205">
        <f>R205-W205</f>
        <v>5.5857363179256936E-10</v>
      </c>
    </row>
    <row r="206" spans="1:25" x14ac:dyDescent="0.3">
      <c r="A206">
        <v>222</v>
      </c>
      <c r="B206">
        <v>2012</v>
      </c>
      <c r="C206" t="s">
        <v>8</v>
      </c>
      <c r="D206">
        <v>15.631</v>
      </c>
      <c r="E206">
        <f>B206+4</f>
        <v>2016</v>
      </c>
      <c r="F206">
        <f>B206+5</f>
        <v>2017</v>
      </c>
      <c r="G206">
        <f>B206+6</f>
        <v>2018</v>
      </c>
      <c r="H206">
        <f>B206+7</f>
        <v>2019</v>
      </c>
      <c r="I206">
        <f>D210*J206+D211*K206+D212*L206+D213*M206</f>
        <v>15.416716130714004</v>
      </c>
      <c r="J206">
        <v>7.7716915982079443E-2</v>
      </c>
      <c r="K206">
        <v>0.55871176216864482</v>
      </c>
      <c r="L206">
        <v>0.3569530833974815</v>
      </c>
      <c r="M206">
        <v>6.6182384517941345E-3</v>
      </c>
      <c r="P206">
        <v>1987</v>
      </c>
      <c r="Q206" t="s">
        <v>10</v>
      </c>
      <c r="R206">
        <v>14.509140074268149</v>
      </c>
      <c r="U206">
        <v>1987</v>
      </c>
      <c r="V206" t="s">
        <v>10</v>
      </c>
      <c r="W206">
        <v>14.5091400742681</v>
      </c>
      <c r="Y206">
        <f>R206-W206</f>
        <v>4.9737991503207013E-14</v>
      </c>
    </row>
    <row r="207" spans="1:25" x14ac:dyDescent="0.3">
      <c r="B207">
        <v>2013</v>
      </c>
      <c r="C207" t="s">
        <v>8</v>
      </c>
      <c r="D207">
        <v>14.852124999999999</v>
      </c>
      <c r="I207">
        <f>D211*J207+D212*K207+D213*L207+D214*M207</f>
        <v>0</v>
      </c>
      <c r="P207">
        <v>1988</v>
      </c>
      <c r="Q207" t="s">
        <v>10</v>
      </c>
      <c r="R207">
        <v>13.828946577277696</v>
      </c>
      <c r="U207">
        <v>1988</v>
      </c>
      <c r="V207" t="s">
        <v>10</v>
      </c>
      <c r="W207">
        <v>13.8289465768122</v>
      </c>
      <c r="Y207">
        <f>R207-W207</f>
        <v>4.6549608612167503E-10</v>
      </c>
    </row>
    <row r="208" spans="1:25" x14ac:dyDescent="0.3">
      <c r="B208">
        <v>2014</v>
      </c>
      <c r="C208" t="s">
        <v>8</v>
      </c>
      <c r="D208">
        <v>12.074999999999999</v>
      </c>
      <c r="I208">
        <f>D212*J208+D213*K208+D214*L208+D215*M208</f>
        <v>0</v>
      </c>
      <c r="P208">
        <v>1989</v>
      </c>
      <c r="Q208" t="s">
        <v>10</v>
      </c>
      <c r="R208">
        <v>13.922596230679096</v>
      </c>
      <c r="U208">
        <v>1989</v>
      </c>
      <c r="V208" t="s">
        <v>10</v>
      </c>
      <c r="W208">
        <v>13.9225962304597</v>
      </c>
      <c r="Y208">
        <f>R208-W208</f>
        <v>2.1939605687748553E-10</v>
      </c>
    </row>
    <row r="209" spans="1:25" x14ac:dyDescent="0.3">
      <c r="B209">
        <v>2015</v>
      </c>
      <c r="C209" t="s">
        <v>8</v>
      </c>
      <c r="D209">
        <v>16.094999999999999</v>
      </c>
      <c r="I209">
        <f>D213*J209+D214*K209+D215*L209+D216*M209</f>
        <v>0</v>
      </c>
      <c r="P209">
        <v>1990</v>
      </c>
      <c r="Q209" t="s">
        <v>10</v>
      </c>
      <c r="R209">
        <v>11.192670537864769</v>
      </c>
      <c r="U209">
        <v>1990</v>
      </c>
      <c r="V209" t="s">
        <v>10</v>
      </c>
      <c r="W209">
        <v>11.1926705360314</v>
      </c>
      <c r="Y209">
        <f>R209-W209</f>
        <v>1.8333690121608015E-9</v>
      </c>
    </row>
    <row r="210" spans="1:25" x14ac:dyDescent="0.3">
      <c r="B210">
        <v>2016</v>
      </c>
      <c r="C210" t="s">
        <v>8</v>
      </c>
      <c r="D210">
        <v>14.182874999999999</v>
      </c>
      <c r="I210">
        <f>D214*J210+D215*K210+D216*L210+D217*M210</f>
        <v>0</v>
      </c>
      <c r="P210">
        <v>1991</v>
      </c>
      <c r="Q210" t="s">
        <v>10</v>
      </c>
      <c r="R210">
        <v>11.908386200440155</v>
      </c>
      <c r="U210">
        <v>1991</v>
      </c>
      <c r="V210" t="s">
        <v>10</v>
      </c>
      <c r="W210">
        <v>11.9083862004402</v>
      </c>
      <c r="Y210">
        <f>R210-W210</f>
        <v>-4.4408920985006262E-14</v>
      </c>
    </row>
    <row r="211" spans="1:25" x14ac:dyDescent="0.3">
      <c r="B211">
        <v>2017</v>
      </c>
      <c r="C211" t="s">
        <v>8</v>
      </c>
      <c r="D211">
        <v>16.5</v>
      </c>
      <c r="I211">
        <f>D215*J211+D216*K211+D217*L211+D218*M211</f>
        <v>0</v>
      </c>
      <c r="P211">
        <v>1992</v>
      </c>
      <c r="Q211" t="s">
        <v>10</v>
      </c>
      <c r="R211">
        <v>12.093719338344807</v>
      </c>
      <c r="U211">
        <v>1992</v>
      </c>
      <c r="V211" t="s">
        <v>10</v>
      </c>
      <c r="W211">
        <v>12.093719338344799</v>
      </c>
      <c r="Y211">
        <f>R211-W211</f>
        <v>0</v>
      </c>
    </row>
    <row r="212" spans="1:25" x14ac:dyDescent="0.3">
      <c r="B212">
        <v>2018</v>
      </c>
      <c r="C212" t="s">
        <v>8</v>
      </c>
      <c r="D212">
        <v>13.955249999999999</v>
      </c>
      <c r="I212">
        <f>D216*J212+D217*K212+D218*L212+D219*M212</f>
        <v>0</v>
      </c>
      <c r="P212">
        <v>1993</v>
      </c>
      <c r="Q212" t="s">
        <v>10</v>
      </c>
      <c r="R212">
        <v>14.049415222544757</v>
      </c>
      <c r="U212">
        <v>1993</v>
      </c>
      <c r="V212" t="s">
        <v>10</v>
      </c>
      <c r="W212">
        <v>14.0494152225448</v>
      </c>
      <c r="Y212">
        <f>R212-W212</f>
        <v>-4.2632564145606011E-14</v>
      </c>
    </row>
    <row r="213" spans="1:25" x14ac:dyDescent="0.3">
      <c r="B213">
        <v>2019</v>
      </c>
      <c r="C213" t="s">
        <v>8</v>
      </c>
      <c r="D213">
        <v>17.278500000000001</v>
      </c>
      <c r="I213">
        <f>D217*J213+D218*K213+D219*L213+D220*M213</f>
        <v>0</v>
      </c>
      <c r="P213">
        <v>1994</v>
      </c>
      <c r="Q213" t="s">
        <v>10</v>
      </c>
      <c r="R213">
        <v>13.803655653313468</v>
      </c>
      <c r="U213">
        <v>1994</v>
      </c>
      <c r="V213" t="s">
        <v>10</v>
      </c>
      <c r="W213">
        <v>13.8036556533135</v>
      </c>
      <c r="Y213">
        <f>R213-W213</f>
        <v>-3.1974423109204508E-14</v>
      </c>
    </row>
    <row r="214" spans="1:25" x14ac:dyDescent="0.3">
      <c r="A214">
        <v>7</v>
      </c>
      <c r="B214">
        <v>1985</v>
      </c>
      <c r="C214" t="s">
        <v>9</v>
      </c>
      <c r="D214">
        <v>16.5</v>
      </c>
      <c r="E214">
        <f>B214+4</f>
        <v>1989</v>
      </c>
      <c r="F214">
        <f>B214+5</f>
        <v>1990</v>
      </c>
      <c r="G214">
        <f>B214+6</f>
        <v>1991</v>
      </c>
      <c r="H214">
        <f>B214+7</f>
        <v>1992</v>
      </c>
      <c r="I214">
        <f>D218*J214+D219*K214+D220*L214+D221*M214</f>
        <v>17.789869405768325</v>
      </c>
      <c r="J214">
        <v>4.6244594184368572E-3</v>
      </c>
      <c r="K214">
        <v>2.2571633335195036E-2</v>
      </c>
      <c r="L214">
        <v>0.9078666432889666</v>
      </c>
      <c r="M214">
        <v>6.4937263957401417E-2</v>
      </c>
      <c r="P214">
        <v>1995</v>
      </c>
      <c r="Q214" t="s">
        <v>10</v>
      </c>
      <c r="R214">
        <v>12.413926443555697</v>
      </c>
      <c r="U214">
        <v>1995</v>
      </c>
      <c r="V214" t="s">
        <v>10</v>
      </c>
      <c r="W214">
        <v>12.413926443555701</v>
      </c>
      <c r="Y214">
        <f>R214-W214</f>
        <v>0</v>
      </c>
    </row>
    <row r="215" spans="1:25" x14ac:dyDescent="0.3">
      <c r="A215">
        <v>15</v>
      </c>
      <c r="B215">
        <v>1986</v>
      </c>
      <c r="C215" t="s">
        <v>9</v>
      </c>
      <c r="D215">
        <v>18.3333333333333</v>
      </c>
      <c r="E215">
        <f>B215+4</f>
        <v>1990</v>
      </c>
      <c r="F215">
        <f>B215+5</f>
        <v>1991</v>
      </c>
      <c r="G215">
        <f>B215+6</f>
        <v>1992</v>
      </c>
      <c r="H215">
        <f>B215+7</f>
        <v>1993</v>
      </c>
      <c r="I215">
        <f>D219*J215+D220*K215+D221*L215+D222*M215</f>
        <v>18.774569704355113</v>
      </c>
      <c r="J215">
        <v>2.1744211699152236E-3</v>
      </c>
      <c r="K215">
        <v>0.32184339089392211</v>
      </c>
      <c r="L215">
        <v>0.6419903942454106</v>
      </c>
      <c r="M215">
        <v>3.3991793690752115E-2</v>
      </c>
      <c r="P215">
        <v>1996</v>
      </c>
      <c r="Q215" t="s">
        <v>10</v>
      </c>
      <c r="R215">
        <v>13.013890317041559</v>
      </c>
      <c r="U215">
        <v>1996</v>
      </c>
      <c r="V215" t="s">
        <v>10</v>
      </c>
      <c r="W215">
        <v>13.0138903170416</v>
      </c>
      <c r="Y215">
        <f>R215-W215</f>
        <v>-4.0856207306205761E-14</v>
      </c>
    </row>
    <row r="216" spans="1:25" x14ac:dyDescent="0.3">
      <c r="A216">
        <v>23</v>
      </c>
      <c r="B216">
        <v>1987</v>
      </c>
      <c r="C216" t="s">
        <v>9</v>
      </c>
      <c r="D216">
        <v>15.75</v>
      </c>
      <c r="E216">
        <f>B216+4</f>
        <v>1991</v>
      </c>
      <c r="F216">
        <f>B216+5</f>
        <v>1992</v>
      </c>
      <c r="G216">
        <f>B216+6</f>
        <v>1993</v>
      </c>
      <c r="H216">
        <f>B216+7</f>
        <v>1994</v>
      </c>
      <c r="I216">
        <f>D220*J216+D221*K216+D222*L216+D223*M216</f>
        <v>16.689622584274694</v>
      </c>
      <c r="J216">
        <v>0.17364526276644454</v>
      </c>
      <c r="K216">
        <v>0.33032448539531117</v>
      </c>
      <c r="L216">
        <v>0.34772642880477073</v>
      </c>
      <c r="M216">
        <v>0.1483038230334735</v>
      </c>
      <c r="P216">
        <v>1997</v>
      </c>
      <c r="Q216" t="s">
        <v>10</v>
      </c>
      <c r="R216">
        <v>12.203149421442436</v>
      </c>
      <c r="U216">
        <v>1997</v>
      </c>
      <c r="V216" t="s">
        <v>10</v>
      </c>
      <c r="W216">
        <v>12.2031494208025</v>
      </c>
      <c r="Y216">
        <f>R216-W216</f>
        <v>6.3993610410761903E-10</v>
      </c>
    </row>
    <row r="217" spans="1:25" x14ac:dyDescent="0.3">
      <c r="A217">
        <v>31</v>
      </c>
      <c r="B217">
        <v>1988</v>
      </c>
      <c r="C217" t="s">
        <v>9</v>
      </c>
      <c r="D217">
        <v>18</v>
      </c>
      <c r="E217">
        <f>B217+4</f>
        <v>1992</v>
      </c>
      <c r="F217">
        <f>B217+5</f>
        <v>1993</v>
      </c>
      <c r="G217">
        <f>B217+6</f>
        <v>1994</v>
      </c>
      <c r="H217">
        <f>B217+7</f>
        <v>1995</v>
      </c>
      <c r="I217">
        <f>D221*J217+D222*K217+D223*L217+D224*M217</f>
        <v>14.653236263472383</v>
      </c>
      <c r="J217">
        <v>0.11664755662846216</v>
      </c>
      <c r="K217">
        <v>0.1738708840209264</v>
      </c>
      <c r="L217">
        <v>0.52953741916982255</v>
      </c>
      <c r="M217">
        <v>0.17994414018078894</v>
      </c>
      <c r="P217">
        <v>1998</v>
      </c>
      <c r="Q217" t="s">
        <v>10</v>
      </c>
      <c r="R217">
        <v>11.760641848577077</v>
      </c>
      <c r="U217">
        <v>1998</v>
      </c>
      <c r="V217" t="s">
        <v>10</v>
      </c>
      <c r="W217">
        <v>11.7606418487421</v>
      </c>
      <c r="Y217">
        <f>R217-W217</f>
        <v>-1.6502355038028327E-10</v>
      </c>
    </row>
    <row r="218" spans="1:25" x14ac:dyDescent="0.3">
      <c r="A218">
        <v>39</v>
      </c>
      <c r="B218">
        <v>1989</v>
      </c>
      <c r="C218" t="s">
        <v>9</v>
      </c>
      <c r="D218">
        <v>14</v>
      </c>
      <c r="E218">
        <f>B218+4</f>
        <v>1993</v>
      </c>
      <c r="F218">
        <f>B218+5</f>
        <v>1994</v>
      </c>
      <c r="G218">
        <f>B218+6</f>
        <v>1995</v>
      </c>
      <c r="H218">
        <f>B218+7</f>
        <v>1996</v>
      </c>
      <c r="I218">
        <f>D222*J218+D223*K218+D224*L218+D225*M218</f>
        <v>15.320023851835188</v>
      </c>
      <c r="J218">
        <v>2.0427001380255466E-2</v>
      </c>
      <c r="K218">
        <v>0.1859239035715966</v>
      </c>
      <c r="L218">
        <v>0.65951079760975218</v>
      </c>
      <c r="M218">
        <v>0.1341382974383957</v>
      </c>
      <c r="P218">
        <v>1999</v>
      </c>
      <c r="Q218" t="s">
        <v>10</v>
      </c>
      <c r="R218">
        <v>15.241800215272045</v>
      </c>
      <c r="U218">
        <v>1999</v>
      </c>
      <c r="V218" t="s">
        <v>10</v>
      </c>
      <c r="W218">
        <v>15.241800215272001</v>
      </c>
      <c r="Y218">
        <f>R218-W218</f>
        <v>4.4408920985006262E-14</v>
      </c>
    </row>
    <row r="219" spans="1:25" x14ac:dyDescent="0.3">
      <c r="A219">
        <v>47</v>
      </c>
      <c r="B219">
        <v>1990</v>
      </c>
      <c r="C219" t="s">
        <v>9</v>
      </c>
      <c r="D219">
        <v>15.25</v>
      </c>
      <c r="E219">
        <f>B219+4</f>
        <v>1994</v>
      </c>
      <c r="F219">
        <f>B219+5</f>
        <v>1995</v>
      </c>
      <c r="G219">
        <f>B219+6</f>
        <v>1996</v>
      </c>
      <c r="H219">
        <f>B219+7</f>
        <v>1997</v>
      </c>
      <c r="I219">
        <f>D223*J219+D224*K219+D225*L219+D226*M219</f>
        <v>16.382236100988287</v>
      </c>
      <c r="J219">
        <v>3.165589438678218E-2</v>
      </c>
      <c r="K219">
        <v>0.31643205125574542</v>
      </c>
      <c r="L219">
        <v>0.58367484937094538</v>
      </c>
      <c r="M219">
        <v>6.8237204986527036E-2</v>
      </c>
      <c r="P219">
        <v>2000</v>
      </c>
      <c r="Q219" t="s">
        <v>10</v>
      </c>
      <c r="R219">
        <v>15.186929510898461</v>
      </c>
      <c r="U219">
        <v>2000</v>
      </c>
      <c r="V219" t="s">
        <v>10</v>
      </c>
      <c r="W219">
        <v>15.1869295108985</v>
      </c>
      <c r="Y219">
        <f>R219-W219</f>
        <v>-3.907985046680551E-14</v>
      </c>
    </row>
    <row r="220" spans="1:25" x14ac:dyDescent="0.3">
      <c r="A220">
        <v>55</v>
      </c>
      <c r="B220">
        <v>1991</v>
      </c>
      <c r="C220" t="s">
        <v>9</v>
      </c>
      <c r="D220">
        <v>17.75</v>
      </c>
      <c r="E220">
        <f>B220+4</f>
        <v>1995</v>
      </c>
      <c r="F220">
        <f>B220+5</f>
        <v>1996</v>
      </c>
      <c r="G220">
        <f>B220+6</f>
        <v>1997</v>
      </c>
      <c r="H220">
        <f>B220+7</f>
        <v>1998</v>
      </c>
      <c r="I220">
        <f>D224*J220+D225*K220+D226*L220+D227*M220</f>
        <v>16.38579081956151</v>
      </c>
      <c r="J220">
        <v>5.0695452387477934E-2</v>
      </c>
      <c r="K220">
        <v>0.30726977816778667</v>
      </c>
      <c r="L220">
        <v>0.62757440498666595</v>
      </c>
      <c r="M220">
        <v>1.4460364458069511E-2</v>
      </c>
      <c r="P220">
        <v>2001</v>
      </c>
      <c r="Q220" t="s">
        <v>10</v>
      </c>
      <c r="R220">
        <v>15.469541756506203</v>
      </c>
      <c r="U220">
        <v>2001</v>
      </c>
      <c r="V220" t="s">
        <v>10</v>
      </c>
      <c r="W220">
        <v>15.469541756506199</v>
      </c>
      <c r="Y220">
        <f>R220-W220</f>
        <v>0</v>
      </c>
    </row>
    <row r="221" spans="1:25" x14ac:dyDescent="0.3">
      <c r="A221">
        <v>63</v>
      </c>
      <c r="B221">
        <v>1992</v>
      </c>
      <c r="C221" t="s">
        <v>9</v>
      </c>
      <c r="D221">
        <v>19.5</v>
      </c>
      <c r="E221">
        <f>B221+4</f>
        <v>1996</v>
      </c>
      <c r="F221">
        <f>B221+5</f>
        <v>1997</v>
      </c>
      <c r="G221">
        <f>B221+6</f>
        <v>1998</v>
      </c>
      <c r="H221">
        <f>B221+7</f>
        <v>1999</v>
      </c>
      <c r="I221">
        <f>D225*J221+D226*K221+D227*L221+D228*M221</f>
        <v>15.477350460618872</v>
      </c>
      <c r="J221">
        <v>0.12215471134225261</v>
      </c>
      <c r="K221">
        <v>0.5372715699244881</v>
      </c>
      <c r="L221">
        <v>0.28576608086193039</v>
      </c>
      <c r="M221">
        <v>5.4807637871329029E-2</v>
      </c>
      <c r="P221">
        <v>2002</v>
      </c>
      <c r="Q221" t="s">
        <v>10</v>
      </c>
      <c r="R221">
        <v>15.365299310470311</v>
      </c>
      <c r="U221">
        <v>2002</v>
      </c>
      <c r="V221" t="s">
        <v>10</v>
      </c>
      <c r="W221">
        <v>15.3652993104703</v>
      </c>
      <c r="Y221">
        <f>R221-W221</f>
        <v>0</v>
      </c>
    </row>
    <row r="222" spans="1:25" x14ac:dyDescent="0.3">
      <c r="A222">
        <v>71</v>
      </c>
      <c r="B222">
        <v>1993</v>
      </c>
      <c r="C222" t="s">
        <v>9</v>
      </c>
      <c r="D222">
        <v>15</v>
      </c>
      <c r="E222">
        <f>B222+4</f>
        <v>1997</v>
      </c>
      <c r="F222">
        <f>B222+5</f>
        <v>1998</v>
      </c>
      <c r="G222">
        <f>B222+6</f>
        <v>1999</v>
      </c>
      <c r="H222">
        <f>B222+7</f>
        <v>2000</v>
      </c>
      <c r="I222">
        <f>D226*J222+D227*K222+D228*L222+D229*M222</f>
        <v>16.69159307035326</v>
      </c>
      <c r="J222">
        <v>5.8277644802988818E-2</v>
      </c>
      <c r="K222">
        <v>0.10573740122829696</v>
      </c>
      <c r="L222">
        <v>0.71143180836006681</v>
      </c>
      <c r="M222">
        <v>0.1245531456086475</v>
      </c>
      <c r="P222">
        <v>2003</v>
      </c>
      <c r="Q222" t="s">
        <v>10</v>
      </c>
      <c r="R222">
        <v>12.81134803295334</v>
      </c>
      <c r="U222">
        <v>2003</v>
      </c>
      <c r="V222" t="s">
        <v>10</v>
      </c>
      <c r="W222">
        <v>12.811348032823</v>
      </c>
      <c r="Y222">
        <f>R222-W222</f>
        <v>1.3034018309099338E-10</v>
      </c>
    </row>
    <row r="223" spans="1:25" x14ac:dyDescent="0.3">
      <c r="A223">
        <v>79</v>
      </c>
      <c r="B223">
        <v>1994</v>
      </c>
      <c r="C223" t="s">
        <v>9</v>
      </c>
      <c r="D223">
        <v>13.15</v>
      </c>
      <c r="E223">
        <f>B223+4</f>
        <v>1998</v>
      </c>
      <c r="F223">
        <f>B223+5</f>
        <v>1999</v>
      </c>
      <c r="G223">
        <f>B223+6</f>
        <v>2000</v>
      </c>
      <c r="H223">
        <f>B223+7</f>
        <v>2001</v>
      </c>
      <c r="I223">
        <f>D227*J223+D228*K223+D229*L223+D230*M223</f>
        <v>15.807749365202277</v>
      </c>
      <c r="J223">
        <v>1.1910532215859153E-2</v>
      </c>
      <c r="K223">
        <v>0.16117492763881167</v>
      </c>
      <c r="L223">
        <v>0.47653497406919909</v>
      </c>
      <c r="M223">
        <v>0.35037956607613013</v>
      </c>
      <c r="P223">
        <v>2004</v>
      </c>
      <c r="Q223" t="s">
        <v>10</v>
      </c>
      <c r="R223">
        <v>12.375</v>
      </c>
      <c r="U223">
        <v>2004</v>
      </c>
      <c r="V223" t="s">
        <v>10</v>
      </c>
      <c r="W223">
        <v>12.375</v>
      </c>
      <c r="Y223">
        <f>R223-W223</f>
        <v>0</v>
      </c>
    </row>
    <row r="224" spans="1:25" x14ac:dyDescent="0.3">
      <c r="A224">
        <v>87</v>
      </c>
      <c r="B224">
        <v>1995</v>
      </c>
      <c r="C224" t="s">
        <v>9</v>
      </c>
      <c r="D224">
        <v>15.6</v>
      </c>
      <c r="E224">
        <f>B224+4</f>
        <v>1999</v>
      </c>
      <c r="F224">
        <f>B224+5</f>
        <v>2000</v>
      </c>
      <c r="G224">
        <f>B224+6</f>
        <v>2001</v>
      </c>
      <c r="H224">
        <f>B224+7</f>
        <v>2002</v>
      </c>
      <c r="I224">
        <f>D228*J224+D229*K224+D230*L224+D231*M224</f>
        <v>14.56339936050988</v>
      </c>
      <c r="J224">
        <v>6.4149682959710073E-3</v>
      </c>
      <c r="K224">
        <v>0.10998461940603287</v>
      </c>
      <c r="L224">
        <v>0.82981585641065903</v>
      </c>
      <c r="M224">
        <v>5.3784555887336979E-2</v>
      </c>
      <c r="P224">
        <v>2005</v>
      </c>
      <c r="Q224" t="s">
        <v>10</v>
      </c>
      <c r="R224">
        <v>13.148138993569297</v>
      </c>
      <c r="U224">
        <v>2005</v>
      </c>
      <c r="V224" t="s">
        <v>10</v>
      </c>
      <c r="W224">
        <v>13.148138993034101</v>
      </c>
      <c r="Y224">
        <f>R224-W224</f>
        <v>5.3519677578606206E-10</v>
      </c>
    </row>
    <row r="225" spans="1:25" x14ac:dyDescent="0.3">
      <c r="A225">
        <v>95</v>
      </c>
      <c r="B225">
        <v>1996</v>
      </c>
      <c r="C225" t="s">
        <v>9</v>
      </c>
      <c r="D225">
        <v>17</v>
      </c>
      <c r="E225">
        <f>B225+4</f>
        <v>2000</v>
      </c>
      <c r="F225">
        <f>B225+5</f>
        <v>2001</v>
      </c>
      <c r="G225">
        <f>B225+6</f>
        <v>2002</v>
      </c>
      <c r="H225">
        <f>B225+7</f>
        <v>2003</v>
      </c>
      <c r="I225">
        <f>D229*J225+D230*K225+D231*L225+D232*M225</f>
        <v>14.264272600328976</v>
      </c>
      <c r="J225">
        <v>4.5054217067033497E-2</v>
      </c>
      <c r="K225">
        <v>0.56013337753435621</v>
      </c>
      <c r="L225">
        <v>0.32943209864801787</v>
      </c>
      <c r="M225">
        <v>6.5380306750592435E-2</v>
      </c>
      <c r="P225">
        <v>2006</v>
      </c>
      <c r="Q225" t="s">
        <v>10</v>
      </c>
      <c r="R225">
        <v>15.125245245334519</v>
      </c>
      <c r="U225">
        <v>2006</v>
      </c>
      <c r="V225" t="s">
        <v>10</v>
      </c>
      <c r="W225">
        <v>15.125245245352399</v>
      </c>
      <c r="Y225">
        <f>R225-W225</f>
        <v>-1.7880807945402921E-11</v>
      </c>
    </row>
    <row r="226" spans="1:25" x14ac:dyDescent="0.3">
      <c r="A226">
        <v>103</v>
      </c>
      <c r="B226">
        <v>1997</v>
      </c>
      <c r="C226" t="s">
        <v>9</v>
      </c>
      <c r="D226">
        <v>16.225000000000001</v>
      </c>
      <c r="E226">
        <f>B226+4</f>
        <v>2001</v>
      </c>
      <c r="F226">
        <f>B226+5</f>
        <v>2002</v>
      </c>
      <c r="G226">
        <f>B226+6</f>
        <v>2003</v>
      </c>
      <c r="H226">
        <f>B226+7</f>
        <v>2004</v>
      </c>
      <c r="I226">
        <f>D230*J226+D231*K226+D232*L226+D233*M226</f>
        <v>16.981478312947221</v>
      </c>
      <c r="J226">
        <v>5.0819744643556979E-2</v>
      </c>
      <c r="K226">
        <v>0.18432514873510847</v>
      </c>
      <c r="L226">
        <v>0.68831062155167089</v>
      </c>
      <c r="M226">
        <v>7.6544485069663673E-2</v>
      </c>
      <c r="P226">
        <v>2007</v>
      </c>
      <c r="Q226" t="s">
        <v>10</v>
      </c>
      <c r="R226">
        <v>14.534678527442214</v>
      </c>
      <c r="U226">
        <v>2007</v>
      </c>
      <c r="V226" t="s">
        <v>10</v>
      </c>
      <c r="W226">
        <v>14.5346785284154</v>
      </c>
      <c r="Y226">
        <f>R226-W226</f>
        <v>-9.7318597624962422E-10</v>
      </c>
    </row>
    <row r="227" spans="1:25" x14ac:dyDescent="0.3">
      <c r="A227">
        <v>111</v>
      </c>
      <c r="B227">
        <v>1998</v>
      </c>
      <c r="C227" t="s">
        <v>9</v>
      </c>
      <c r="D227">
        <v>13.067500000000001</v>
      </c>
      <c r="E227">
        <f>B227+4</f>
        <v>2002</v>
      </c>
      <c r="F227">
        <f>B227+5</f>
        <v>2003</v>
      </c>
      <c r="G227">
        <f>B227+6</f>
        <v>2004</v>
      </c>
      <c r="H227">
        <f>B227+7</f>
        <v>2005</v>
      </c>
      <c r="I227">
        <f>D231*J227+D232*K227+D233*L227+D234*M227</f>
        <v>18.601206788366365</v>
      </c>
      <c r="J227">
        <v>3.7914068628242183E-2</v>
      </c>
      <c r="K227">
        <v>0.21503694465466736</v>
      </c>
      <c r="L227">
        <v>0.69796311239052222</v>
      </c>
      <c r="M227">
        <v>4.9085874326568336E-2</v>
      </c>
      <c r="P227">
        <v>2008</v>
      </c>
      <c r="Q227" t="s">
        <v>10</v>
      </c>
      <c r="R227">
        <v>12.037161222955934</v>
      </c>
      <c r="U227">
        <v>2008</v>
      </c>
      <c r="V227" t="s">
        <v>10</v>
      </c>
      <c r="W227">
        <v>12.037161223731999</v>
      </c>
      <c r="Y227">
        <f>R227-W227</f>
        <v>-7.7606543413821782E-10</v>
      </c>
    </row>
    <row r="228" spans="1:25" x14ac:dyDescent="0.3">
      <c r="A228">
        <v>119</v>
      </c>
      <c r="B228">
        <v>1999</v>
      </c>
      <c r="C228" t="s">
        <v>9</v>
      </c>
      <c r="D228">
        <v>17.319500000000001</v>
      </c>
      <c r="E228">
        <f>B228+4</f>
        <v>2003</v>
      </c>
      <c r="F228">
        <f>B228+5</f>
        <v>2004</v>
      </c>
      <c r="G228">
        <f>B228+6</f>
        <v>2005</v>
      </c>
      <c r="H228">
        <f>B228+7</f>
        <v>2006</v>
      </c>
      <c r="I228">
        <f>D232*J228+D233*K228+D234*L228+D235*M228</f>
        <v>18.394667230265942</v>
      </c>
      <c r="J228">
        <v>1.2108341296225358E-2</v>
      </c>
      <c r="K228">
        <v>0.27944424153159159</v>
      </c>
      <c r="L228">
        <v>0.70348760204312988</v>
      </c>
      <c r="M228">
        <v>4.9598151290531313E-3</v>
      </c>
      <c r="P228">
        <v>2009</v>
      </c>
      <c r="Q228" t="s">
        <v>10</v>
      </c>
      <c r="R228">
        <v>12.055031047241764</v>
      </c>
      <c r="U228">
        <v>2009</v>
      </c>
      <c r="V228" t="s">
        <v>10</v>
      </c>
      <c r="W228">
        <v>12.055031046995699</v>
      </c>
      <c r="Y228">
        <f>R228-W228</f>
        <v>2.4606450210740149E-10</v>
      </c>
    </row>
    <row r="229" spans="1:25" x14ac:dyDescent="0.3">
      <c r="A229">
        <v>127</v>
      </c>
      <c r="B229">
        <v>2000</v>
      </c>
      <c r="C229" t="s">
        <v>9</v>
      </c>
      <c r="D229">
        <v>16.399999999999999</v>
      </c>
      <c r="E229">
        <f>B229+4</f>
        <v>2004</v>
      </c>
      <c r="F229">
        <f>B229+5</f>
        <v>2005</v>
      </c>
      <c r="G229">
        <f>B229+6</f>
        <v>2006</v>
      </c>
      <c r="H229">
        <f>B229+7</f>
        <v>2007</v>
      </c>
      <c r="I229">
        <f>D233*J229+D234*K229+D235*L229+D236*M229</f>
        <v>17.756189160425013</v>
      </c>
      <c r="J229">
        <v>0.10552517946767147</v>
      </c>
      <c r="K229">
        <v>0.57658220116261261</v>
      </c>
      <c r="L229">
        <v>0.31577343610088143</v>
      </c>
      <c r="M229">
        <v>2.1191832688345451E-3</v>
      </c>
      <c r="P229">
        <v>2010</v>
      </c>
      <c r="Q229" t="s">
        <v>10</v>
      </c>
      <c r="R229">
        <v>13.74400580331961</v>
      </c>
      <c r="U229">
        <v>2010</v>
      </c>
      <c r="V229" t="s">
        <v>10</v>
      </c>
      <c r="W229">
        <v>13.7440058035815</v>
      </c>
      <c r="Y229">
        <f>R229-W229</f>
        <v>-2.6189006518961833E-10</v>
      </c>
    </row>
    <row r="230" spans="1:25" x14ac:dyDescent="0.3">
      <c r="A230">
        <v>135</v>
      </c>
      <c r="B230">
        <v>2001</v>
      </c>
      <c r="C230" t="s">
        <v>9</v>
      </c>
      <c r="D230">
        <v>14.4</v>
      </c>
      <c r="E230">
        <f>B230+4</f>
        <v>2005</v>
      </c>
      <c r="F230">
        <f>B230+5</f>
        <v>2006</v>
      </c>
      <c r="G230">
        <f>B230+6</f>
        <v>2007</v>
      </c>
      <c r="H230">
        <f>B230+7</f>
        <v>2008</v>
      </c>
      <c r="I230">
        <f>D234*J230+D235*K230+D236*L230+D237*M230</f>
        <v>16.974348414858799</v>
      </c>
      <c r="J230">
        <v>5.8287708841822446E-2</v>
      </c>
      <c r="K230">
        <v>0.54237428618671779</v>
      </c>
      <c r="L230">
        <v>0.31996666398451129</v>
      </c>
      <c r="M230">
        <v>7.9371340986948646E-2</v>
      </c>
      <c r="P230">
        <v>2011</v>
      </c>
      <c r="Q230" t="s">
        <v>10</v>
      </c>
      <c r="R230">
        <v>15.53412551039755</v>
      </c>
      <c r="U230">
        <v>2011</v>
      </c>
      <c r="V230" t="s">
        <v>10</v>
      </c>
      <c r="W230">
        <v>15.534125510346</v>
      </c>
      <c r="Y230">
        <f>R230-W230</f>
        <v>5.1549875479395268E-11</v>
      </c>
    </row>
    <row r="231" spans="1:25" x14ac:dyDescent="0.3">
      <c r="A231">
        <v>143</v>
      </c>
      <c r="B231">
        <v>2002</v>
      </c>
      <c r="C231" t="s">
        <v>9</v>
      </c>
      <c r="D231">
        <v>13</v>
      </c>
      <c r="E231">
        <f>B231+4</f>
        <v>2006</v>
      </c>
      <c r="F231">
        <f>B231+5</f>
        <v>2007</v>
      </c>
      <c r="G231">
        <f>B231+6</f>
        <v>2008</v>
      </c>
      <c r="H231">
        <f>B231+7</f>
        <v>2009</v>
      </c>
      <c r="I231">
        <f>D235*J231+D236*K231+D237*L231+D238*M231</f>
        <v>16.053418994933175</v>
      </c>
      <c r="J231">
        <v>5.396432117505115E-2</v>
      </c>
      <c r="K231">
        <v>0.25719670473335471</v>
      </c>
      <c r="L231">
        <v>0.68883897409159422</v>
      </c>
      <c r="M231">
        <v>0</v>
      </c>
      <c r="P231">
        <v>2012</v>
      </c>
      <c r="Q231" t="s">
        <v>10</v>
      </c>
      <c r="R231">
        <v>15.670728498508815</v>
      </c>
      <c r="U231">
        <v>2012</v>
      </c>
      <c r="V231" t="s">
        <v>10</v>
      </c>
      <c r="W231">
        <v>15.670728498356</v>
      </c>
      <c r="Y231">
        <f>R231-W231</f>
        <v>1.5281464982308535E-10</v>
      </c>
    </row>
    <row r="232" spans="1:25" x14ac:dyDescent="0.3">
      <c r="A232">
        <v>151</v>
      </c>
      <c r="B232">
        <v>2003</v>
      </c>
      <c r="C232" t="s">
        <v>9</v>
      </c>
      <c r="D232">
        <v>18</v>
      </c>
      <c r="E232">
        <f>B232+4</f>
        <v>2007</v>
      </c>
      <c r="F232">
        <f>B232+5</f>
        <v>2008</v>
      </c>
      <c r="G232">
        <f>B232+6</f>
        <v>2009</v>
      </c>
      <c r="H232">
        <f>B232+7</f>
        <v>2010</v>
      </c>
      <c r="I232">
        <f>D236*J232+D237*K232+D238*L232+D239*M232</f>
        <v>15.987580366580772</v>
      </c>
      <c r="J232">
        <v>2.7263213841083444E-2</v>
      </c>
      <c r="K232">
        <v>0.79743111137229228</v>
      </c>
      <c r="L232">
        <v>0.17530567478662429</v>
      </c>
      <c r="M232">
        <v>0</v>
      </c>
    </row>
    <row r="233" spans="1:25" x14ac:dyDescent="0.3">
      <c r="A233">
        <v>159</v>
      </c>
      <c r="B233">
        <v>2004</v>
      </c>
      <c r="C233" t="s">
        <v>9</v>
      </c>
      <c r="D233">
        <v>19.12425</v>
      </c>
      <c r="E233">
        <f>B233+4</f>
        <v>2008</v>
      </c>
      <c r="F233">
        <f>B233+5</f>
        <v>2009</v>
      </c>
      <c r="G233">
        <f>B233+6</f>
        <v>2010</v>
      </c>
      <c r="H233">
        <f>B233+7</f>
        <v>2011</v>
      </c>
      <c r="I233">
        <f>D237*J233+D238*K233+D239*L233+D240*M233</f>
        <v>17.719541433887393</v>
      </c>
      <c r="J233">
        <v>4.356537071416549E-2</v>
      </c>
      <c r="K233">
        <v>0.40416310131656058</v>
      </c>
      <c r="L233">
        <v>0.55227152796927381</v>
      </c>
      <c r="M233">
        <v>0</v>
      </c>
    </row>
    <row r="234" spans="1:25" x14ac:dyDescent="0.3">
      <c r="A234">
        <v>167</v>
      </c>
      <c r="B234">
        <v>2005</v>
      </c>
      <c r="C234" t="s">
        <v>9</v>
      </c>
      <c r="D234">
        <v>18.124111111111102</v>
      </c>
      <c r="E234">
        <f>B234+4</f>
        <v>2009</v>
      </c>
      <c r="F234">
        <f>B234+5</f>
        <v>2010</v>
      </c>
      <c r="G234">
        <f>B234+6</f>
        <v>2011</v>
      </c>
      <c r="H234">
        <f>B234+7</f>
        <v>2012</v>
      </c>
      <c r="I234">
        <f>D238*J234+D239*K234+D240*L234+D241*M234</f>
        <v>14.796605808173348</v>
      </c>
      <c r="J234">
        <v>2.3379542699553217E-2</v>
      </c>
      <c r="K234">
        <v>0.21298094305400969</v>
      </c>
      <c r="L234">
        <v>0.6746459324983507</v>
      </c>
      <c r="M234">
        <v>8.8993581748086442E-2</v>
      </c>
    </row>
    <row r="235" spans="1:25" x14ac:dyDescent="0.3">
      <c r="A235">
        <v>175</v>
      </c>
      <c r="B235">
        <v>2006</v>
      </c>
      <c r="C235" t="s">
        <v>9</v>
      </c>
      <c r="D235">
        <v>16.62725</v>
      </c>
      <c r="E235">
        <f>B235+4</f>
        <v>2010</v>
      </c>
      <c r="F235">
        <f>B235+5</f>
        <v>2011</v>
      </c>
      <c r="G235">
        <f>B235+6</f>
        <v>2012</v>
      </c>
      <c r="H235">
        <f>B235+7</f>
        <v>2013</v>
      </c>
      <c r="I235">
        <f>D239*J235+D240*K235+D241*L235+D242*M235</f>
        <v>15.438903345232035</v>
      </c>
      <c r="J235">
        <v>0</v>
      </c>
      <c r="K235">
        <v>0.39255110954224942</v>
      </c>
      <c r="L235">
        <v>0.44302395000235395</v>
      </c>
      <c r="M235">
        <v>0.16442494045539663</v>
      </c>
    </row>
    <row r="236" spans="1:25" x14ac:dyDescent="0.3">
      <c r="A236">
        <v>183</v>
      </c>
      <c r="B236">
        <v>2007</v>
      </c>
      <c r="C236" t="s">
        <v>9</v>
      </c>
      <c r="D236">
        <v>17.75</v>
      </c>
      <c r="E236">
        <f>B236+4</f>
        <v>2011</v>
      </c>
      <c r="F236">
        <f>B236+5</f>
        <v>2012</v>
      </c>
      <c r="G236">
        <f>B236+6</f>
        <v>2013</v>
      </c>
      <c r="H236">
        <f>B236+7</f>
        <v>2014</v>
      </c>
      <c r="I236">
        <f>D240*J236+D241*K236+D242*L236+D243*M236</f>
        <v>15.706416616355369</v>
      </c>
      <c r="J236">
        <v>0.22095985362626427</v>
      </c>
      <c r="K236">
        <v>0.21374579498617705</v>
      </c>
      <c r="L236">
        <v>0.46275898720420522</v>
      </c>
      <c r="M236">
        <v>0.10253536418335331</v>
      </c>
    </row>
    <row r="237" spans="1:25" x14ac:dyDescent="0.3">
      <c r="A237">
        <v>191</v>
      </c>
      <c r="B237">
        <v>2008</v>
      </c>
      <c r="C237" t="s">
        <v>9</v>
      </c>
      <c r="D237">
        <v>15.375</v>
      </c>
      <c r="E237">
        <f>B237+4</f>
        <v>2012</v>
      </c>
      <c r="F237">
        <f>B237+5</f>
        <v>2013</v>
      </c>
      <c r="G237">
        <f>B237+6</f>
        <v>2014</v>
      </c>
      <c r="H237">
        <f>B237+7</f>
        <v>2015</v>
      </c>
      <c r="I237">
        <f>D241*J237+D242*K237+D243*L237+D244*M237</f>
        <v>16.295258540833114</v>
      </c>
      <c r="J237">
        <v>4.328952028184678E-2</v>
      </c>
      <c r="K237">
        <v>0.14995468472989695</v>
      </c>
      <c r="L237">
        <v>0.66452121449539614</v>
      </c>
      <c r="M237">
        <v>0.14223458049286014</v>
      </c>
    </row>
    <row r="238" spans="1:25" x14ac:dyDescent="0.3">
      <c r="A238">
        <v>199</v>
      </c>
      <c r="B238">
        <v>2009</v>
      </c>
      <c r="C238" t="s">
        <v>9</v>
      </c>
      <c r="D238">
        <v>18.5</v>
      </c>
      <c r="E238">
        <f>B238+4</f>
        <v>2013</v>
      </c>
      <c r="F238">
        <f>B238+5</f>
        <v>2014</v>
      </c>
      <c r="G238">
        <f>B238+6</f>
        <v>2015</v>
      </c>
      <c r="H238">
        <f>B238+7</f>
        <v>2016</v>
      </c>
      <c r="I238">
        <f>D242*J238+D243*K238+D244*L238+D245*M238</f>
        <v>16.619646034989973</v>
      </c>
      <c r="J238">
        <v>0</v>
      </c>
      <c r="K238">
        <v>0.55397072005521852</v>
      </c>
      <c r="L238">
        <v>0.43476501265870093</v>
      </c>
      <c r="M238">
        <v>1.1264267286080714E-2</v>
      </c>
    </row>
    <row r="239" spans="1:25" x14ac:dyDescent="0.3">
      <c r="A239">
        <v>207</v>
      </c>
      <c r="B239">
        <v>2010</v>
      </c>
      <c r="C239" t="s">
        <v>9</v>
      </c>
      <c r="D239">
        <v>17.3333333333333</v>
      </c>
      <c r="E239">
        <f>B239+4</f>
        <v>2014</v>
      </c>
      <c r="F239">
        <f>B239+5</f>
        <v>2015</v>
      </c>
      <c r="G239">
        <f>B239+6</f>
        <v>2016</v>
      </c>
      <c r="H239">
        <f>B239+7</f>
        <v>2017</v>
      </c>
      <c r="I239">
        <f>D243*J239+D244*K239+D245*L239+D246*M239</f>
        <v>17.157652611947647</v>
      </c>
      <c r="J239">
        <v>0.30754721081117065</v>
      </c>
      <c r="K239">
        <v>0.42787951554037879</v>
      </c>
      <c r="L239">
        <v>0.24388918141286001</v>
      </c>
      <c r="M239">
        <v>2.0684092235590507E-2</v>
      </c>
    </row>
    <row r="240" spans="1:25" x14ac:dyDescent="0.3">
      <c r="A240">
        <v>215</v>
      </c>
      <c r="B240">
        <v>2011</v>
      </c>
      <c r="C240" t="s">
        <v>9</v>
      </c>
      <c r="D240">
        <v>13.6007777777778</v>
      </c>
      <c r="E240">
        <f>B240+4</f>
        <v>2015</v>
      </c>
      <c r="F240">
        <f>B240+5</f>
        <v>2016</v>
      </c>
      <c r="G240">
        <f>B240+6</f>
        <v>2017</v>
      </c>
      <c r="H240">
        <f>B240+7</f>
        <v>2018</v>
      </c>
      <c r="I240">
        <f>D244*J240+D245*K240+D246*L240+D247*M240</f>
        <v>18.678432140406819</v>
      </c>
      <c r="J240">
        <v>6.9974883030479648E-2</v>
      </c>
      <c r="K240">
        <v>0.45868132897745206</v>
      </c>
      <c r="L240">
        <v>0.43974458857511339</v>
      </c>
      <c r="M240">
        <v>3.1599199416954916E-2</v>
      </c>
    </row>
    <row r="241" spans="1:13" x14ac:dyDescent="0.3">
      <c r="A241">
        <v>223</v>
      </c>
      <c r="B241">
        <v>2012</v>
      </c>
      <c r="C241" t="s">
        <v>9</v>
      </c>
      <c r="D241">
        <v>16.818124999999998</v>
      </c>
      <c r="E241">
        <f>B241+4</f>
        <v>2016</v>
      </c>
      <c r="F241">
        <f>B241+5</f>
        <v>2017</v>
      </c>
      <c r="G241">
        <f>B241+6</f>
        <v>2018</v>
      </c>
      <c r="H241">
        <f>B241+7</f>
        <v>2019</v>
      </c>
      <c r="I241">
        <f>D245*J241+D246*K241+D247*L241+D248*M241</f>
        <v>18.20175733412713</v>
      </c>
      <c r="J241">
        <v>0.13613242191940944</v>
      </c>
      <c r="K241">
        <v>0.40023732324115807</v>
      </c>
      <c r="L241">
        <v>0.44937942813100445</v>
      </c>
      <c r="M241">
        <v>1.4250826708428064E-2</v>
      </c>
    </row>
    <row r="242" spans="1:13" x14ac:dyDescent="0.3">
      <c r="B242">
        <v>2013</v>
      </c>
      <c r="C242" t="s">
        <v>9</v>
      </c>
      <c r="D242">
        <v>16.111125000000001</v>
      </c>
      <c r="I242">
        <f>D246*J242+D247*K242+D248*L242+D249*M242</f>
        <v>0</v>
      </c>
    </row>
    <row r="243" spans="1:13" x14ac:dyDescent="0.3">
      <c r="B243">
        <v>2014</v>
      </c>
      <c r="C243" t="s">
        <v>9</v>
      </c>
      <c r="D243">
        <v>16.100000000000001</v>
      </c>
      <c r="I243">
        <f>D247*J243+D248*K243+D249*L243+D250*M243</f>
        <v>0</v>
      </c>
    </row>
    <row r="244" spans="1:13" x14ac:dyDescent="0.3">
      <c r="B244">
        <v>2015</v>
      </c>
      <c r="C244" t="s">
        <v>9</v>
      </c>
      <c r="D244">
        <v>17.2425</v>
      </c>
      <c r="I244">
        <f>D248*J244+D249*K244+D250*L244+D251*M244</f>
        <v>0</v>
      </c>
    </row>
    <row r="245" spans="1:13" x14ac:dyDescent="0.3">
      <c r="B245">
        <v>2016</v>
      </c>
      <c r="C245" t="s">
        <v>9</v>
      </c>
      <c r="D245">
        <v>18.135375</v>
      </c>
      <c r="I245">
        <f>D249*J245+D250*K245+D251*L245+D252*M245</f>
        <v>0</v>
      </c>
    </row>
    <row r="246" spans="1:13" x14ac:dyDescent="0.3">
      <c r="B246">
        <v>2017</v>
      </c>
      <c r="C246" t="s">
        <v>9</v>
      </c>
      <c r="D246">
        <v>19.600000000000001</v>
      </c>
      <c r="I246">
        <f>D250*J246+D251*K246+D252*L246+D253*M246</f>
        <v>0</v>
      </c>
    </row>
    <row r="247" spans="1:13" x14ac:dyDescent="0.3">
      <c r="B247">
        <v>2018</v>
      </c>
      <c r="C247" t="s">
        <v>9</v>
      </c>
      <c r="D247">
        <v>16.9162</v>
      </c>
      <c r="I247">
        <f>D251*J247+D252*K247+D253*L247+D254*M247</f>
        <v>0</v>
      </c>
    </row>
    <row r="248" spans="1:13" x14ac:dyDescent="0.3">
      <c r="B248">
        <v>2019</v>
      </c>
      <c r="C248" t="s">
        <v>9</v>
      </c>
      <c r="D248">
        <v>20.1041666666667</v>
      </c>
      <c r="I248">
        <f>D252*J248+D253*K248+D254*L248+D255*M248</f>
        <v>0</v>
      </c>
    </row>
    <row r="249" spans="1:13" x14ac:dyDescent="0.3">
      <c r="A249">
        <v>8</v>
      </c>
      <c r="B249">
        <v>1985</v>
      </c>
      <c r="C249" t="s">
        <v>10</v>
      </c>
      <c r="D249">
        <v>14.375</v>
      </c>
      <c r="E249">
        <f>B249+4</f>
        <v>1989</v>
      </c>
      <c r="F249">
        <f>B249+5</f>
        <v>1990</v>
      </c>
      <c r="G249">
        <f>B249+6</f>
        <v>1991</v>
      </c>
      <c r="H249">
        <f>B249+7</f>
        <v>1992</v>
      </c>
      <c r="I249">
        <f>D253*J249+D254*K249+D255*L249+D256*M249</f>
        <v>14.828447322741848</v>
      </c>
      <c r="J249">
        <v>5.419050519832367E-2</v>
      </c>
      <c r="K249">
        <v>0.27816237756269996</v>
      </c>
      <c r="L249">
        <v>0.64526535546977437</v>
      </c>
      <c r="M249">
        <v>2.2381761769202039E-2</v>
      </c>
    </row>
    <row r="250" spans="1:13" x14ac:dyDescent="0.3">
      <c r="A250">
        <v>16</v>
      </c>
      <c r="B250">
        <v>1986</v>
      </c>
      <c r="C250" t="s">
        <v>10</v>
      </c>
      <c r="D250">
        <v>13.5</v>
      </c>
      <c r="E250">
        <f>B250+4</f>
        <v>1990</v>
      </c>
      <c r="F250">
        <f>B250+5</f>
        <v>1991</v>
      </c>
      <c r="G250">
        <f>B250+6</f>
        <v>1992</v>
      </c>
      <c r="H250">
        <f>B250+7</f>
        <v>1993</v>
      </c>
      <c r="I250">
        <f>D254*J250+D255*K250+D256*L250+D257*M250</f>
        <v>14.640781513926473</v>
      </c>
      <c r="J250">
        <v>5.7848583450598859E-2</v>
      </c>
      <c r="K250">
        <v>0.36653422784032624</v>
      </c>
      <c r="L250">
        <v>0.47768595320488283</v>
      </c>
      <c r="M250">
        <v>9.7931235504191999E-2</v>
      </c>
    </row>
    <row r="251" spans="1:13" x14ac:dyDescent="0.3">
      <c r="A251">
        <v>24</v>
      </c>
      <c r="B251">
        <v>1987</v>
      </c>
      <c r="C251" t="s">
        <v>10</v>
      </c>
      <c r="D251">
        <v>12.3333333333333</v>
      </c>
      <c r="E251">
        <f>B251+4</f>
        <v>1991</v>
      </c>
      <c r="F251">
        <f>B251+5</f>
        <v>1992</v>
      </c>
      <c r="G251">
        <f>B251+6</f>
        <v>1993</v>
      </c>
      <c r="H251">
        <f>B251+7</f>
        <v>1994</v>
      </c>
      <c r="I251">
        <f>D255*J251+D256*K251+D257*L251+D258*M251</f>
        <v>14.509140074268149</v>
      </c>
      <c r="J251">
        <v>0.15069149222986633</v>
      </c>
      <c r="K251">
        <v>0.84930850777013367</v>
      </c>
      <c r="L251">
        <v>0</v>
      </c>
      <c r="M251">
        <v>0</v>
      </c>
    </row>
    <row r="252" spans="1:13" x14ac:dyDescent="0.3">
      <c r="A252">
        <v>32</v>
      </c>
      <c r="B252">
        <v>1988</v>
      </c>
      <c r="C252" t="s">
        <v>10</v>
      </c>
      <c r="D252">
        <v>12</v>
      </c>
      <c r="E252">
        <f>B252+4</f>
        <v>1992</v>
      </c>
      <c r="F252">
        <f>B252+5</f>
        <v>1993</v>
      </c>
      <c r="G252">
        <f>B252+6</f>
        <v>1994</v>
      </c>
      <c r="H252">
        <f>B252+7</f>
        <v>1995</v>
      </c>
      <c r="I252">
        <f>D256*J252+D257*K252+D258*L252+D259*M252</f>
        <v>13.828946577277696</v>
      </c>
      <c r="J252">
        <v>3.8804617188193342E-2</v>
      </c>
      <c r="K252">
        <v>0.72261778977323876</v>
      </c>
      <c r="L252">
        <v>9.3744135677743257E-2</v>
      </c>
      <c r="M252">
        <v>0.14483345736082459</v>
      </c>
    </row>
    <row r="253" spans="1:13" x14ac:dyDescent="0.3">
      <c r="A253">
        <v>40</v>
      </c>
      <c r="B253">
        <v>1989</v>
      </c>
      <c r="C253" t="s">
        <v>10</v>
      </c>
      <c r="D253">
        <v>13</v>
      </c>
      <c r="E253">
        <f>B253+4</f>
        <v>1993</v>
      </c>
      <c r="F253">
        <f>B253+5</f>
        <v>1994</v>
      </c>
      <c r="G253">
        <f>B253+6</f>
        <v>1995</v>
      </c>
      <c r="H253">
        <f>B253+7</f>
        <v>1996</v>
      </c>
      <c r="I253">
        <f>D257*J253+D258*K253+D259*L253+D260*M253</f>
        <v>13.922596230679096</v>
      </c>
      <c r="J253">
        <v>0.20532114010945129</v>
      </c>
      <c r="K253">
        <v>0.35514676570527171</v>
      </c>
      <c r="L253">
        <v>0.30859479545220653</v>
      </c>
      <c r="M253">
        <v>0.1309372987330705</v>
      </c>
    </row>
    <row r="254" spans="1:13" x14ac:dyDescent="0.3">
      <c r="A254">
        <v>48</v>
      </c>
      <c r="B254">
        <v>1990</v>
      </c>
      <c r="C254" t="s">
        <v>10</v>
      </c>
      <c r="D254">
        <v>13.6666666666667</v>
      </c>
      <c r="E254">
        <f>B254+4</f>
        <v>1994</v>
      </c>
      <c r="F254">
        <f>B254+5</f>
        <v>1995</v>
      </c>
      <c r="G254">
        <f>B254+6</f>
        <v>1996</v>
      </c>
      <c r="H254">
        <f>B254+7</f>
        <v>1997</v>
      </c>
      <c r="I254">
        <f>D258*J254+D259*K254+D260*L254+D261*M254</f>
        <v>11.192670537864769</v>
      </c>
      <c r="J254">
        <v>0.10724225591133955</v>
      </c>
      <c r="K254">
        <v>0.17789384090403032</v>
      </c>
      <c r="L254">
        <v>0.68453447583436067</v>
      </c>
      <c r="M254">
        <v>3.0329427350269514E-2</v>
      </c>
    </row>
    <row r="255" spans="1:13" x14ac:dyDescent="0.3">
      <c r="A255">
        <v>56</v>
      </c>
      <c r="B255">
        <v>1991</v>
      </c>
      <c r="C255" t="s">
        <v>10</v>
      </c>
      <c r="D255">
        <v>15.5</v>
      </c>
      <c r="E255">
        <f>B255+4</f>
        <v>1995</v>
      </c>
      <c r="F255">
        <f>B255+5</f>
        <v>1996</v>
      </c>
      <c r="G255">
        <f>B255+6</f>
        <v>1997</v>
      </c>
      <c r="H255">
        <f>B255+7</f>
        <v>1998</v>
      </c>
      <c r="I255">
        <f>D259*J255+D260*K255+D261*L255+D262*M255</f>
        <v>11.908386200440155</v>
      </c>
      <c r="J255">
        <v>3.9219211628394819E-2</v>
      </c>
      <c r="K255">
        <v>0.49589942386048808</v>
      </c>
      <c r="L255">
        <v>0.38384652630124411</v>
      </c>
      <c r="M255">
        <v>8.1034838209873075E-2</v>
      </c>
    </row>
    <row r="256" spans="1:13" x14ac:dyDescent="0.3">
      <c r="A256">
        <v>64</v>
      </c>
      <c r="B256">
        <v>1992</v>
      </c>
      <c r="C256" t="s">
        <v>10</v>
      </c>
      <c r="D256">
        <v>14.3333333333333</v>
      </c>
      <c r="E256">
        <f>B256+4</f>
        <v>1996</v>
      </c>
      <c r="F256">
        <f>B256+5</f>
        <v>1997</v>
      </c>
      <c r="G256">
        <f>B256+6</f>
        <v>1998</v>
      </c>
      <c r="H256">
        <f>B256+7</f>
        <v>1999</v>
      </c>
      <c r="I256">
        <f>D260*J256+D261*K256+D262*L256+D263*M256</f>
        <v>12.093719338344807</v>
      </c>
      <c r="J256">
        <v>9.2679058474558859E-2</v>
      </c>
      <c r="K256">
        <v>0.15448413534671646</v>
      </c>
      <c r="L256">
        <v>0.75283680617872473</v>
      </c>
      <c r="M256">
        <v>0</v>
      </c>
    </row>
    <row r="257" spans="1:13" x14ac:dyDescent="0.3">
      <c r="A257">
        <v>72</v>
      </c>
      <c r="B257">
        <v>1993</v>
      </c>
      <c r="C257" t="s">
        <v>10</v>
      </c>
      <c r="D257">
        <v>13.5</v>
      </c>
      <c r="E257">
        <f>B257+4</f>
        <v>1997</v>
      </c>
      <c r="F257">
        <f>B257+5</f>
        <v>1998</v>
      </c>
      <c r="G257">
        <f>B257+6</f>
        <v>1999</v>
      </c>
      <c r="H257">
        <f>B257+7</f>
        <v>2000</v>
      </c>
      <c r="I257">
        <f>D261*J257+D262*K257+D263*L257+D264*M257</f>
        <v>14.049415222544757</v>
      </c>
      <c r="J257">
        <v>2.8533161936655786E-2</v>
      </c>
      <c r="K257">
        <v>0.47432572581388011</v>
      </c>
      <c r="L257">
        <v>0.44638872555742853</v>
      </c>
      <c r="M257">
        <v>5.0752386692035495E-2</v>
      </c>
    </row>
    <row r="258" spans="1:13" x14ac:dyDescent="0.3">
      <c r="A258">
        <v>80</v>
      </c>
      <c r="B258">
        <v>1994</v>
      </c>
      <c r="C258" t="s">
        <v>10</v>
      </c>
      <c r="D258">
        <v>15.466666666666701</v>
      </c>
      <c r="E258">
        <f>B258+4</f>
        <v>1998</v>
      </c>
      <c r="F258">
        <f>B258+5</f>
        <v>1999</v>
      </c>
      <c r="G258">
        <f>B258+6</f>
        <v>2000</v>
      </c>
      <c r="H258">
        <f>B258+7</f>
        <v>2001</v>
      </c>
      <c r="I258">
        <f>D262*J258+D263*K258+D264*L258+D265*M258</f>
        <v>13.803655653313468</v>
      </c>
      <c r="J258">
        <v>8.6531775697295407E-2</v>
      </c>
      <c r="K258">
        <v>0.24223401140565309</v>
      </c>
      <c r="L258">
        <v>0.49573648085862798</v>
      </c>
      <c r="M258">
        <v>0.1754977320384235</v>
      </c>
    </row>
    <row r="259" spans="1:13" x14ac:dyDescent="0.3">
      <c r="A259">
        <v>88</v>
      </c>
      <c r="B259">
        <v>1995</v>
      </c>
      <c r="C259" t="s">
        <v>10</v>
      </c>
      <c r="D259">
        <v>14.275</v>
      </c>
      <c r="E259">
        <f>B259+4</f>
        <v>1999</v>
      </c>
      <c r="F259">
        <f>B259+5</f>
        <v>2000</v>
      </c>
      <c r="G259">
        <f>B259+6</f>
        <v>2001</v>
      </c>
      <c r="H259">
        <f>B259+7</f>
        <v>2002</v>
      </c>
      <c r="I259">
        <f>D263*J259+D264*K259+D265*L259+D266*M259</f>
        <v>12.413926443555697</v>
      </c>
      <c r="J259">
        <v>0</v>
      </c>
      <c r="K259">
        <v>0.3750869306044049</v>
      </c>
      <c r="L259">
        <v>0.55576147922410668</v>
      </c>
      <c r="M259">
        <v>6.9151590171488433E-2</v>
      </c>
    </row>
    <row r="260" spans="1:13" x14ac:dyDescent="0.3">
      <c r="A260">
        <v>96</v>
      </c>
      <c r="B260">
        <v>1996</v>
      </c>
      <c r="C260" t="s">
        <v>10</v>
      </c>
      <c r="D260">
        <v>9.56666666666667</v>
      </c>
      <c r="E260">
        <f>B260+4</f>
        <v>2000</v>
      </c>
      <c r="F260">
        <f>B260+5</f>
        <v>2001</v>
      </c>
      <c r="G260">
        <f>B260+6</f>
        <v>2002</v>
      </c>
      <c r="H260">
        <f>B260+7</f>
        <v>2003</v>
      </c>
      <c r="I260">
        <f>D264*J260+D265*K260+D266*L260+D267*M260</f>
        <v>13.013890317041559</v>
      </c>
      <c r="J260">
        <v>0.1803507762530587</v>
      </c>
      <c r="K260">
        <v>0.38498394454818852</v>
      </c>
      <c r="L260">
        <v>0.43466527919875286</v>
      </c>
      <c r="M260">
        <v>0</v>
      </c>
    </row>
    <row r="261" spans="1:13" x14ac:dyDescent="0.3">
      <c r="A261">
        <v>104</v>
      </c>
      <c r="B261">
        <v>1997</v>
      </c>
      <c r="C261" t="s">
        <v>10</v>
      </c>
      <c r="D261">
        <v>14.7</v>
      </c>
      <c r="E261">
        <f>B261+4</f>
        <v>2001</v>
      </c>
      <c r="F261">
        <f>B261+5</f>
        <v>2002</v>
      </c>
      <c r="G261">
        <f>B261+6</f>
        <v>2003</v>
      </c>
      <c r="H261">
        <f>B261+7</f>
        <v>2004</v>
      </c>
      <c r="I261">
        <f>D265*J261+D266*K261+D267*L261+D268*M261</f>
        <v>12.203149421442436</v>
      </c>
      <c r="J261">
        <v>2.8631325008205651E-2</v>
      </c>
      <c r="K261">
        <v>0.19935697415037451</v>
      </c>
      <c r="L261">
        <v>0.67134089983739753</v>
      </c>
      <c r="M261">
        <v>0.1006708010040224</v>
      </c>
    </row>
    <row r="262" spans="1:13" x14ac:dyDescent="0.3">
      <c r="A262">
        <v>112</v>
      </c>
      <c r="B262">
        <v>1998</v>
      </c>
      <c r="C262" t="s">
        <v>10</v>
      </c>
      <c r="D262">
        <v>11.87</v>
      </c>
      <c r="E262">
        <f>B262+4</f>
        <v>2002</v>
      </c>
      <c r="F262">
        <f>B262+5</f>
        <v>2003</v>
      </c>
      <c r="G262">
        <f>B262+6</f>
        <v>2004</v>
      </c>
      <c r="H262">
        <f>B262+7</f>
        <v>2005</v>
      </c>
      <c r="I262">
        <f>D266*J262+D267*K262+D268*L262+D269*M262</f>
        <v>11.760641848577077</v>
      </c>
      <c r="J262">
        <v>2.8974753309797627E-2</v>
      </c>
      <c r="K262">
        <v>0.86197911679027395</v>
      </c>
      <c r="L262">
        <v>4.8471719895045735E-2</v>
      </c>
      <c r="M262">
        <v>6.0574410004882714E-2</v>
      </c>
    </row>
    <row r="263" spans="1:13" x14ac:dyDescent="0.3">
      <c r="A263">
        <v>120</v>
      </c>
      <c r="B263">
        <v>1999</v>
      </c>
      <c r="C263" t="s">
        <v>10</v>
      </c>
      <c r="D263">
        <v>16.352</v>
      </c>
      <c r="E263">
        <f>B263+4</f>
        <v>2003</v>
      </c>
      <c r="F263">
        <f>B263+5</f>
        <v>2004</v>
      </c>
      <c r="G263">
        <f>B263+6</f>
        <v>2005</v>
      </c>
      <c r="H263">
        <f>B263+7</f>
        <v>2006</v>
      </c>
      <c r="I263">
        <f>D267*J263+D268*K263+D269*L263+D270*M263</f>
        <v>15.241800215272045</v>
      </c>
      <c r="J263">
        <v>0</v>
      </c>
      <c r="K263">
        <v>0.27659143138018488</v>
      </c>
      <c r="L263">
        <v>0.71620354000046871</v>
      </c>
      <c r="M263">
        <v>7.2050286193462865E-3</v>
      </c>
    </row>
    <row r="264" spans="1:13" x14ac:dyDescent="0.3">
      <c r="A264">
        <v>128</v>
      </c>
      <c r="B264">
        <v>2000</v>
      </c>
      <c r="C264" t="s">
        <v>10</v>
      </c>
      <c r="D264">
        <v>13.8</v>
      </c>
      <c r="E264">
        <f>B264+4</f>
        <v>2004</v>
      </c>
      <c r="F264">
        <f>B264+5</f>
        <v>2005</v>
      </c>
      <c r="G264">
        <f>B264+6</f>
        <v>2006</v>
      </c>
      <c r="H264">
        <f>B264+7</f>
        <v>2007</v>
      </c>
      <c r="I264">
        <f>D268*J264+D269*K264+D270*L264+D271*M264</f>
        <v>15.186929510898461</v>
      </c>
      <c r="J264">
        <v>0.19923894915063692</v>
      </c>
      <c r="K264">
        <v>0.446022401503544</v>
      </c>
      <c r="L264">
        <v>0.34854691155595469</v>
      </c>
      <c r="M264">
        <v>6.191737789864339E-3</v>
      </c>
    </row>
    <row r="265" spans="1:13" x14ac:dyDescent="0.3">
      <c r="A265">
        <v>136</v>
      </c>
      <c r="B265">
        <v>2001</v>
      </c>
      <c r="C265" t="s">
        <v>10</v>
      </c>
      <c r="D265">
        <v>11.25</v>
      </c>
      <c r="E265">
        <f>B265+4</f>
        <v>2005</v>
      </c>
      <c r="F265">
        <f>B265+5</f>
        <v>2006</v>
      </c>
      <c r="G265">
        <f>B265+6</f>
        <v>2007</v>
      </c>
      <c r="H265">
        <f>B265+7</f>
        <v>2008</v>
      </c>
      <c r="I265">
        <f>D269*J265+D270*K265+D271*L265+D272*M265</f>
        <v>15.469541756506203</v>
      </c>
      <c r="J265">
        <v>2.8182238878853502E-2</v>
      </c>
      <c r="K265">
        <v>0.37418623283365282</v>
      </c>
      <c r="L265">
        <v>0.58432146515906136</v>
      </c>
      <c r="M265">
        <v>1.3310063128432314E-2</v>
      </c>
    </row>
    <row r="266" spans="1:13" x14ac:dyDescent="0.3">
      <c r="A266">
        <v>144</v>
      </c>
      <c r="B266">
        <v>2002</v>
      </c>
      <c r="C266" t="s">
        <v>10</v>
      </c>
      <c r="D266">
        <v>14.25</v>
      </c>
      <c r="E266">
        <f>B266+4</f>
        <v>2006</v>
      </c>
      <c r="F266">
        <f>B266+5</f>
        <v>2007</v>
      </c>
      <c r="G266">
        <f>B266+6</f>
        <v>2008</v>
      </c>
      <c r="H266">
        <f>B266+7</f>
        <v>2009</v>
      </c>
      <c r="I266">
        <f>D270*J266+D271*K266+D272*L266+D273*M266</f>
        <v>15.365299310470311</v>
      </c>
      <c r="J266">
        <v>6.2790800838296329E-2</v>
      </c>
      <c r="K266">
        <v>0.79216034423839188</v>
      </c>
      <c r="L266">
        <v>0.14504885492331182</v>
      </c>
      <c r="M266">
        <v>0</v>
      </c>
    </row>
    <row r="267" spans="1:13" x14ac:dyDescent="0.3">
      <c r="A267">
        <v>152</v>
      </c>
      <c r="B267">
        <v>2003</v>
      </c>
      <c r="C267" t="s">
        <v>10</v>
      </c>
      <c r="D267">
        <v>11.25</v>
      </c>
      <c r="E267">
        <f>B267+4</f>
        <v>2007</v>
      </c>
      <c r="F267">
        <f>B267+5</f>
        <v>2008</v>
      </c>
      <c r="G267">
        <f>B267+6</f>
        <v>2009</v>
      </c>
      <c r="H267">
        <f>B267+7</f>
        <v>2010</v>
      </c>
      <c r="I267">
        <f>D271*J267+D272*K267+D273*L267+D274*M267</f>
        <v>12.81134803295334</v>
      </c>
      <c r="J267">
        <v>6.0019109414499019E-2</v>
      </c>
      <c r="K267">
        <v>0.23378353867940685</v>
      </c>
      <c r="L267">
        <v>0.70619735190609412</v>
      </c>
      <c r="M267">
        <v>0</v>
      </c>
    </row>
    <row r="268" spans="1:13" x14ac:dyDescent="0.3">
      <c r="A268">
        <v>160</v>
      </c>
      <c r="B268">
        <v>2004</v>
      </c>
      <c r="C268" t="s">
        <v>10</v>
      </c>
      <c r="D268">
        <v>14.777125</v>
      </c>
      <c r="E268">
        <f>B268+4</f>
        <v>2008</v>
      </c>
      <c r="F268">
        <f>B268+5</f>
        <v>2009</v>
      </c>
      <c r="G268">
        <f>B268+6</f>
        <v>2010</v>
      </c>
      <c r="H268">
        <f>B268+7</f>
        <v>2011</v>
      </c>
      <c r="I268">
        <f>D272*J268+D273*K268+D274*L268+D275*M268</f>
        <v>12.375</v>
      </c>
      <c r="J268">
        <v>0</v>
      </c>
      <c r="K268">
        <v>0.5397664558118862</v>
      </c>
      <c r="L268">
        <v>0.4602335441881138</v>
      </c>
      <c r="M268">
        <v>0</v>
      </c>
    </row>
    <row r="269" spans="1:13" x14ac:dyDescent="0.3">
      <c r="A269">
        <v>168</v>
      </c>
      <c r="B269">
        <v>2005</v>
      </c>
      <c r="C269" t="s">
        <v>10</v>
      </c>
      <c r="D269">
        <v>15.4225833333333</v>
      </c>
      <c r="E269">
        <f>B269+4</f>
        <v>2009</v>
      </c>
      <c r="F269">
        <f>B269+5</f>
        <v>2010</v>
      </c>
      <c r="G269">
        <f>B269+6</f>
        <v>2011</v>
      </c>
      <c r="H269">
        <f>B269+7</f>
        <v>2012</v>
      </c>
      <c r="I269">
        <f>D273*J269+D274*K269+D275*L269+D276*M269</f>
        <v>13.148138993569297</v>
      </c>
      <c r="J269">
        <v>3.6799582546075869E-2</v>
      </c>
      <c r="K269">
        <v>0.62754556595588373</v>
      </c>
      <c r="L269">
        <v>0.33565485149804036</v>
      </c>
      <c r="M269">
        <v>0</v>
      </c>
    </row>
    <row r="270" spans="1:13" x14ac:dyDescent="0.3">
      <c r="A270">
        <v>176</v>
      </c>
      <c r="B270">
        <v>2006</v>
      </c>
      <c r="C270" t="s">
        <v>10</v>
      </c>
      <c r="D270">
        <v>15.109624999999999</v>
      </c>
      <c r="E270">
        <f>B270+4</f>
        <v>2010</v>
      </c>
      <c r="F270">
        <f>B270+5</f>
        <v>2011</v>
      </c>
      <c r="G270">
        <f>B270+6</f>
        <v>2012</v>
      </c>
      <c r="H270">
        <f>B270+7</f>
        <v>2013</v>
      </c>
      <c r="I270">
        <f>D274*J270+D275*K270+D276*L270+D277*M270</f>
        <v>15.125245245334519</v>
      </c>
      <c r="J270">
        <v>0</v>
      </c>
      <c r="K270">
        <v>0.52586295133102601</v>
      </c>
      <c r="L270">
        <v>0.4463449407657939</v>
      </c>
      <c r="M270">
        <v>2.7792107903180072E-2</v>
      </c>
    </row>
    <row r="271" spans="1:13" x14ac:dyDescent="0.3">
      <c r="A271">
        <v>184</v>
      </c>
      <c r="B271">
        <v>2007</v>
      </c>
      <c r="C271" t="s">
        <v>10</v>
      </c>
      <c r="D271">
        <v>15.75</v>
      </c>
      <c r="E271">
        <f>B271+4</f>
        <v>2011</v>
      </c>
      <c r="F271">
        <f>B271+5</f>
        <v>2012</v>
      </c>
      <c r="G271">
        <f>B271+6</f>
        <v>2013</v>
      </c>
      <c r="H271">
        <f>B271+7</f>
        <v>2014</v>
      </c>
      <c r="I271">
        <f>D275*J271+D276*K271+D277*L271+D278*M271</f>
        <v>14.534678527442214</v>
      </c>
      <c r="J271">
        <v>7.6680512997579831E-2</v>
      </c>
      <c r="K271">
        <v>0.29753289636866381</v>
      </c>
      <c r="L271">
        <v>0.41897666353564816</v>
      </c>
      <c r="M271">
        <v>0.20680992709810822</v>
      </c>
    </row>
    <row r="272" spans="1:13" x14ac:dyDescent="0.3">
      <c r="A272">
        <v>192</v>
      </c>
      <c r="B272">
        <v>2008</v>
      </c>
      <c r="C272" t="s">
        <v>10</v>
      </c>
      <c r="D272">
        <v>13.375</v>
      </c>
      <c r="E272">
        <f>B272+4</f>
        <v>2012</v>
      </c>
      <c r="F272">
        <f>B272+5</f>
        <v>2013</v>
      </c>
      <c r="G272">
        <f>B272+6</f>
        <v>2014</v>
      </c>
      <c r="H272">
        <f>B272+7</f>
        <v>2015</v>
      </c>
      <c r="I272">
        <f>D276*J272+D277*K272+D278*L272+D279*M272</f>
        <v>12.037161222955934</v>
      </c>
      <c r="J272">
        <v>0</v>
      </c>
      <c r="K272">
        <v>0.22686444136676001</v>
      </c>
      <c r="L272">
        <v>0.77313555863323991</v>
      </c>
      <c r="M272">
        <v>0</v>
      </c>
    </row>
    <row r="273" spans="1:13" x14ac:dyDescent="0.3">
      <c r="A273">
        <v>200</v>
      </c>
      <c r="B273">
        <v>2009</v>
      </c>
      <c r="C273" t="s">
        <v>10</v>
      </c>
      <c r="D273">
        <v>12.375</v>
      </c>
      <c r="E273">
        <f>B273+4</f>
        <v>2013</v>
      </c>
      <c r="F273">
        <f>B273+5</f>
        <v>2014</v>
      </c>
      <c r="G273">
        <f>B273+6</f>
        <v>2015</v>
      </c>
      <c r="H273">
        <f>B273+7</f>
        <v>2016</v>
      </c>
      <c r="I273">
        <f>D277*J273+D278*K273+D279*L273+D280*M273</f>
        <v>12.055031047241764</v>
      </c>
      <c r="J273">
        <v>7.5971036342091583E-3</v>
      </c>
      <c r="K273">
        <v>0.51545256021599328</v>
      </c>
      <c r="L273">
        <v>0.47695033614979748</v>
      </c>
      <c r="M273">
        <v>0</v>
      </c>
    </row>
    <row r="274" spans="1:13" x14ac:dyDescent="0.3">
      <c r="A274">
        <v>208</v>
      </c>
      <c r="B274">
        <v>2010</v>
      </c>
      <c r="C274" t="s">
        <v>10</v>
      </c>
      <c r="D274">
        <v>12.375</v>
      </c>
      <c r="E274">
        <f>B274+4</f>
        <v>2014</v>
      </c>
      <c r="F274">
        <f>B274+5</f>
        <v>2015</v>
      </c>
      <c r="G274">
        <f>B274+6</f>
        <v>2016</v>
      </c>
      <c r="H274">
        <f>B274+7</f>
        <v>2017</v>
      </c>
      <c r="I274">
        <f>D278*J274+D279*K274+D280*L274+D281*M274</f>
        <v>13.74400580331961</v>
      </c>
      <c r="J274">
        <v>6.8715317333222239E-2</v>
      </c>
      <c r="K274">
        <v>0.59197556518880712</v>
      </c>
      <c r="L274">
        <v>0.3393091174779706</v>
      </c>
      <c r="M274">
        <v>0</v>
      </c>
    </row>
    <row r="275" spans="1:13" x14ac:dyDescent="0.3">
      <c r="A275">
        <v>216</v>
      </c>
      <c r="B275">
        <v>2011</v>
      </c>
      <c r="C275" t="s">
        <v>10</v>
      </c>
      <c r="D275">
        <v>14.678375000000001</v>
      </c>
      <c r="E275">
        <f>B275+4</f>
        <v>2015</v>
      </c>
      <c r="F275">
        <f>B275+5</f>
        <v>2016</v>
      </c>
      <c r="G275">
        <f>B275+6</f>
        <v>2017</v>
      </c>
      <c r="H275">
        <f>B275+7</f>
        <v>2018</v>
      </c>
      <c r="I275">
        <f>D279*J275+D280*K275+D281*L275+D282*M275</f>
        <v>15.53412551039755</v>
      </c>
      <c r="J275">
        <v>7.4227312717686497E-2</v>
      </c>
      <c r="K275">
        <v>0.59260056654275073</v>
      </c>
      <c r="L275">
        <v>0.33317212073956282</v>
      </c>
      <c r="M275">
        <v>0</v>
      </c>
    </row>
    <row r="276" spans="1:13" x14ac:dyDescent="0.3">
      <c r="A276">
        <v>224</v>
      </c>
      <c r="B276">
        <v>2012</v>
      </c>
      <c r="C276" t="s">
        <v>10</v>
      </c>
      <c r="D276">
        <v>15.631</v>
      </c>
      <c r="E276">
        <f>B276+4</f>
        <v>2016</v>
      </c>
      <c r="F276">
        <f>B276+5</f>
        <v>2017</v>
      </c>
      <c r="G276">
        <f>B276+6</f>
        <v>2018</v>
      </c>
      <c r="H276">
        <f>B276+7</f>
        <v>2019</v>
      </c>
      <c r="I276">
        <f>D280*J276+D281*K276+D282*L276+D283*M276</f>
        <v>15.670728498508815</v>
      </c>
      <c r="J276">
        <v>6.1321790338277719E-2</v>
      </c>
      <c r="K276">
        <v>0.67228903534131224</v>
      </c>
      <c r="L276">
        <v>0.25939762475044692</v>
      </c>
      <c r="M276">
        <v>6.9915495699632213E-3</v>
      </c>
    </row>
    <row r="277" spans="1:13" x14ac:dyDescent="0.3">
      <c r="B277">
        <v>2013</v>
      </c>
      <c r="C277" t="s">
        <v>10</v>
      </c>
      <c r="D277">
        <v>15.458125000000001</v>
      </c>
    </row>
    <row r="278" spans="1:13" x14ac:dyDescent="0.3">
      <c r="B278">
        <v>2014</v>
      </c>
      <c r="C278" t="s">
        <v>10</v>
      </c>
      <c r="D278">
        <v>11.033333333333299</v>
      </c>
    </row>
    <row r="279" spans="1:13" x14ac:dyDescent="0.3">
      <c r="B279">
        <v>2015</v>
      </c>
      <c r="C279" t="s">
        <v>10</v>
      </c>
      <c r="D279">
        <v>13.105</v>
      </c>
    </row>
    <row r="280" spans="1:13" x14ac:dyDescent="0.3">
      <c r="B280">
        <v>2016</v>
      </c>
      <c r="C280" t="s">
        <v>10</v>
      </c>
      <c r="D280">
        <v>15.4078</v>
      </c>
    </row>
    <row r="281" spans="1:13" x14ac:dyDescent="0.3">
      <c r="B281">
        <v>2017</v>
      </c>
      <c r="C281" t="s">
        <v>10</v>
      </c>
      <c r="D281">
        <v>16.3</v>
      </c>
    </row>
    <row r="282" spans="1:13" x14ac:dyDescent="0.3">
      <c r="B282">
        <v>2018</v>
      </c>
      <c r="C282" t="s">
        <v>10</v>
      </c>
      <c r="D282">
        <v>14.050800000000001</v>
      </c>
    </row>
    <row r="283" spans="1:13" x14ac:dyDescent="0.3">
      <c r="B283">
        <v>2019</v>
      </c>
      <c r="C283" t="s">
        <v>10</v>
      </c>
      <c r="D283">
        <v>17.569666666666699</v>
      </c>
    </row>
  </sheetData>
  <autoFilter ref="P7:Y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Migration_return_temp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Murdoch</dc:creator>
  <cp:lastModifiedBy>Alyssa Murdoch</cp:lastModifiedBy>
  <dcterms:created xsi:type="dcterms:W3CDTF">2022-03-03T01:30:39Z</dcterms:created>
  <dcterms:modified xsi:type="dcterms:W3CDTF">2022-03-09T16:19:09Z</dcterms:modified>
</cp:coreProperties>
</file>